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E:\Coding Ninjas - Prasad\Projects\Excel\India CPI Inflation\"/>
    </mc:Choice>
  </mc:AlternateContent>
  <xr:revisionPtr revIDLastSave="0" documentId="13_ncr:1_{7DECBEAD-C984-45D1-9172-CAB035381CC4}" xr6:coauthVersionLast="47" xr6:coauthVersionMax="47" xr10:uidLastSave="{00000000-0000-0000-0000-000000000000}"/>
  <bookViews>
    <workbookView xWindow="-108" yWindow="-108" windowWidth="23256" windowHeight="12456" xr2:uid="{00000000-000D-0000-FFFF-FFFF00000000}"/>
  </bookViews>
  <sheets>
    <sheet name="Analysis - CPI Case Study" sheetId="1" r:id="rId1"/>
    <sheet name="P5" sheetId="18" r:id="rId2"/>
    <sheet name="P4" sheetId="17" r:id="rId3"/>
    <sheet name="P3" sheetId="15" r:id="rId4"/>
    <sheet name="P2" sheetId="14" r:id="rId5"/>
    <sheet name="P1" sheetId="13" r:id="rId6"/>
    <sheet name="Pivot Table" sheetId="4" r:id="rId7"/>
    <sheet name="Dashboard" sheetId="9" r:id="rId8"/>
    <sheet name="All_India_Index_Upto_April23" sheetId="3" r:id="rId9"/>
  </sheets>
  <definedNames>
    <definedName name="_xlchart.v1.0" hidden="1">'P3'!$A$111:$A$122</definedName>
    <definedName name="_xlchart.v1.1" hidden="1">'P3'!$B$110</definedName>
    <definedName name="_xlchart.v1.2" hidden="1">'P3'!$B$111:$B$122</definedName>
    <definedName name="_xlchart.v1.3" hidden="1">'P3'!$A$111:$A$122</definedName>
    <definedName name="_xlchart.v1.4" hidden="1">'P3'!$B$110</definedName>
    <definedName name="_xlchart.v1.5" hidden="1">'P3'!$B$111:$B$122</definedName>
    <definedName name="_xlchart.v1.6" hidden="1">'Pivot Table'!$L$30:$L$41</definedName>
    <definedName name="_xlchart.v1.7" hidden="1">'Pivot Table'!$M$29</definedName>
    <definedName name="_xlchart.v1.8" hidden="1">'Pivot Table'!$M$30:$M$41</definedName>
    <definedName name="_xlcn.WorksheetConnection_India_CPICaseStudy.xlsxAll_India_Index_Upto_April231" hidden="1">All_India_Index_Upto_April23[]</definedName>
    <definedName name="Slicer_Sector">#N/A</definedName>
    <definedName name="Slicer_Year">#N/A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India_Index_Upto_April23" name="All_India_Index_Upto_April23" connection="WorksheetConnection_India_CPI Case Study.xlsx!All_India_Index_Upto_April23"/>
          <x15:modelTable id="Calendar" name="Calendar" connection="Connection"/>
        </x15:modelTables>
        <x15:modelRelationships>
          <x15:modelRelationship fromTable="All_India_Index_Upto_April23" fromColumn="Date1"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7" i="3" l="1"/>
  <c r="AI3" i="3"/>
  <c r="D133" i="14"/>
  <c r="M32" i="4"/>
  <c r="M33" i="4"/>
  <c r="M34" i="4"/>
  <c r="M35" i="4"/>
  <c r="M36" i="4"/>
  <c r="M37" i="4"/>
  <c r="M38" i="4"/>
  <c r="M39" i="4"/>
  <c r="M40" i="4"/>
  <c r="M41" i="4"/>
  <c r="M31" i="4"/>
  <c r="A43" i="18"/>
  <c r="A40" i="18"/>
  <c r="A37" i="18"/>
  <c r="A34" i="18"/>
  <c r="B112" i="15"/>
  <c r="B113" i="15"/>
  <c r="B114" i="15"/>
  <c r="B115" i="15"/>
  <c r="B116" i="15"/>
  <c r="B117" i="15"/>
  <c r="B118" i="15"/>
  <c r="B119" i="15"/>
  <c r="B120" i="15"/>
  <c r="B121" i="15"/>
  <c r="B122" i="15"/>
  <c r="B111" i="15"/>
  <c r="D137" i="14"/>
  <c r="D141" i="14"/>
  <c r="D136" i="14"/>
  <c r="D139" i="14"/>
  <c r="D134" i="14"/>
  <c r="D138" i="14"/>
  <c r="D143" i="14"/>
  <c r="D135" i="14"/>
  <c r="D142" i="14"/>
  <c r="D132" i="14"/>
  <c r="D140" i="14"/>
  <c r="B108" i="14"/>
  <c r="B109" i="14"/>
  <c r="B110" i="14"/>
  <c r="B111" i="14"/>
  <c r="B112" i="14"/>
  <c r="B113" i="14"/>
  <c r="B114" i="14"/>
  <c r="A108" i="14"/>
  <c r="A109" i="14"/>
  <c r="A110" i="14"/>
  <c r="A111" i="14"/>
  <c r="A112" i="14"/>
  <c r="A113" i="14"/>
  <c r="A114" i="14"/>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D2" i="3"/>
  <c r="E2" i="3" s="1"/>
  <c r="D3" i="3"/>
  <c r="E3" i="3" s="1"/>
  <c r="D4" i="3"/>
  <c r="E4" i="3" s="1"/>
  <c r="D5" i="3"/>
  <c r="E5" i="3" s="1"/>
  <c r="D6" i="3"/>
  <c r="E6" i="3" s="1"/>
  <c r="D7" i="3"/>
  <c r="E7" i="3" s="1"/>
  <c r="D8" i="3"/>
  <c r="E8" i="3" s="1"/>
  <c r="D9" i="3"/>
  <c r="E9" i="3" s="1"/>
  <c r="D10" i="3"/>
  <c r="E10" i="3" s="1"/>
  <c r="D11" i="3"/>
  <c r="E11" i="3" s="1"/>
  <c r="D12" i="3"/>
  <c r="E12" i="3" s="1"/>
  <c r="D13" i="3"/>
  <c r="E13" i="3" s="1"/>
  <c r="D14" i="3"/>
  <c r="E14" i="3" s="1"/>
  <c r="D15" i="3"/>
  <c r="E15" i="3" s="1"/>
  <c r="D16" i="3"/>
  <c r="E16" i="3" s="1"/>
  <c r="D17" i="3"/>
  <c r="E17" i="3" s="1"/>
  <c r="D18" i="3"/>
  <c r="E18" i="3" s="1"/>
  <c r="D19" i="3"/>
  <c r="E19" i="3" s="1"/>
  <c r="D20" i="3"/>
  <c r="E20" i="3" s="1"/>
  <c r="D21" i="3"/>
  <c r="E21" i="3" s="1"/>
  <c r="D22" i="3"/>
  <c r="E22" i="3" s="1"/>
  <c r="D23" i="3"/>
  <c r="E23" i="3" s="1"/>
  <c r="D24" i="3"/>
  <c r="E24" i="3" s="1"/>
  <c r="D25" i="3"/>
  <c r="E25" i="3" s="1"/>
  <c r="D26" i="3"/>
  <c r="E26" i="3" s="1"/>
  <c r="D27" i="3"/>
  <c r="E27" i="3" s="1"/>
  <c r="D28" i="3"/>
  <c r="E28" i="3" s="1"/>
  <c r="D29" i="3"/>
  <c r="E29" i="3" s="1"/>
  <c r="D30" i="3"/>
  <c r="E30" i="3" s="1"/>
  <c r="D31" i="3"/>
  <c r="E31" i="3" s="1"/>
  <c r="D32" i="3"/>
  <c r="E32" i="3" s="1"/>
  <c r="D33" i="3"/>
  <c r="E33" i="3" s="1"/>
  <c r="D34" i="3"/>
  <c r="E34" i="3" s="1"/>
  <c r="D35" i="3"/>
  <c r="E35" i="3" s="1"/>
  <c r="D36" i="3"/>
  <c r="E36" i="3" s="1"/>
  <c r="D37" i="3"/>
  <c r="E37" i="3" s="1"/>
  <c r="D38" i="3"/>
  <c r="E38" i="3" s="1"/>
  <c r="D39" i="3"/>
  <c r="E39" i="3" s="1"/>
  <c r="D40" i="3"/>
  <c r="E40" i="3" s="1"/>
  <c r="D41" i="3"/>
  <c r="E41" i="3" s="1"/>
  <c r="D42" i="3"/>
  <c r="E42" i="3" s="1"/>
  <c r="D43" i="3"/>
  <c r="E43" i="3" s="1"/>
  <c r="D44" i="3"/>
  <c r="E44" i="3" s="1"/>
  <c r="D45" i="3"/>
  <c r="E45" i="3" s="1"/>
  <c r="D46" i="3"/>
  <c r="E46" i="3" s="1"/>
  <c r="D47" i="3"/>
  <c r="E47" i="3" s="1"/>
  <c r="D48" i="3"/>
  <c r="E48" i="3" s="1"/>
  <c r="D49" i="3"/>
  <c r="E49" i="3" s="1"/>
  <c r="D50" i="3"/>
  <c r="E50" i="3" s="1"/>
  <c r="D51" i="3"/>
  <c r="E51" i="3" s="1"/>
  <c r="D52" i="3"/>
  <c r="E52" i="3" s="1"/>
  <c r="D53" i="3"/>
  <c r="E53" i="3" s="1"/>
  <c r="D54" i="3"/>
  <c r="E54" i="3" s="1"/>
  <c r="D55" i="3"/>
  <c r="E55" i="3" s="1"/>
  <c r="D56" i="3"/>
  <c r="E56" i="3" s="1"/>
  <c r="D57" i="3"/>
  <c r="E57" i="3" s="1"/>
  <c r="D58" i="3"/>
  <c r="E58" i="3" s="1"/>
  <c r="D59" i="3"/>
  <c r="E59" i="3" s="1"/>
  <c r="D60" i="3"/>
  <c r="E60" i="3" s="1"/>
  <c r="D61" i="3"/>
  <c r="E61" i="3" s="1"/>
  <c r="D62" i="3"/>
  <c r="E62" i="3" s="1"/>
  <c r="D63" i="3"/>
  <c r="E63" i="3" s="1"/>
  <c r="D64" i="3"/>
  <c r="E64" i="3" s="1"/>
  <c r="D65" i="3"/>
  <c r="E65" i="3" s="1"/>
  <c r="D66" i="3"/>
  <c r="E66" i="3" s="1"/>
  <c r="D67" i="3"/>
  <c r="E67" i="3" s="1"/>
  <c r="D68" i="3"/>
  <c r="E68" i="3" s="1"/>
  <c r="D69" i="3"/>
  <c r="E69" i="3" s="1"/>
  <c r="D70" i="3"/>
  <c r="E70" i="3" s="1"/>
  <c r="D71" i="3"/>
  <c r="E71" i="3" s="1"/>
  <c r="D72" i="3"/>
  <c r="E72" i="3" s="1"/>
  <c r="D73" i="3"/>
  <c r="E73" i="3" s="1"/>
  <c r="D74" i="3"/>
  <c r="E74" i="3" s="1"/>
  <c r="D75" i="3"/>
  <c r="E75" i="3" s="1"/>
  <c r="D76" i="3"/>
  <c r="E76" i="3" s="1"/>
  <c r="D77" i="3"/>
  <c r="E77" i="3" s="1"/>
  <c r="D78" i="3"/>
  <c r="E78" i="3" s="1"/>
  <c r="D79" i="3"/>
  <c r="E79" i="3" s="1"/>
  <c r="D80" i="3"/>
  <c r="E80" i="3" s="1"/>
  <c r="D81" i="3"/>
  <c r="E81" i="3" s="1"/>
  <c r="D82" i="3"/>
  <c r="E82" i="3" s="1"/>
  <c r="D83" i="3"/>
  <c r="E83" i="3" s="1"/>
  <c r="D84" i="3"/>
  <c r="E84" i="3" s="1"/>
  <c r="D85" i="3"/>
  <c r="E85" i="3" s="1"/>
  <c r="D86" i="3"/>
  <c r="E86" i="3" s="1"/>
  <c r="D87" i="3"/>
  <c r="E87" i="3" s="1"/>
  <c r="D88" i="3"/>
  <c r="E88" i="3" s="1"/>
  <c r="D89" i="3"/>
  <c r="E89" i="3" s="1"/>
  <c r="D90" i="3"/>
  <c r="E90" i="3" s="1"/>
  <c r="D91" i="3"/>
  <c r="E91" i="3" s="1"/>
  <c r="D92" i="3"/>
  <c r="E92" i="3" s="1"/>
  <c r="D93" i="3"/>
  <c r="E93" i="3" s="1"/>
  <c r="D94" i="3"/>
  <c r="E94" i="3" s="1"/>
  <c r="D95" i="3"/>
  <c r="E95" i="3" s="1"/>
  <c r="D96" i="3"/>
  <c r="E96" i="3" s="1"/>
  <c r="D97" i="3"/>
  <c r="E97" i="3" s="1"/>
  <c r="D98" i="3"/>
  <c r="E98" i="3" s="1"/>
  <c r="D99" i="3"/>
  <c r="E99" i="3" s="1"/>
  <c r="D100" i="3"/>
  <c r="E100" i="3" s="1"/>
  <c r="D101" i="3"/>
  <c r="E101" i="3" s="1"/>
  <c r="D102" i="3"/>
  <c r="E102" i="3" s="1"/>
  <c r="D103" i="3"/>
  <c r="E103" i="3" s="1"/>
  <c r="D104" i="3"/>
  <c r="E104" i="3" s="1"/>
  <c r="D105" i="3"/>
  <c r="E105" i="3" s="1"/>
  <c r="D106" i="3"/>
  <c r="E106" i="3" s="1"/>
  <c r="D107" i="3"/>
  <c r="E107" i="3" s="1"/>
  <c r="D108" i="3"/>
  <c r="E108" i="3" s="1"/>
  <c r="D109" i="3"/>
  <c r="E109" i="3" s="1"/>
  <c r="D110" i="3"/>
  <c r="E110" i="3" s="1"/>
  <c r="D111" i="3"/>
  <c r="E111" i="3" s="1"/>
  <c r="D112" i="3"/>
  <c r="E112" i="3" s="1"/>
  <c r="D113" i="3"/>
  <c r="E113" i="3" s="1"/>
  <c r="D114" i="3"/>
  <c r="E114" i="3" s="1"/>
  <c r="D115" i="3"/>
  <c r="E115" i="3" s="1"/>
  <c r="D116" i="3"/>
  <c r="E116" i="3" s="1"/>
  <c r="D117" i="3"/>
  <c r="E117" i="3" s="1"/>
  <c r="D118" i="3"/>
  <c r="E118" i="3" s="1"/>
  <c r="D119" i="3"/>
  <c r="E119" i="3" s="1"/>
  <c r="D120" i="3"/>
  <c r="E120" i="3" s="1"/>
  <c r="D121" i="3"/>
  <c r="E121" i="3" s="1"/>
  <c r="D122" i="3"/>
  <c r="E122" i="3" s="1"/>
  <c r="D123" i="3"/>
  <c r="E123" i="3" s="1"/>
  <c r="D124" i="3"/>
  <c r="E124" i="3" s="1"/>
  <c r="D125" i="3"/>
  <c r="E125" i="3" s="1"/>
  <c r="D126" i="3"/>
  <c r="E126" i="3" s="1"/>
  <c r="D127" i="3"/>
  <c r="E127" i="3" s="1"/>
  <c r="D128" i="3"/>
  <c r="E128" i="3" s="1"/>
  <c r="D129" i="3"/>
  <c r="E129" i="3" s="1"/>
  <c r="D130" i="3"/>
  <c r="E130" i="3" s="1"/>
  <c r="D131" i="3"/>
  <c r="E131" i="3" s="1"/>
  <c r="D132" i="3"/>
  <c r="E132" i="3" s="1"/>
  <c r="D133" i="3"/>
  <c r="E133" i="3" s="1"/>
  <c r="D134" i="3"/>
  <c r="E134" i="3" s="1"/>
  <c r="D135" i="3"/>
  <c r="E135" i="3" s="1"/>
  <c r="D136" i="3"/>
  <c r="E136" i="3" s="1"/>
  <c r="D137" i="3"/>
  <c r="E137" i="3" s="1"/>
  <c r="D138" i="3"/>
  <c r="E138" i="3" s="1"/>
  <c r="D139" i="3"/>
  <c r="E139" i="3" s="1"/>
  <c r="D140" i="3"/>
  <c r="E140" i="3" s="1"/>
  <c r="D141" i="3"/>
  <c r="E141" i="3" s="1"/>
  <c r="D142" i="3"/>
  <c r="E142" i="3" s="1"/>
  <c r="D143" i="3"/>
  <c r="E143" i="3" s="1"/>
  <c r="D144" i="3"/>
  <c r="E144" i="3" s="1"/>
  <c r="D145" i="3"/>
  <c r="E145" i="3" s="1"/>
  <c r="D146" i="3"/>
  <c r="E146" i="3" s="1"/>
  <c r="D147" i="3"/>
  <c r="E147" i="3" s="1"/>
  <c r="D148" i="3"/>
  <c r="E148" i="3" s="1"/>
  <c r="D149" i="3"/>
  <c r="E149" i="3" s="1"/>
  <c r="D150" i="3"/>
  <c r="E150" i="3" s="1"/>
  <c r="D151" i="3"/>
  <c r="E151" i="3" s="1"/>
  <c r="D152" i="3"/>
  <c r="E152" i="3" s="1"/>
  <c r="D153" i="3"/>
  <c r="E153" i="3" s="1"/>
  <c r="D154" i="3"/>
  <c r="E154" i="3" s="1"/>
  <c r="D155" i="3"/>
  <c r="E155" i="3" s="1"/>
  <c r="D156" i="3"/>
  <c r="E156" i="3" s="1"/>
  <c r="D157" i="3"/>
  <c r="E157" i="3" s="1"/>
  <c r="D158" i="3"/>
  <c r="E158" i="3" s="1"/>
  <c r="D159" i="3"/>
  <c r="E159" i="3" s="1"/>
  <c r="D160" i="3"/>
  <c r="E160" i="3" s="1"/>
  <c r="D161" i="3"/>
  <c r="E161" i="3" s="1"/>
  <c r="D162" i="3"/>
  <c r="E162" i="3" s="1"/>
  <c r="D163" i="3"/>
  <c r="E163" i="3" s="1"/>
  <c r="D164" i="3"/>
  <c r="E164" i="3" s="1"/>
  <c r="D165" i="3"/>
  <c r="E165" i="3" s="1"/>
  <c r="D166" i="3"/>
  <c r="E166" i="3" s="1"/>
  <c r="D167" i="3"/>
  <c r="E167" i="3" s="1"/>
  <c r="D168" i="3"/>
  <c r="E168" i="3" s="1"/>
  <c r="D169" i="3"/>
  <c r="E169" i="3" s="1"/>
  <c r="D170" i="3"/>
  <c r="E170" i="3" s="1"/>
  <c r="D171" i="3"/>
  <c r="E171" i="3" s="1"/>
  <c r="D172" i="3"/>
  <c r="E172" i="3" s="1"/>
  <c r="D173" i="3"/>
  <c r="E173" i="3" s="1"/>
  <c r="D174" i="3"/>
  <c r="E174" i="3" s="1"/>
  <c r="D175" i="3"/>
  <c r="E175" i="3" s="1"/>
  <c r="D176" i="3"/>
  <c r="E176" i="3" s="1"/>
  <c r="D177" i="3"/>
  <c r="E177" i="3" s="1"/>
  <c r="D178" i="3"/>
  <c r="E178" i="3" s="1"/>
  <c r="D179" i="3"/>
  <c r="E179" i="3" s="1"/>
  <c r="D180" i="3"/>
  <c r="E180" i="3" s="1"/>
  <c r="D181" i="3"/>
  <c r="E181" i="3" s="1"/>
  <c r="D182" i="3"/>
  <c r="E182" i="3" s="1"/>
  <c r="D183" i="3"/>
  <c r="E183" i="3" s="1"/>
  <c r="D184" i="3"/>
  <c r="E184" i="3" s="1"/>
  <c r="D185" i="3"/>
  <c r="E185" i="3" s="1"/>
  <c r="D186" i="3"/>
  <c r="E186" i="3" s="1"/>
  <c r="D187" i="3"/>
  <c r="E187" i="3" s="1"/>
  <c r="D188" i="3"/>
  <c r="E188" i="3" s="1"/>
  <c r="D189" i="3"/>
  <c r="E189" i="3" s="1"/>
  <c r="D190" i="3"/>
  <c r="E190" i="3" s="1"/>
  <c r="D191" i="3"/>
  <c r="E191" i="3" s="1"/>
  <c r="D192" i="3"/>
  <c r="E192" i="3" s="1"/>
  <c r="D193" i="3"/>
  <c r="E193" i="3" s="1"/>
  <c r="D194" i="3"/>
  <c r="E194" i="3" s="1"/>
  <c r="D195" i="3"/>
  <c r="E195" i="3" s="1"/>
  <c r="D196" i="3"/>
  <c r="E196" i="3" s="1"/>
  <c r="D197" i="3"/>
  <c r="E197" i="3" s="1"/>
  <c r="D198" i="3"/>
  <c r="E198" i="3" s="1"/>
  <c r="D199" i="3"/>
  <c r="E199" i="3" s="1"/>
  <c r="D200" i="3"/>
  <c r="E200" i="3" s="1"/>
  <c r="D201" i="3"/>
  <c r="E201" i="3" s="1"/>
  <c r="D202" i="3"/>
  <c r="E202" i="3" s="1"/>
  <c r="D203" i="3"/>
  <c r="E203" i="3" s="1"/>
  <c r="D204" i="3"/>
  <c r="E204" i="3" s="1"/>
  <c r="D205" i="3"/>
  <c r="E205" i="3" s="1"/>
  <c r="D206" i="3"/>
  <c r="E206" i="3" s="1"/>
  <c r="D207" i="3"/>
  <c r="E207" i="3" s="1"/>
  <c r="D208" i="3"/>
  <c r="E208" i="3" s="1"/>
  <c r="D209" i="3"/>
  <c r="E209" i="3" s="1"/>
  <c r="D210" i="3"/>
  <c r="E210" i="3" s="1"/>
  <c r="D211" i="3"/>
  <c r="E211" i="3" s="1"/>
  <c r="D212" i="3"/>
  <c r="E212" i="3" s="1"/>
  <c r="D213" i="3"/>
  <c r="E213" i="3" s="1"/>
  <c r="D214" i="3"/>
  <c r="E214" i="3" s="1"/>
  <c r="D215" i="3"/>
  <c r="E215" i="3" s="1"/>
  <c r="D216" i="3"/>
  <c r="E216" i="3" s="1"/>
  <c r="D217" i="3"/>
  <c r="E217" i="3" s="1"/>
  <c r="D218" i="3"/>
  <c r="E218" i="3" s="1"/>
  <c r="D219" i="3"/>
  <c r="E219" i="3" s="1"/>
  <c r="D220" i="3"/>
  <c r="E220" i="3" s="1"/>
  <c r="D221" i="3"/>
  <c r="E221" i="3" s="1"/>
  <c r="D222" i="3"/>
  <c r="E222" i="3" s="1"/>
  <c r="D223" i="3"/>
  <c r="E223" i="3" s="1"/>
  <c r="D224" i="3"/>
  <c r="E224" i="3" s="1"/>
  <c r="D225" i="3"/>
  <c r="E225" i="3" s="1"/>
  <c r="D226" i="3"/>
  <c r="E226" i="3" s="1"/>
  <c r="D227" i="3"/>
  <c r="E227" i="3" s="1"/>
  <c r="D228" i="3"/>
  <c r="E228" i="3" s="1"/>
  <c r="D229" i="3"/>
  <c r="E229" i="3" s="1"/>
  <c r="D230" i="3"/>
  <c r="E230" i="3" s="1"/>
  <c r="D231" i="3"/>
  <c r="E231" i="3" s="1"/>
  <c r="D232" i="3"/>
  <c r="E232" i="3" s="1"/>
  <c r="D233" i="3"/>
  <c r="E233" i="3" s="1"/>
  <c r="D234" i="3"/>
  <c r="E234" i="3" s="1"/>
  <c r="D235" i="3"/>
  <c r="E235" i="3" s="1"/>
  <c r="D236" i="3"/>
  <c r="E236" i="3" s="1"/>
  <c r="D237" i="3"/>
  <c r="E237" i="3" s="1"/>
  <c r="D238" i="3"/>
  <c r="E238" i="3" s="1"/>
  <c r="D239" i="3"/>
  <c r="E239" i="3" s="1"/>
  <c r="D240" i="3"/>
  <c r="E240" i="3" s="1"/>
  <c r="D241" i="3"/>
  <c r="E241" i="3" s="1"/>
  <c r="D242" i="3"/>
  <c r="E242" i="3" s="1"/>
  <c r="D243" i="3"/>
  <c r="E243" i="3" s="1"/>
  <c r="D244" i="3"/>
  <c r="E244" i="3" s="1"/>
  <c r="D245" i="3"/>
  <c r="E245" i="3" s="1"/>
  <c r="D246" i="3"/>
  <c r="E246" i="3" s="1"/>
  <c r="D247" i="3"/>
  <c r="E247" i="3" s="1"/>
  <c r="D248" i="3"/>
  <c r="E248" i="3" s="1"/>
  <c r="D249" i="3"/>
  <c r="E249" i="3" s="1"/>
  <c r="D250" i="3"/>
  <c r="E250" i="3" s="1"/>
  <c r="D251" i="3"/>
  <c r="E251" i="3" s="1"/>
  <c r="D252" i="3"/>
  <c r="E252" i="3" s="1"/>
  <c r="D253" i="3"/>
  <c r="E253" i="3" s="1"/>
  <c r="D254" i="3"/>
  <c r="E254" i="3" s="1"/>
  <c r="D255" i="3"/>
  <c r="E255" i="3" s="1"/>
  <c r="D256" i="3"/>
  <c r="E256" i="3" s="1"/>
  <c r="D257" i="3"/>
  <c r="E257" i="3" s="1"/>
  <c r="D258" i="3"/>
  <c r="E258" i="3" s="1"/>
  <c r="D259" i="3"/>
  <c r="E259" i="3" s="1"/>
  <c r="D260" i="3"/>
  <c r="E260" i="3" s="1"/>
  <c r="D261" i="3"/>
  <c r="E261" i="3" s="1"/>
  <c r="D262" i="3"/>
  <c r="E262" i="3" s="1"/>
  <c r="D263" i="3"/>
  <c r="E263" i="3" s="1"/>
  <c r="D264" i="3"/>
  <c r="E264" i="3" s="1"/>
  <c r="D265" i="3"/>
  <c r="E265" i="3" s="1"/>
  <c r="D266" i="3"/>
  <c r="E266" i="3" s="1"/>
  <c r="D267" i="3"/>
  <c r="E267" i="3" s="1"/>
  <c r="D268" i="3"/>
  <c r="E268" i="3" s="1"/>
  <c r="D269" i="3"/>
  <c r="E269" i="3" s="1"/>
  <c r="D270" i="3"/>
  <c r="E270" i="3" s="1"/>
  <c r="D271" i="3"/>
  <c r="E271" i="3" s="1"/>
  <c r="D272" i="3"/>
  <c r="E272" i="3" s="1"/>
  <c r="D273" i="3"/>
  <c r="E273" i="3" s="1"/>
  <c r="D274" i="3"/>
  <c r="E274" i="3" s="1"/>
  <c r="D275" i="3"/>
  <c r="E275" i="3" s="1"/>
  <c r="D276" i="3"/>
  <c r="E276" i="3" s="1"/>
  <c r="D277" i="3"/>
  <c r="E277" i="3" s="1"/>
  <c r="D278" i="3"/>
  <c r="E278" i="3" s="1"/>
  <c r="D279" i="3"/>
  <c r="E279" i="3" s="1"/>
  <c r="D280" i="3"/>
  <c r="E280" i="3" s="1"/>
  <c r="D281" i="3"/>
  <c r="E281" i="3" s="1"/>
  <c r="D282" i="3"/>
  <c r="E282" i="3" s="1"/>
  <c r="D283" i="3"/>
  <c r="E283" i="3" s="1"/>
  <c r="D284" i="3"/>
  <c r="E284" i="3" s="1"/>
  <c r="D285" i="3"/>
  <c r="E285" i="3" s="1"/>
  <c r="D286" i="3"/>
  <c r="E286" i="3" s="1"/>
  <c r="D287" i="3"/>
  <c r="E287" i="3" s="1"/>
  <c r="D288" i="3"/>
  <c r="E288" i="3" s="1"/>
  <c r="D289" i="3"/>
  <c r="E289" i="3" s="1"/>
  <c r="D290" i="3"/>
  <c r="E290" i="3" s="1"/>
  <c r="D291" i="3"/>
  <c r="E291" i="3" s="1"/>
  <c r="D292" i="3"/>
  <c r="E292" i="3" s="1"/>
  <c r="D293" i="3"/>
  <c r="E293" i="3" s="1"/>
  <c r="D294" i="3"/>
  <c r="E294" i="3" s="1"/>
  <c r="D295" i="3"/>
  <c r="E295" i="3" s="1"/>
  <c r="D296" i="3"/>
  <c r="E296" i="3" s="1"/>
  <c r="D297" i="3"/>
  <c r="E297" i="3" s="1"/>
  <c r="D298" i="3"/>
  <c r="E298" i="3" s="1"/>
  <c r="D299" i="3"/>
  <c r="E299" i="3" s="1"/>
  <c r="D300" i="3"/>
  <c r="E300" i="3" s="1"/>
  <c r="D301" i="3"/>
  <c r="E301" i="3" s="1"/>
  <c r="D302" i="3"/>
  <c r="E302" i="3" s="1"/>
  <c r="D303" i="3"/>
  <c r="E303" i="3" s="1"/>
  <c r="D304" i="3"/>
  <c r="E304" i="3" s="1"/>
  <c r="D305" i="3"/>
  <c r="E305" i="3" s="1"/>
  <c r="D306" i="3"/>
  <c r="E306" i="3" s="1"/>
  <c r="D307" i="3"/>
  <c r="E307" i="3" s="1"/>
  <c r="D308" i="3"/>
  <c r="E308" i="3" s="1"/>
  <c r="D309" i="3"/>
  <c r="E309" i="3" s="1"/>
  <c r="D310" i="3"/>
  <c r="E310" i="3" s="1"/>
  <c r="D311" i="3"/>
  <c r="E311" i="3" s="1"/>
  <c r="D312" i="3"/>
  <c r="E312" i="3" s="1"/>
  <c r="D313" i="3"/>
  <c r="E313" i="3" s="1"/>
  <c r="D314" i="3"/>
  <c r="E314" i="3" s="1"/>
  <c r="D315" i="3"/>
  <c r="E315" i="3" s="1"/>
  <c r="D316" i="3"/>
  <c r="E316" i="3" s="1"/>
  <c r="D317" i="3"/>
  <c r="E317" i="3" s="1"/>
  <c r="D318" i="3"/>
  <c r="E318" i="3" s="1"/>
  <c r="D319" i="3"/>
  <c r="E319" i="3" s="1"/>
  <c r="D320" i="3"/>
  <c r="E320" i="3" s="1"/>
  <c r="D321" i="3"/>
  <c r="E321" i="3" s="1"/>
  <c r="D322" i="3"/>
  <c r="E322" i="3" s="1"/>
  <c r="D323" i="3"/>
  <c r="E323" i="3" s="1"/>
  <c r="D324" i="3"/>
  <c r="E324" i="3" s="1"/>
  <c r="D325" i="3"/>
  <c r="E325" i="3" s="1"/>
  <c r="D326" i="3"/>
  <c r="E326" i="3" s="1"/>
  <c r="D327" i="3"/>
  <c r="E327" i="3" s="1"/>
  <c r="D328" i="3"/>
  <c r="E328" i="3" s="1"/>
  <c r="D329" i="3"/>
  <c r="E329" i="3" s="1"/>
  <c r="D330" i="3"/>
  <c r="E330" i="3" s="1"/>
  <c r="D331" i="3"/>
  <c r="E331" i="3" s="1"/>
  <c r="D332" i="3"/>
  <c r="E332" i="3" s="1"/>
  <c r="D333" i="3"/>
  <c r="E333" i="3" s="1"/>
  <c r="D334" i="3"/>
  <c r="E334" i="3" s="1"/>
  <c r="D335" i="3"/>
  <c r="E335" i="3" s="1"/>
  <c r="D336" i="3"/>
  <c r="E336" i="3" s="1"/>
  <c r="D337" i="3"/>
  <c r="E337" i="3" s="1"/>
  <c r="D338" i="3"/>
  <c r="E338" i="3" s="1"/>
  <c r="D339" i="3"/>
  <c r="E339" i="3" s="1"/>
  <c r="D340" i="3"/>
  <c r="E340" i="3" s="1"/>
  <c r="D341" i="3"/>
  <c r="E341" i="3" s="1"/>
  <c r="D342" i="3"/>
  <c r="E342" i="3" s="1"/>
  <c r="D343" i="3"/>
  <c r="E343" i="3" s="1"/>
  <c r="D344" i="3"/>
  <c r="E344" i="3" s="1"/>
  <c r="D345" i="3"/>
  <c r="E345" i="3" s="1"/>
  <c r="D346" i="3"/>
  <c r="E346" i="3" s="1"/>
  <c r="D347" i="3"/>
  <c r="E347" i="3" s="1"/>
  <c r="D348" i="3"/>
  <c r="E348" i="3" s="1"/>
  <c r="D349" i="3"/>
  <c r="E349" i="3" s="1"/>
  <c r="D350" i="3"/>
  <c r="E350" i="3" s="1"/>
  <c r="D351" i="3"/>
  <c r="E351" i="3" s="1"/>
  <c r="D352" i="3"/>
  <c r="E352" i="3" s="1"/>
  <c r="D353" i="3"/>
  <c r="E353" i="3" s="1"/>
  <c r="D354" i="3"/>
  <c r="E354" i="3" s="1"/>
  <c r="D355" i="3"/>
  <c r="E355" i="3" s="1"/>
  <c r="D356" i="3"/>
  <c r="E356" i="3" s="1"/>
  <c r="D357" i="3"/>
  <c r="E357" i="3" s="1"/>
  <c r="D358" i="3"/>
  <c r="E358" i="3" s="1"/>
  <c r="D359" i="3"/>
  <c r="E359" i="3" s="1"/>
  <c r="D360" i="3"/>
  <c r="E360" i="3" s="1"/>
  <c r="D361" i="3"/>
  <c r="E361" i="3" s="1"/>
  <c r="D362" i="3"/>
  <c r="E362" i="3" s="1"/>
  <c r="D363" i="3"/>
  <c r="E363" i="3" s="1"/>
  <c r="D364" i="3"/>
  <c r="E364" i="3" s="1"/>
  <c r="D365" i="3"/>
  <c r="E365" i="3" s="1"/>
  <c r="D366" i="3"/>
  <c r="E366" i="3" s="1"/>
  <c r="D367" i="3"/>
  <c r="E367" i="3" s="1"/>
  <c r="D368" i="3"/>
  <c r="E368" i="3" s="1"/>
  <c r="D369" i="3"/>
  <c r="E369" i="3" s="1"/>
  <c r="D370" i="3"/>
  <c r="E370" i="3" s="1"/>
  <c r="D371" i="3"/>
  <c r="E371" i="3" s="1"/>
  <c r="D372" i="3"/>
  <c r="E372" i="3" s="1"/>
  <c r="D373" i="3"/>
  <c r="E373" i="3" s="1"/>
  <c r="B60" i="1" l="1"/>
  <c r="B5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15A9FB-641C-4DEA-BB9D-4562D7990AF2}" name="Connection" type="104" refreshedVersion="0" background="1">
    <extLst>
      <ext xmlns:x15="http://schemas.microsoft.com/office/spreadsheetml/2010/11/main" uri="{DE250136-89BD-433C-8126-D09CA5730AF9}">
        <x15:connection id="Calendar"/>
      </ext>
    </extLst>
  </connection>
  <connection id="2" xr16:uid="{4939C441-F41D-4E60-85FF-2F6B03E1A1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0CD5365-9864-405B-92BB-FBB7A60BB03A}" name="WorksheetConnection_India_CPI Case Study.xlsx!All_India_Index_Upto_April23" type="102" refreshedVersion="8" minRefreshableVersion="5">
    <extLst>
      <ext xmlns:x15="http://schemas.microsoft.com/office/spreadsheetml/2010/11/main" uri="{DE250136-89BD-433C-8126-D09CA5730AF9}">
        <x15:connection id="All_India_Index_Upto_April23">
          <x15:rangePr sourceName="_xlcn.WorksheetConnection_India_CPICaseStudy.xlsxAll_India_Index_Upto_April231"/>
        </x15:connection>
      </ext>
    </extLst>
  </connection>
</connections>
</file>

<file path=xl/sharedStrings.xml><?xml version="1.0" encoding="utf-8"?>
<sst xmlns="http://schemas.openxmlformats.org/spreadsheetml/2006/main" count="1818" uniqueCount="337">
  <si>
    <t>The CPI basket contains categories like food and beverages, housing, apparel, transportation, medical care, and more. The weight of each category in the total index might differ based on its relative importance to the average consumer expenditure but for the purpose of this analysis consider equal weights across all categories.</t>
  </si>
  <si>
    <t>Dataset:</t>
  </si>
  <si>
    <t>CPI Inflation Data - Right-click to download</t>
  </si>
  <si>
    <t>The General Index gives you the overall inflation for the month for all the categories combined.</t>
  </si>
  <si>
    <t>You are working with the National Statistical Office which is equipped to release inflation numbers in India. As an analyst, you are provided with CPI data and are equipped to find out insights from the data. Your senior wants you to find key trends and deep dive into the data to answer the following questions -</t>
  </si>
  <si>
    <t>1. Based on the latest month’s data, identify the contribution of different broader categories (food, energy, transportation, education, etc.) towards the CPI basket.</t>
  </si>
  <si>
    <t>Broader categories (buckets) can be created by combining similar categories into one bucket; Ex: Meals, Beverages, Cereals, can be clubbed to create “Food” category, etc.</t>
  </si>
  <si>
    <t>2. A trend of Y-o-Y increase in CPI (rural + urban) inflation starting 2017 for the entire basket of products combined.</t>
  </si>
  <si>
    <t>3. With India’s retail inflation reaching a 3-month high of 5.55% in November 2023, largely due to a sharp rise in food prices. Analyze the following for 12 months ending May’23</t>
  </si>
  <si>
    <t>Identify the absolute changes in inflation over the same 12 months period and identify the biggest individual category contributor (only within broader food category) towards inflation</t>
  </si>
  <si>
    <t>4. Investigate how the onset and progression of the COVID-19 pandemic affected inflation rates in India. Analyze the impact of key pandemic milestone [first lockdown] on the CPI inflation %, specially focus on categories like healthcare, food, and essential services.</t>
  </si>
  <si>
    <t>5. Investigate how major global economic events (like imported crude oil price fluctuations) have influenced India's inflation. This can include an analysis of imported goods and their price trends.</t>
  </si>
  <si>
    <t>India CPI Inflation Case Study Analysis</t>
  </si>
  <si>
    <r>
      <t xml:space="preserve">Step 1. Define Problem Statement: </t>
    </r>
    <r>
      <rPr>
        <b/>
        <sz val="12"/>
        <color theme="1"/>
        <rFont val="Calibri"/>
        <family val="2"/>
        <scheme val="minor"/>
      </rPr>
      <t xml:space="preserve">Provided along with dataset </t>
    </r>
  </si>
  <si>
    <t>Which broader category has the highest contribution towards CPI calculation</t>
  </si>
  <si>
    <t>Contribution is calculated by evaluating the underlying index values for broader category and should add to 100% when contribution from different broader categories are added.</t>
  </si>
  <si>
    <r>
      <t>Overview:</t>
    </r>
    <r>
      <rPr>
        <sz val="11"/>
        <color theme="1"/>
        <rFont val="Calibri"/>
        <family val="2"/>
        <scheme val="minor"/>
      </rPr>
      <t xml:space="preserve"> In India, the Consumer Price Index (CPI) is used to measure inflation, and it involves a fixed basket of goods and services. This basket is comprehensive and includes a wide array of items that an average Indian consumer uses. These items are not limited to just food and clothing but extend to transportation, medical care, electricity, education, and almost every other category that involves expenditure of money. The CPI is calculated by comparing the general price level in the markets during a particular time period with a base year. The items in the CPI basket are classified across various categories like food and beverages, clothing, housing, fuel and light, and recreation, among others.</t>
    </r>
  </si>
  <si>
    <t>The dataset provided is a CPI inflation index extracted from GOI website</t>
  </si>
  <si>
    <t>Each number represents the index value for that month and category</t>
  </si>
  <si>
    <t>There are missing values in the dataset - use suitable imputation technique (like moving averages), if required</t>
  </si>
  <si>
    <t>The CPI is an index and not a direct measure of price levels, but rather a relative indicator used to measure inflation or the average change in prices over time. Consumer Price Index (CPI) values cannot be summed across different months to derive meaningful insights or aggregate measures.</t>
  </si>
  <si>
    <t>CPI-U (Urban): Reflects spending patterns for urban consumers.</t>
  </si>
  <si>
    <t>CPI-R (Rural): Reflects spending patterns for rural consumers.</t>
  </si>
  <si>
    <t>Create a graph depicting the growth rate Y-o-Y and identify the year with highest inflation rate</t>
  </si>
  <si>
    <t>Highlight the reason why the year has the highest inflation (based on research).</t>
  </si>
  <si>
    <t>Investigate trends in the prices of broader food bucket category and evaluate month-on-month changes. Highlight month with highest and lowest food inflation</t>
  </si>
  <si>
    <r>
      <t>Hint:</t>
    </r>
    <r>
      <rPr>
        <sz val="11"/>
        <color theme="1"/>
        <rFont val="Calibri"/>
        <family val="2"/>
        <scheme val="minor"/>
      </rPr>
      <t xml:space="preserve"> You can consider Mar’20 as the onset of covid, and can compare the inflation trend before and after Mar’20 to see if there is a change in inflation % before and after.</t>
    </r>
  </si>
  <si>
    <t>For the purpose of this analysis, focus only on the imported oil price fluctuations for years 2021 to 2023 (Month-on-month)</t>
  </si>
  <si>
    <r>
      <t>Identify trends in oil price change with change in inflation prices of all the categories and identify category whose inflation prices strongly changes with fluctuations in imported oil price (</t>
    </r>
    <r>
      <rPr>
        <b/>
        <sz val="11"/>
        <color theme="1"/>
        <rFont val="Calibri"/>
        <family val="2"/>
        <scheme val="minor"/>
      </rPr>
      <t>Hint:</t>
    </r>
    <r>
      <rPr>
        <sz val="11"/>
        <color theme="1"/>
        <rFont val="Calibri"/>
        <family val="2"/>
        <scheme val="minor"/>
      </rPr>
      <t xml:space="preserve"> you can use =correl function)</t>
    </r>
  </si>
  <si>
    <t>Step 2. Collect Data</t>
  </si>
  <si>
    <t>Step 3. Clean Data</t>
  </si>
  <si>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</si>
  <si>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</si>
  <si>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</si>
  <si>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</si>
  <si>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</si>
  <si>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</si>
  <si>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</si>
  <si>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</si>
  <si>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</si>
  <si>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</si>
  <si>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</si>
  <si>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</si>
  <si>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</si>
  <si>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</si>
  <si>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</si>
  <si>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</si>
  <si>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</si>
  <si>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</si>
  <si>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</si>
  <si>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</si>
  <si>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</si>
  <si>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</si>
  <si>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</si>
  <si>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</si>
  <si>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</si>
  <si>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</si>
  <si>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</si>
  <si>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</si>
  <si>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</si>
  <si>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</si>
  <si>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</si>
  <si>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</si>
  <si>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</si>
  <si>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</si>
  <si>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</si>
  <si>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</si>
  <si>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</si>
  <si>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</si>
  <si>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</si>
  <si>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</si>
  <si>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</si>
  <si>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</si>
  <si>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</si>
  <si>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</si>
  <si>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</si>
  <si>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The dataset is already provided along with case study in a CSV file format</t>
  </si>
  <si>
    <t>The provided CPI dataset comprises the CPI values of different broader categories like food and beverages, clothing, housing, fuel and light etc. from the year 2013 to year 2023. These values measured are classified further for rural, urban, combined rural and urban demographic area.</t>
  </si>
  <si>
    <t>The data is raw input needed to clean further.</t>
  </si>
  <si>
    <t>In the month column, March spelling was incorrect. So it is updated with correct spelling.</t>
  </si>
  <si>
    <t>Total Blank values in all columns: 117   Formula used: =COUNTBLANK(All_India_Index_Upto_April23[#All])</t>
  </si>
  <si>
    <t>Count of cells where value is "NA" : 122 Formula used: =COUNTIF(All_India_Index_Upto_April23[#All], "NA")</t>
  </si>
  <si>
    <t>Rows: 372 &amp; Columns: 30</t>
  </si>
  <si>
    <t>All non-numeric values in numeric colums deleted to blank cell initially. For Example - Housing column has non-numeric values such as "-" &amp; "NA".</t>
  </si>
  <si>
    <t>Blank Values in individual columns are replaced with moving average method. For single blank value the average of previous and next moth is taken while for consecutive blank values, backword fill is taken.</t>
  </si>
  <si>
    <t>Housing column values were appearing as Text, so converted to number using formuls =VALUE()</t>
  </si>
  <si>
    <t>Step 4. EDA</t>
  </si>
  <si>
    <t>Row Labels</t>
  </si>
  <si>
    <t>Grand Total</t>
  </si>
  <si>
    <t>Row 32 - November has extra trailing space - removed</t>
  </si>
  <si>
    <t>Jan</t>
  </si>
  <si>
    <t>Dec</t>
  </si>
  <si>
    <t>Date1</t>
  </si>
  <si>
    <t>Date2</t>
  </si>
  <si>
    <t xml:space="preserve"> </t>
  </si>
  <si>
    <t>Average of General index</t>
  </si>
  <si>
    <t>Overall Annual Inflation Rate</t>
  </si>
  <si>
    <t>Combined</t>
  </si>
  <si>
    <t>Max of General index</t>
  </si>
  <si>
    <t>Min of General index</t>
  </si>
  <si>
    <t>Inflation Rate(Annual)</t>
  </si>
  <si>
    <t>Inflation Rate (Monthly)</t>
  </si>
  <si>
    <t>2016</t>
  </si>
  <si>
    <t>2017</t>
  </si>
  <si>
    <t>2018</t>
  </si>
  <si>
    <t>2019</t>
  </si>
  <si>
    <t>2020</t>
  </si>
  <si>
    <t>2021</t>
  </si>
  <si>
    <t>2022</t>
  </si>
  <si>
    <t>2023</t>
  </si>
  <si>
    <t>Total Category CPI</t>
  </si>
  <si>
    <t>Average of Cereals and products</t>
  </si>
  <si>
    <t>Average of Meat and fish</t>
  </si>
  <si>
    <t>Average of Egg</t>
  </si>
  <si>
    <t>Average of Food and beverages</t>
  </si>
  <si>
    <t>Average of Pan, tobacco and intoxicants</t>
  </si>
  <si>
    <t>Feb</t>
  </si>
  <si>
    <t>Mar</t>
  </si>
  <si>
    <t>Apr</t>
  </si>
  <si>
    <t>Jun</t>
  </si>
  <si>
    <t>Jul</t>
  </si>
  <si>
    <t>Aug</t>
  </si>
  <si>
    <t>Sep</t>
  </si>
  <si>
    <t>Oct</t>
  </si>
  <si>
    <t>Nov</t>
  </si>
  <si>
    <t>Clothing &amp; Footwear</t>
  </si>
  <si>
    <t xml:space="preserve">Housing </t>
  </si>
  <si>
    <t>Transport &amp; Comm.</t>
  </si>
  <si>
    <t>Calculated Annual Inflation Rate</t>
  </si>
  <si>
    <t>Average CPI</t>
  </si>
  <si>
    <t>Max CPI</t>
  </si>
  <si>
    <t>Min CPI</t>
  </si>
  <si>
    <t>Trends - Monthly CPI yearwise, Monthly Inflation Rate yearwise, Year over Year Inflation Rate, Important Category % contribution in Overall CPI</t>
  </si>
  <si>
    <t>Step 5: Analysis</t>
  </si>
  <si>
    <t>May 2023</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</si>
  <si>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</si>
  <si>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</si>
  <si>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</si>
  <si>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</si>
  <si>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</si>
  <si>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</si>
  <si>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</si>
  <si>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</si>
  <si>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</si>
  <si>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</si>
  <si>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</si>
  <si>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</si>
  <si>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</si>
  <si>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</si>
  <si>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</si>
  <si>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</si>
  <si>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</si>
  <si>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</si>
  <si>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</si>
  <si>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</si>
  <si>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</si>
  <si>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</si>
  <si>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</si>
  <si>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</si>
  <si>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</si>
  <si>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</si>
  <si>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</si>
  <si>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</si>
  <si>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</si>
  <si>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</si>
  <si>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</si>
  <si>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</si>
  <si>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</si>
  <si>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</si>
  <si>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</si>
  <si>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</si>
  <si>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</si>
  <si>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</si>
  <si>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</si>
  <si>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</si>
  <si>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</si>
  <si>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</si>
  <si>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</si>
  <si>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</si>
  <si>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</si>
  <si>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</si>
  <si>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</si>
  <si>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</si>
  <si>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</si>
  <si>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</si>
  <si>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</si>
  <si>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</si>
  <si>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</si>
  <si>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</si>
  <si>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</si>
  <si>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</si>
  <si>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</si>
  <si>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</si>
  <si>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</si>
  <si>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</si>
  <si>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</si>
  <si>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</si>
  <si>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</si>
  <si>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</si>
  <si>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</si>
  <si>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</si>
  <si>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</si>
  <si>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</si>
  <si>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</si>
  <si>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</si>
  <si>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</si>
  <si>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</si>
  <si>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</si>
  <si>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</si>
  <si>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</si>
  <si>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Average of General index2</t>
  </si>
  <si>
    <t>Inflation Rate</t>
  </si>
  <si>
    <t>January 2016</t>
  </si>
  <si>
    <t>February 2016</t>
  </si>
  <si>
    <t>March 2016</t>
  </si>
  <si>
    <t>April 2016</t>
  </si>
  <si>
    <t>May 2016</t>
  </si>
  <si>
    <t>June 2016</t>
  </si>
  <si>
    <t>July 2016</t>
  </si>
  <si>
    <t>August 2016</t>
  </si>
  <si>
    <t>September 2016</t>
  </si>
  <si>
    <t>October 2016</t>
  </si>
  <si>
    <t>November 2016</t>
  </si>
  <si>
    <t>December 2016</t>
  </si>
  <si>
    <t>Average of Clothing and footwear</t>
  </si>
  <si>
    <t>Average of Fuel and light</t>
  </si>
  <si>
    <t>Average of Health</t>
  </si>
  <si>
    <t>Average of Household goods and services</t>
  </si>
  <si>
    <t>Average of Transport and communication</t>
  </si>
  <si>
    <t>Average of Recreation and amusement</t>
  </si>
  <si>
    <t>Average of Education</t>
  </si>
  <si>
    <t>Average of Personal care and effects</t>
  </si>
  <si>
    <t>Average of Miscellaneous</t>
  </si>
  <si>
    <t>Broader Category</t>
  </si>
  <si>
    <t>Percent Change</t>
  </si>
  <si>
    <r>
      <t xml:space="preserve">Ans. </t>
    </r>
    <r>
      <rPr>
        <b/>
        <sz val="11"/>
        <color theme="1"/>
        <rFont val="Calibri"/>
        <family val="2"/>
        <scheme val="minor"/>
      </rPr>
      <t>Year 2022</t>
    </r>
    <r>
      <rPr>
        <sz val="11"/>
        <color theme="1"/>
        <rFont val="Calibri"/>
        <family val="2"/>
        <scheme val="minor"/>
      </rPr>
      <t xml:space="preserve"> is the highest inflation rate i.e. </t>
    </r>
    <r>
      <rPr>
        <b/>
        <sz val="11"/>
        <color theme="1"/>
        <rFont val="Calibri"/>
        <family val="2"/>
        <scheme val="minor"/>
      </rPr>
      <t>6.62%  and it is because Spike in CPI Value of every broader category in year 2022.</t>
    </r>
    <r>
      <rPr>
        <sz val="11"/>
        <color theme="1"/>
        <rFont val="Calibri"/>
        <family val="2"/>
        <scheme val="minor"/>
      </rPr>
      <t xml:space="preserve"> Top 5 are  broader categories causing high inflation are Fuel related, Clothing and Footwear, Household Goods and Services, Transport related, Personal Care related.</t>
    </r>
  </si>
  <si>
    <t>Average of Milk and products</t>
  </si>
  <si>
    <t>Average of Oils and fats</t>
  </si>
  <si>
    <t>Average of Fruits</t>
  </si>
  <si>
    <t>Average of Vegetables</t>
  </si>
  <si>
    <t>Average of Pulses and products</t>
  </si>
  <si>
    <t>Average of Sugar and Confectionery</t>
  </si>
  <si>
    <t>Average of Spices</t>
  </si>
  <si>
    <t>Average of Non-alcoholic beverages</t>
  </si>
  <si>
    <t>Average of Prepared meals, snacks, sweets etc.</t>
  </si>
  <si>
    <t>Date</t>
  </si>
  <si>
    <t>Inflation</t>
  </si>
  <si>
    <t>Food Category</t>
  </si>
  <si>
    <t>Inflation over last 12 Month</t>
  </si>
  <si>
    <t>Correlation in between Fuel &amp; Light and General Index</t>
  </si>
  <si>
    <t>Correlation in between Fuel &amp; Light and Food</t>
  </si>
  <si>
    <t>Correlation in between Fuel &amp; Light and Transport and communication</t>
  </si>
  <si>
    <t>Correlation in between Fuel &amp; Light and Clothing and footwear</t>
  </si>
  <si>
    <t>Ans. Food Inflation Analysis (June 2022 – May 2023)</t>
  </si>
  <si>
    <t>Trend in Broader Food Inflation (Month-on-Month) for Rural + Urban Sector</t>
  </si>
  <si>
    <r>
      <t xml:space="preserve">Food inflation increased steadily from </t>
    </r>
    <r>
      <rPr>
        <b/>
        <sz val="11"/>
        <color theme="1"/>
        <rFont val="Calibri"/>
        <family val="2"/>
        <scheme val="minor"/>
      </rPr>
      <t>June 2022 to October 2022</t>
    </r>
    <r>
      <rPr>
        <sz val="11"/>
        <color theme="1"/>
        <rFont val="Calibri"/>
        <family val="2"/>
        <scheme val="minor"/>
      </rPr>
      <t>.</t>
    </r>
  </si>
  <si>
    <t>After October 2022, inflation started declining sharply.</t>
  </si>
  <si>
    <t>From January 2023 onwards, food inflation gradually recovered and remained moderately positive until May 2023.</t>
  </si>
  <si>
    <t>The food inflation trend during the 12-month period showed significant fluctuations, indicating unstable food prices throughout the year.</t>
  </si>
  <si>
    <r>
      <t xml:space="preserve">The </t>
    </r>
    <r>
      <rPr>
        <b/>
        <sz val="11"/>
        <color theme="1"/>
        <rFont val="Calibri"/>
        <family val="2"/>
        <scheme val="minor"/>
      </rPr>
      <t>highest food inflation was recorded in October 2022 (+1.8)</t>
    </r>
    <r>
      <rPr>
        <sz val="11"/>
        <color theme="1"/>
        <rFont val="Calibri"/>
        <family val="2"/>
        <scheme val="minor"/>
      </rPr>
      <t>, mainly driven by rising prices of spices, cereals, and milk products.</t>
    </r>
  </si>
  <si>
    <r>
      <t xml:space="preserve">The </t>
    </r>
    <r>
      <rPr>
        <b/>
        <sz val="11"/>
        <color theme="1"/>
        <rFont val="Calibri"/>
        <family val="2"/>
        <scheme val="minor"/>
      </rPr>
      <t>lowest food inflation was observed in December 2022 (-2.4)</t>
    </r>
    <r>
      <rPr>
        <sz val="11"/>
        <color theme="1"/>
        <rFont val="Calibri"/>
        <family val="2"/>
        <scheme val="minor"/>
      </rPr>
      <t>, showing a major fall in food prices compared to previous months.</t>
    </r>
  </si>
  <si>
    <t>Major Contributors to Food Inflation</t>
  </si>
  <si>
    <t>The following categories contributed the most toward rising food inflation:</t>
  </si>
  <si>
    <t>1. Spices – 16.52%</t>
  </si>
  <si>
    <t>Highest contributor to food inflation.</t>
  </si>
  <si>
    <t>Sharp increase likely due to supply shortages and higher transportation costs.</t>
  </si>
  <si>
    <t>2. Cereals and Products – 12.06%</t>
  </si>
  <si>
    <t>Significant rise due to higher wheat and rice prices.</t>
  </si>
  <si>
    <t>3. Milk and Products – 8.26%</t>
  </si>
  <si>
    <t>Increase in dairy input costs contributed to inflation.</t>
  </si>
  <si>
    <t>4. Pulses and Products – 6.88%</t>
  </si>
  <si>
    <t>Continued upward pressure from supply-demand imbalance.</t>
  </si>
  <si>
    <t>5. Prepared Meals, Snacks, and Sweets – 5.60%</t>
  </si>
  <si>
    <t>Processed food prices remained elevated.</t>
  </si>
  <si>
    <t>Key Insight</t>
  </si>
  <si>
    <r>
      <t xml:space="preserve">Although some categories such as oils, fats, and vegetables experienced falling prices, the sharp increase in essential food categories like spices, cereals, milk, and pulses had a stronger impact on the overall food basket. Among all categories, </t>
    </r>
    <r>
      <rPr>
        <b/>
        <sz val="11"/>
        <color theme="1"/>
        <rFont val="Calibri"/>
        <family val="2"/>
        <scheme val="minor"/>
      </rPr>
      <t>Spices emerged as the biggest individual contributor to food inflation during the 12-month period ending May 2023.</t>
    </r>
  </si>
  <si>
    <r>
      <t xml:space="preserve">CPI inflation remained stable between </t>
    </r>
    <r>
      <rPr>
        <b/>
        <sz val="11"/>
        <color theme="1"/>
        <rFont val="Calibri"/>
        <family val="2"/>
        <scheme val="minor"/>
      </rPr>
      <t>2017 and 2019</t>
    </r>
    <r>
      <rPr>
        <sz val="11"/>
        <color theme="1"/>
        <rFont val="Calibri"/>
        <family val="2"/>
        <scheme val="minor"/>
      </rPr>
      <t xml:space="preserve">, ranging from </t>
    </r>
    <r>
      <rPr>
        <b/>
        <sz val="11"/>
        <color theme="1"/>
        <rFont val="Calibri"/>
        <family val="2"/>
        <scheme val="minor"/>
      </rPr>
      <t>3.3% to 3.95%</t>
    </r>
    <r>
      <rPr>
        <sz val="11"/>
        <color theme="1"/>
        <rFont val="Calibri"/>
        <family val="2"/>
        <scheme val="minor"/>
      </rPr>
      <t>.</t>
    </r>
  </si>
  <si>
    <r>
      <t xml:space="preserve">Inflation increased sharply during the COVID-19 period, reaching </t>
    </r>
    <r>
      <rPr>
        <b/>
        <sz val="11"/>
        <color theme="1"/>
        <rFont val="Calibri"/>
        <family val="2"/>
        <scheme val="minor"/>
      </rPr>
      <t>6.10% in 2020</t>
    </r>
    <r>
      <rPr>
        <sz val="11"/>
        <color theme="1"/>
        <rFont val="Calibri"/>
        <family val="2"/>
        <scheme val="minor"/>
      </rPr>
      <t xml:space="preserve"> due to supply chain disruptions and higher prices of essential goods.</t>
    </r>
  </si>
  <si>
    <t>Although inflation slightly reduced in 2021, it remained high compared to pre-pandemic years.</t>
  </si>
  <si>
    <r>
      <t>2022 recorded the highest inflation rate at 6.62%</t>
    </r>
    <r>
      <rPr>
        <sz val="11"/>
        <color theme="1"/>
        <rFont val="Calibri"/>
        <family val="2"/>
        <scheme val="minor"/>
      </rPr>
      <t>, mainly because of widespread price increases across major categories.</t>
    </r>
  </si>
  <si>
    <t>The biggest contributors in 2022 were:</t>
  </si>
  <si>
    <t>Fuel and Light (10.11%)</t>
  </si>
  <si>
    <t>Clothing and Footwear (9.57%)</t>
  </si>
  <si>
    <t>Household Goods and Services (7.44%)</t>
  </si>
  <si>
    <t>Transport and Communication (7.00%)</t>
  </si>
  <si>
    <t>Personal Care and Effects (6.80%)</t>
  </si>
  <si>
    <t>Rising global crude oil prices, post-COVID recovery, and supply chain issues were the key reasons behind high inflation in 2022.</t>
  </si>
  <si>
    <t>Inflation started easing in 2023, indicating gradual stabilization in prices and economic conditions.</t>
  </si>
  <si>
    <t>Year-on-Year CPI Inflation Trend Analysis (Rural + Urban)</t>
  </si>
  <si>
    <t>Contribution of Broader Categories Towards CPI Basket (May 2023)</t>
  </si>
  <si>
    <t>The chart indicates that the CPI basket is fairly diversified, as no single category dominates the overall inflation calculation.</t>
  </si>
  <si>
    <r>
      <t xml:space="preserve">The first COVID-19 lockdown in India began in </t>
    </r>
    <r>
      <rPr>
        <b/>
        <sz val="11"/>
        <color theme="1"/>
        <rFont val="Calibri"/>
        <family val="2"/>
        <scheme val="minor"/>
      </rPr>
      <t>March 2020</t>
    </r>
    <r>
      <rPr>
        <sz val="11"/>
        <color theme="1"/>
        <rFont val="Calibri"/>
        <family val="2"/>
        <scheme val="minor"/>
      </rPr>
      <t>, which significantly affected inflation trends across essential categories such as food, healthcare, and fuel.</t>
    </r>
  </si>
  <si>
    <t>Before March 2020, inflation levels across categories were relatively stable with gradual changes.</t>
  </si>
  <si>
    <r>
      <t xml:space="preserve">After the lockdown, </t>
    </r>
    <r>
      <rPr>
        <b/>
        <sz val="11"/>
        <color theme="1"/>
        <rFont val="Calibri"/>
        <family val="2"/>
        <scheme val="minor"/>
      </rPr>
      <t>Food and Beverages inflation increased sharply</t>
    </r>
    <r>
      <rPr>
        <sz val="11"/>
        <color theme="1"/>
        <rFont val="Calibri"/>
        <family val="2"/>
        <scheme val="minor"/>
      </rPr>
      <t xml:space="preserve">, rising from around </t>
    </r>
    <r>
      <rPr>
        <b/>
        <sz val="11"/>
        <color theme="1"/>
        <rFont val="Calibri"/>
        <family val="2"/>
        <scheme val="minor"/>
      </rPr>
      <t>149–150 before COVID to nearly 161 by Oct 2020</t>
    </r>
    <r>
      <rPr>
        <sz val="11"/>
        <color theme="1"/>
        <rFont val="Calibri"/>
        <family val="2"/>
        <scheme val="minor"/>
      </rPr>
      <t>.</t>
    </r>
  </si>
  <si>
    <t>The rise in food inflation was mainly due to:</t>
  </si>
  <si>
    <t>Supply chain disruptions</t>
  </si>
  <si>
    <t>Transportation restrictions</t>
  </si>
  <si>
    <t>Panic buying and shortage of essential goods</t>
  </si>
  <si>
    <r>
      <t>Healthcare inflation also showed a continuous increase</t>
    </r>
    <r>
      <rPr>
        <sz val="11"/>
        <color theme="1"/>
        <rFont val="Calibri"/>
        <family val="2"/>
        <scheme val="minor"/>
      </rPr>
      <t xml:space="preserve"> after the onset of COVID-19.</t>
    </r>
  </si>
  <si>
    <r>
      <t xml:space="preserve">Health index increased steadily from around </t>
    </r>
    <r>
      <rPr>
        <b/>
        <sz val="11"/>
        <color theme="1"/>
        <rFont val="Calibri"/>
        <family val="2"/>
        <scheme val="minor"/>
      </rPr>
      <t>149 in Oct 2019 to 156 by Oct 2020</t>
    </r>
    <r>
      <rPr>
        <sz val="11"/>
        <color theme="1"/>
        <rFont val="Calibri"/>
        <family val="2"/>
        <scheme val="minor"/>
      </rPr>
      <t>.</t>
    </r>
  </si>
  <si>
    <t>Increased demand for medicines, medical equipment, and healthcare services contributed to this rise.</t>
  </si>
  <si>
    <r>
      <t xml:space="preserve">In contrast, </t>
    </r>
    <r>
      <rPr>
        <b/>
        <sz val="11"/>
        <color theme="1"/>
        <rFont val="Calibri"/>
        <family val="2"/>
        <scheme val="minor"/>
      </rPr>
      <t>Fuel and Light inflation declined after March 2020</t>
    </r>
    <r>
      <rPr>
        <sz val="11"/>
        <color theme="1"/>
        <rFont val="Calibri"/>
        <family val="2"/>
        <scheme val="minor"/>
      </rPr>
      <t>.</t>
    </r>
  </si>
  <si>
    <r>
      <t xml:space="preserve">Fuel index dropped from around </t>
    </r>
    <r>
      <rPr>
        <b/>
        <sz val="11"/>
        <color theme="1"/>
        <rFont val="Calibri"/>
        <family val="2"/>
        <scheme val="minor"/>
      </rPr>
      <t>149 in Mar 2020 to nearly 142 by Jun–Jul 2020</t>
    </r>
    <r>
      <rPr>
        <sz val="11"/>
        <color theme="1"/>
        <rFont val="Calibri"/>
        <family val="2"/>
        <scheme val="minor"/>
      </rPr>
      <t>.</t>
    </r>
  </si>
  <si>
    <t>This decline was mainly caused by reduced travel, lower industrial activity, and a fall in global crude oil prices during the pandemic.</t>
  </si>
  <si>
    <t>The graph clearly indicates that the pandemic created uneven inflationary pressure:</t>
  </si>
  <si>
    <t>Essential goods like food and healthcare became more expensive,</t>
  </si>
  <si>
    <t>While fuel-related inflation weakened due to reduced economic activity.</t>
  </si>
  <si>
    <t>Overall, COVID-19 had a significant impact on India’s inflation pattern, especially during the initial lockdown period, causing volatility in essential consumer categories.</t>
  </si>
  <si>
    <t>Ans: Impact of COVID-19 on CPI Inflation in India</t>
  </si>
  <si>
    <r>
      <rPr>
        <b/>
        <sz val="11"/>
        <color theme="1"/>
        <rFont val="Calibri"/>
        <family val="2"/>
        <scheme val="minor"/>
      </rPr>
      <t>Fuel &amp; Light has the strongest correlation with General Index (0.987)</t>
    </r>
    <r>
      <rPr>
        <sz val="11"/>
        <color theme="1"/>
        <rFont val="Calibri"/>
        <family val="2"/>
        <scheme val="minor"/>
      </rPr>
      <t>, meaning oil price fluctuations directly drove overall inflation</t>
    </r>
  </si>
  <si>
    <r>
      <rPr>
        <b/>
        <sz val="11"/>
        <color theme="1"/>
        <rFont val="Calibri"/>
        <family val="2"/>
        <scheme val="minor"/>
      </rPr>
      <t>Clothing &amp; Footwear (0.986)</t>
    </r>
    <r>
      <rPr>
        <sz val="11"/>
        <color theme="1"/>
        <rFont val="Calibri"/>
        <family val="2"/>
        <scheme val="minor"/>
      </rPr>
      <t xml:space="preserve"> is surprisingly the most co-moving category — likely due to rising manufacturing and logistics costs driven by fuel prices</t>
    </r>
  </si>
  <si>
    <r>
      <rPr>
        <b/>
        <sz val="11"/>
        <color theme="1"/>
        <rFont val="Calibri"/>
        <family val="2"/>
        <scheme val="minor"/>
      </rPr>
      <t>Transport &amp; Communication (0.967)</t>
    </r>
    <r>
      <rPr>
        <sz val="11"/>
        <color theme="1"/>
        <rFont val="Calibri"/>
        <family val="2"/>
        <scheme val="minor"/>
      </rPr>
      <t xml:space="preserve"> shows very strong correlation — directly impacted as fuel is a core input cost</t>
    </r>
  </si>
  <si>
    <r>
      <rPr>
        <b/>
        <sz val="11"/>
        <color theme="1"/>
        <rFont val="Calibri"/>
        <family val="2"/>
        <scheme val="minor"/>
      </rPr>
      <t>Food (0.965)</t>
    </r>
    <r>
      <rPr>
        <sz val="11"/>
        <color theme="1"/>
        <rFont val="Calibri"/>
        <family val="2"/>
        <scheme val="minor"/>
      </rPr>
      <t xml:space="preserve"> is strongly correlated — higher fuel prices raise transportation and supply chain costs, pushing food prices up</t>
    </r>
  </si>
  <si>
    <r>
      <rPr>
        <b/>
        <sz val="11"/>
        <color theme="1"/>
        <rFont val="Calibri"/>
        <family val="2"/>
        <scheme val="minor"/>
      </rPr>
      <t>All four categories show correlation above 0.96</t>
    </r>
    <r>
      <rPr>
        <sz val="11"/>
        <color theme="1"/>
        <rFont val="Calibri"/>
        <family val="2"/>
        <scheme val="minor"/>
      </rPr>
      <t xml:space="preserve">, suggesting oil price is a </t>
    </r>
    <r>
      <rPr>
        <b/>
        <sz val="11"/>
        <color theme="1"/>
        <rFont val="Calibri"/>
        <family val="2"/>
        <scheme val="minor"/>
      </rPr>
      <t>systemic inflation driver</t>
    </r>
    <r>
      <rPr>
        <sz val="11"/>
        <color theme="1"/>
        <rFont val="Calibri"/>
        <family val="2"/>
        <scheme val="minor"/>
      </rPr>
      <t xml:space="preserve"> across the entire economy, not just energy-specific categories</t>
    </r>
  </si>
  <si>
    <r>
      <t xml:space="preserve">Imported crude oil price fluctuations between 2021–2023 had a </t>
    </r>
    <r>
      <rPr>
        <b/>
        <sz val="11"/>
        <color theme="1"/>
        <rFont val="Calibri"/>
        <family val="2"/>
        <scheme val="minor"/>
      </rPr>
      <t>broad-based impact</t>
    </r>
    <r>
      <rPr>
        <sz val="11"/>
        <color theme="1"/>
        <rFont val="Calibri"/>
        <family val="2"/>
        <scheme val="minor"/>
      </rPr>
      <t xml:space="preserve"> across all major CPI categories. Fuel &amp; Light most directly reflects oil prices, but its ripple effect on transport, food supply chains, and manufacturing makes it a </t>
    </r>
    <r>
      <rPr>
        <b/>
        <sz val="11"/>
        <color theme="1"/>
        <rFont val="Calibri"/>
        <family val="2"/>
        <scheme val="minor"/>
      </rPr>
      <t>primary upstream driver of India's overall inflation</t>
    </r>
    <r>
      <rPr>
        <sz val="11"/>
        <color theme="1"/>
        <rFont val="Calibri"/>
        <family val="2"/>
        <scheme val="minor"/>
      </rPr>
      <t xml:space="preserve"> during this period.</t>
    </r>
  </si>
  <si>
    <t>Answer:</t>
  </si>
  <si>
    <r>
      <t xml:space="preserve">Inflation peaked at </t>
    </r>
    <r>
      <rPr>
        <b/>
        <sz val="11"/>
        <color theme="1"/>
        <rFont val="Calibri"/>
        <family val="2"/>
        <scheme val="minor"/>
      </rPr>
      <t>6.62% in 2022</t>
    </r>
    <r>
      <rPr>
        <sz val="11"/>
        <color theme="1"/>
        <rFont val="Calibri"/>
        <family val="2"/>
        <scheme val="minor"/>
      </rPr>
      <t xml:space="preserve"> — the highest over 2017–2023 — driven by Fuel and Light (10.11%), Clothing (9.57%), and Transport (7.00%), largely due to rising global crude oil prices and post-pandemic supply chain disruptions.</t>
    </r>
  </si>
  <si>
    <r>
      <t xml:space="preserve">Within the food basket, </t>
    </r>
    <r>
      <rPr>
        <b/>
        <sz val="11"/>
        <color theme="1"/>
        <rFont val="Calibri"/>
        <family val="2"/>
        <scheme val="minor"/>
      </rPr>
      <t>Spices (16.52%)</t>
    </r>
    <r>
      <rPr>
        <sz val="11"/>
        <color theme="1"/>
        <rFont val="Calibri"/>
        <family val="2"/>
        <scheme val="minor"/>
      </rPr>
      <t xml:space="preserve"> were the biggest inflation contributor during June 2022 – May 2023, with food inflation peaking in October 2022 and dropping sharply in December 2022, reflecting significant price volatility.</t>
    </r>
  </si>
  <si>
    <r>
      <t xml:space="preserve">The </t>
    </r>
    <r>
      <rPr>
        <b/>
        <sz val="11"/>
        <color theme="1"/>
        <rFont val="Calibri"/>
        <family val="2"/>
        <scheme val="minor"/>
      </rPr>
      <t>COVID-19 pandemic (March 2020)</t>
    </r>
    <r>
      <rPr>
        <sz val="11"/>
        <color theme="1"/>
        <rFont val="Calibri"/>
        <family val="2"/>
        <scheme val="minor"/>
      </rPr>
      <t xml:space="preserve"> caused an asymmetric shock — Food and Healthcare prices surged due to supply disruptions and panic buying, while Fuel and Light deflated temporarily due to reduced economic activity.</t>
    </r>
  </si>
  <si>
    <r>
      <t xml:space="preserve">Imported crude oil prices proved to be a </t>
    </r>
    <r>
      <rPr>
        <b/>
        <sz val="11"/>
        <color theme="1"/>
        <rFont val="Calibri"/>
        <family val="2"/>
        <scheme val="minor"/>
      </rPr>
      <t>systemic inflation driver</t>
    </r>
    <r>
      <rPr>
        <sz val="11"/>
        <color theme="1"/>
        <rFont val="Calibri"/>
        <family val="2"/>
        <scheme val="minor"/>
      </rPr>
      <t>, with Fuel &amp; Light (0.987), Clothing (0.986), Transport (0.967), and Food (0.965) all showing near-perfect correlation with oil price fluctuations during 2021–2023.</t>
    </r>
  </si>
  <si>
    <r>
      <t xml:space="preserve">Overall, India's inflation is deeply interconnected across sectors, and managing it effectively requires addressing </t>
    </r>
    <r>
      <rPr>
        <b/>
        <sz val="11"/>
        <color theme="1"/>
        <rFont val="Calibri"/>
        <family val="2"/>
        <scheme val="minor"/>
      </rPr>
      <t>domestic food supply vulnerabilities</t>
    </r>
    <r>
      <rPr>
        <sz val="11"/>
        <color theme="1"/>
        <rFont val="Calibri"/>
        <family val="2"/>
        <scheme val="minor"/>
      </rPr>
      <t xml:space="preserve"> alongside reducing exposure to </t>
    </r>
    <r>
      <rPr>
        <b/>
        <sz val="11"/>
        <color theme="1"/>
        <rFont val="Calibri"/>
        <family val="2"/>
        <scheme val="minor"/>
      </rPr>
      <t>global energy price volatility</t>
    </r>
    <r>
      <rPr>
        <sz val="11"/>
        <color theme="1"/>
        <rFont val="Calibri"/>
        <family val="2"/>
        <scheme val="minor"/>
      </rPr>
      <t>.</t>
    </r>
  </si>
  <si>
    <t>The dataset is imported here in this workbook through Get Data option</t>
  </si>
  <si>
    <t>Average - MAX - MIN CPI</t>
  </si>
  <si>
    <t>Monthly Inflation Rate</t>
  </si>
  <si>
    <t>Monthly CPI</t>
  </si>
  <si>
    <t>Monthly CPI &amp; Inflation Rate</t>
  </si>
  <si>
    <t>Year over Year Inflation Rate</t>
  </si>
  <si>
    <t xml:space="preserve">Fuel and Light </t>
  </si>
  <si>
    <t xml:space="preserve">Food &amp; Beverage </t>
  </si>
  <si>
    <t>Important Broader % contribution in Overall CPI</t>
  </si>
  <si>
    <r>
      <t xml:space="preserve">Most of the remaining categories such as </t>
    </r>
    <r>
      <rPr>
        <b/>
        <sz val="11"/>
        <color theme="1"/>
        <rFont val="Calibri"/>
        <family val="2"/>
        <scheme val="minor"/>
      </rPr>
      <t>Food and Beverages, Housing, Fuel and Light, Household Goods and Services, Transport and Communication, Recreation and Amusement, Education, and Miscellaneous</t>
    </r>
    <r>
      <rPr>
        <sz val="11"/>
        <color theme="1"/>
        <rFont val="Calibri"/>
        <family val="2"/>
        <scheme val="minor"/>
      </rPr>
      <t xml:space="preserve"> contribute around </t>
    </r>
    <r>
      <rPr>
        <b/>
        <sz val="11"/>
        <color theme="1"/>
        <rFont val="Calibri"/>
        <family val="2"/>
        <scheme val="minor"/>
      </rPr>
      <t>8%</t>
    </r>
    <r>
      <rPr>
        <sz val="11"/>
        <color theme="1"/>
        <rFont val="Calibri"/>
        <family val="2"/>
        <scheme val="minor"/>
      </rPr>
      <t xml:space="preserve"> each.</t>
    </r>
  </si>
  <si>
    <r>
      <t xml:space="preserve">The relatively higher contribution of </t>
    </r>
    <r>
      <rPr>
        <b/>
        <sz val="11"/>
        <color theme="1"/>
        <rFont val="Calibri"/>
        <family val="2"/>
        <scheme val="minor"/>
      </rPr>
      <t>Clothing and Footwear, Health, Personal Care &amp; Effects, and Pan/Tobacco/Intoxicants</t>
    </r>
    <r>
      <rPr>
        <sz val="11"/>
        <color theme="1"/>
        <rFont val="Calibri"/>
        <family val="2"/>
        <scheme val="minor"/>
      </rPr>
      <t xml:space="preserve"> suggests that these categories have a slightly greater impact on the overall CPI calculation compared to other categories during the selected period.</t>
    </r>
  </si>
  <si>
    <r>
      <t xml:space="preserve">India's CPI basket (based on latest month data - May 2023) is broadly diversified with </t>
    </r>
    <r>
      <rPr>
        <b/>
        <sz val="11"/>
        <color theme="1"/>
        <rFont val="Calibri"/>
        <family val="2"/>
        <scheme val="minor"/>
      </rPr>
      <t>Clothing and Footwear, Pan/Tobacco/Intoxicants, Health, and Personal Care &amp; Effects</t>
    </r>
    <r>
      <rPr>
        <sz val="11"/>
        <color theme="1"/>
        <rFont val="Calibri"/>
        <family val="2"/>
        <scheme val="minor"/>
      </rPr>
      <t xml:space="preserve"> contributing the highest share (~9%), while most other categories contribute nearly equally at ~8% each, indicating no single category dominates inflation.</t>
    </r>
  </si>
  <si>
    <t>Validation and Communication</t>
  </si>
  <si>
    <r>
      <t xml:space="preserve">Based on the latest month data (May 2023), the CPI basket shows a relatively balanced distribution across broader consumption categories. The categories </t>
    </r>
    <r>
      <rPr>
        <b/>
        <sz val="11"/>
        <color theme="1"/>
        <rFont val="Calibri"/>
        <family val="2"/>
        <scheme val="minor"/>
      </rPr>
      <t>Clothing and Footwear, Pan/Tobacco/Intoxicants, Health, and Personal Care &amp; Effects</t>
    </r>
    <r>
      <rPr>
        <sz val="11"/>
        <color theme="1"/>
        <rFont val="Calibri"/>
        <family val="2"/>
        <scheme val="minor"/>
      </rPr>
      <t xml:space="preserve"> have the highest contribution, each accounting for approximately </t>
    </r>
    <r>
      <rPr>
        <b/>
        <sz val="11"/>
        <color theme="1"/>
        <rFont val="Calibri"/>
        <family val="2"/>
        <scheme val="minor"/>
      </rPr>
      <t>9%</t>
    </r>
    <r>
      <rPr>
        <sz val="11"/>
        <color theme="1"/>
        <rFont val="Calibri"/>
        <family val="2"/>
        <scheme val="minor"/>
      </rPr>
      <t xml:space="preserve"> of the CPI basket.</t>
    </r>
  </si>
  <si>
    <t>Average of Housing</t>
  </si>
  <si>
    <t>how many times the value of spices is between 120 to 130. can you write the formula for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</si>
</sst>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3.5"/>
      <color theme="1"/>
      <name val="Calibri"/>
      <family val="2"/>
      <scheme val="minor"/>
    </font>
    <font>
      <sz val="11"/>
      <color theme="1"/>
      <name val="Calibri"/>
      <family val="2"/>
      <scheme val="minor"/>
    </font>
    <font>
      <b/>
      <sz val="11"/>
      <color theme="0"/>
      <name val="Calibri"/>
      <family val="2"/>
      <scheme val="minor"/>
    </font>
    <font>
      <b/>
      <sz val="11"/>
      <color theme="5" tint="-0.249977111117893"/>
      <name val="Calibri"/>
      <family val="2"/>
      <scheme val="minor"/>
    </font>
    <font>
      <b/>
      <sz val="18"/>
      <color theme="1"/>
      <name val="Calibri"/>
      <family val="2"/>
      <scheme val="minor"/>
    </font>
    <font>
      <b/>
      <sz val="14"/>
      <color theme="1"/>
      <name val="Calibri"/>
      <family val="2"/>
      <scheme val="minor"/>
    </font>
    <font>
      <sz val="8"/>
      <name val="Calibri"/>
      <family val="2"/>
      <scheme val="minor"/>
    </font>
    <font>
      <sz val="8"/>
      <color rgb="FF131619"/>
      <name val="Arial"/>
      <family val="2"/>
    </font>
  </fonts>
  <fills count="12">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1"/>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1" tint="0.34998626667073579"/>
        <bgColor indexed="64"/>
      </patternFill>
    </fill>
    <fill>
      <patternFill patternType="solid">
        <fgColor theme="9"/>
        <bgColor theme="9"/>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bgColor theme="4"/>
      </patternFill>
    </fill>
  </fills>
  <borders count="17">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diagonal/>
    </border>
  </borders>
  <cellStyleXfs count="2">
    <xf numFmtId="0" fontId="0" fillId="0" borderId="0"/>
    <xf numFmtId="9" fontId="6" fillId="0" borderId="0" applyFont="0" applyFill="0" applyBorder="0" applyAlignment="0" applyProtection="0"/>
  </cellStyleXfs>
  <cellXfs count="90">
    <xf numFmtId="0" fontId="0" fillId="0" borderId="0" xfId="0"/>
    <xf numFmtId="0" fontId="2" fillId="0" borderId="0" xfId="0" applyFont="1" applyAlignment="1">
      <alignment horizontal="left" vertical="center" wrapText="1"/>
    </xf>
    <xf numFmtId="0" fontId="4" fillId="2" borderId="0" xfId="0" applyFont="1" applyFill="1" applyAlignment="1">
      <alignment horizontal="left" vertical="center" wrapText="1"/>
    </xf>
    <xf numFmtId="0" fontId="0" fillId="0" borderId="0" xfId="0" applyAlignment="1">
      <alignment horizontal="left" vertical="center" wrapText="1"/>
    </xf>
    <xf numFmtId="0" fontId="5" fillId="0" borderId="0" xfId="0" applyFont="1" applyAlignment="1">
      <alignment horizontal="left" vertical="center" wrapText="1"/>
    </xf>
    <xf numFmtId="0" fontId="0" fillId="0" borderId="0" xfId="0" applyAlignment="1">
      <alignment horizontal="left" vertical="center"/>
    </xf>
    <xf numFmtId="0" fontId="1" fillId="0" borderId="0" xfId="0" applyFont="1" applyAlignment="1">
      <alignment horizontal="left" vertical="center" wrapText="1"/>
    </xf>
    <xf numFmtId="0" fontId="0" fillId="0" borderId="0" xfId="0" applyAlignment="1">
      <alignment horizontal="left"/>
    </xf>
    <xf numFmtId="0" fontId="0" fillId="3" borderId="1" xfId="0" applyFill="1" applyBorder="1"/>
    <xf numFmtId="164" fontId="0" fillId="0" borderId="0" xfId="0" applyNumberFormat="1"/>
    <xf numFmtId="2" fontId="0" fillId="0" borderId="0" xfId="0" applyNumberFormat="1"/>
    <xf numFmtId="0" fontId="0" fillId="4" borderId="0" xfId="0" applyFill="1"/>
    <xf numFmtId="0" fontId="0" fillId="0" borderId="0" xfId="0" applyAlignment="1">
      <alignment horizontal="center" vertical="center"/>
    </xf>
    <xf numFmtId="0" fontId="0" fillId="0" borderId="0" xfId="0" pivotButton="1"/>
    <xf numFmtId="0" fontId="0" fillId="0" borderId="0" xfId="0" applyAlignment="1">
      <alignment horizontal="left" indent="1"/>
    </xf>
    <xf numFmtId="164" fontId="0" fillId="0" borderId="0" xfId="0" applyNumberFormat="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left"/>
    </xf>
    <xf numFmtId="10" fontId="0" fillId="0" borderId="0" xfId="0" applyNumberFormat="1" applyAlignment="1">
      <alignment horizontal="center" vertical="center"/>
    </xf>
    <xf numFmtId="10" fontId="0" fillId="0" borderId="2" xfId="0" applyNumberFormat="1" applyBorder="1" applyAlignment="1">
      <alignment horizontal="center" vertical="center"/>
    </xf>
    <xf numFmtId="10" fontId="0" fillId="0" borderId="2" xfId="0" applyNumberFormat="1" applyBorder="1"/>
    <xf numFmtId="0" fontId="0" fillId="6" borderId="2" xfId="0" applyFill="1" applyBorder="1" applyAlignment="1">
      <alignment horizontal="center" vertical="center"/>
    </xf>
    <xf numFmtId="0" fontId="1" fillId="0" borderId="2" xfId="0" applyFont="1" applyBorder="1" applyAlignment="1">
      <alignment horizontal="center" vertical="center"/>
    </xf>
    <xf numFmtId="0" fontId="0" fillId="7" borderId="0" xfId="0" applyFill="1"/>
    <xf numFmtId="0" fontId="1" fillId="5" borderId="0" xfId="0" applyFont="1" applyFill="1"/>
    <xf numFmtId="10" fontId="0" fillId="0" borderId="0" xfId="0" applyNumberFormat="1"/>
    <xf numFmtId="0" fontId="0" fillId="0" borderId="3" xfId="0" applyBorder="1"/>
    <xf numFmtId="0" fontId="0" fillId="0" borderId="4" xfId="0" applyBorder="1"/>
    <xf numFmtId="0" fontId="0" fillId="0" borderId="5" xfId="0"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0" fontId="7" fillId="8" borderId="12" xfId="0" applyFont="1" applyFill="1" applyBorder="1"/>
    <xf numFmtId="0" fontId="7" fillId="8" borderId="1" xfId="0" applyFont="1" applyFill="1" applyBorder="1"/>
    <xf numFmtId="0" fontId="0" fillId="3" borderId="12" xfId="0" applyFill="1" applyBorder="1"/>
    <xf numFmtId="0" fontId="0" fillId="0" borderId="12" xfId="0" applyBorder="1"/>
    <xf numFmtId="0" fontId="0" fillId="0" borderId="1" xfId="0" applyBorder="1"/>
    <xf numFmtId="0" fontId="7" fillId="8" borderId="13" xfId="0" applyFont="1" applyFill="1" applyBorder="1"/>
    <xf numFmtId="0" fontId="0" fillId="3" borderId="13" xfId="0" applyFill="1" applyBorder="1"/>
    <xf numFmtId="0" fontId="0" fillId="0" borderId="13" xfId="0" applyBorder="1"/>
    <xf numFmtId="0" fontId="7" fillId="8" borderId="1" xfId="0" applyFont="1" applyFill="1" applyBorder="1" applyAlignment="1">
      <alignment horizontal="center" vertical="center"/>
    </xf>
    <xf numFmtId="0" fontId="7" fillId="4" borderId="1" xfId="0" applyFont="1" applyFill="1" applyBorder="1"/>
    <xf numFmtId="14" fontId="0" fillId="3" borderId="1" xfId="0" applyNumberFormat="1" applyFill="1" applyBorder="1" applyAlignment="1">
      <alignment horizontal="center" vertical="center"/>
    </xf>
    <xf numFmtId="14" fontId="0" fillId="0" borderId="1" xfId="0" applyNumberFormat="1" applyBorder="1" applyAlignment="1">
      <alignment horizontal="center" vertical="center"/>
    </xf>
    <xf numFmtId="0" fontId="0" fillId="9" borderId="0" xfId="0" applyFill="1" applyAlignment="1">
      <alignment horizontal="left" vertical="center" wrapText="1"/>
    </xf>
    <xf numFmtId="0" fontId="5" fillId="10" borderId="0" xfId="0" applyFont="1" applyFill="1" applyAlignment="1">
      <alignment horizontal="left" vertical="center" wrapText="1"/>
    </xf>
    <xf numFmtId="0" fontId="0" fillId="10" borderId="0" xfId="0" applyFill="1" applyAlignment="1">
      <alignment horizontal="left" vertical="center" wrapText="1"/>
    </xf>
    <xf numFmtId="2" fontId="0" fillId="0" borderId="1" xfId="0" applyNumberFormat="1" applyBorder="1"/>
    <xf numFmtId="2" fontId="0" fillId="3" borderId="1" xfId="0" applyNumberFormat="1" applyFill="1" applyBorder="1"/>
    <xf numFmtId="0" fontId="1" fillId="5" borderId="14" xfId="0" applyFont="1" applyFill="1" applyBorder="1"/>
    <xf numFmtId="0" fontId="7" fillId="11" borderId="14" xfId="0" applyFont="1" applyFill="1" applyBorder="1" applyAlignment="1">
      <alignment horizontal="center" vertical="center"/>
    </xf>
    <xf numFmtId="1" fontId="7" fillId="11" borderId="15" xfId="0" applyNumberFormat="1" applyFont="1" applyFill="1" applyBorder="1" applyAlignment="1">
      <alignment horizontal="center" vertical="center"/>
    </xf>
    <xf numFmtId="10" fontId="0" fillId="0" borderId="0" xfId="1" applyNumberFormat="1" applyFont="1"/>
    <xf numFmtId="0" fontId="7" fillId="11" borderId="15" xfId="0" applyFont="1" applyFill="1" applyBorder="1" applyAlignment="1">
      <alignment horizontal="center" vertical="center"/>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xf>
    <xf numFmtId="0" fontId="7" fillId="8" borderId="12" xfId="0" applyFont="1" applyFill="1" applyBorder="1" applyAlignment="1">
      <alignment horizontal="center" vertical="center"/>
    </xf>
    <xf numFmtId="0" fontId="0" fillId="0" borderId="0" xfId="0" pivotButton="1" applyAlignment="1">
      <alignment horizontal="center" vertical="center"/>
    </xf>
    <xf numFmtId="17" fontId="0" fillId="0" borderId="0" xfId="0" applyNumberFormat="1" applyAlignment="1">
      <alignment horizontal="center" vertical="center"/>
    </xf>
    <xf numFmtId="0" fontId="1" fillId="0" borderId="0" xfId="0" applyFont="1" applyAlignment="1">
      <alignment horizontal="center" vertical="center"/>
    </xf>
    <xf numFmtId="10" fontId="0" fillId="0" borderId="0" xfId="1" applyNumberFormat="1" applyFont="1" applyAlignment="1">
      <alignment horizontal="center" vertical="center"/>
    </xf>
    <xf numFmtId="0" fontId="1" fillId="0" borderId="0" xfId="0" applyFont="1"/>
    <xf numFmtId="164" fontId="0" fillId="0" borderId="1" xfId="0" applyNumberFormat="1" applyBorder="1"/>
    <xf numFmtId="0" fontId="7" fillId="4" borderId="1" xfId="0" applyFont="1" applyFill="1" applyBorder="1" applyAlignment="1">
      <alignment horizontal="center" vertical="center"/>
    </xf>
    <xf numFmtId="0" fontId="8" fillId="0" borderId="0" xfId="0" applyFont="1"/>
    <xf numFmtId="0" fontId="1" fillId="0" borderId="0" xfId="0" applyFont="1" applyAlignment="1">
      <alignment horizontal="left" vertical="center"/>
    </xf>
    <xf numFmtId="0" fontId="9" fillId="9" borderId="0" xfId="0" applyFont="1" applyFill="1" applyAlignment="1">
      <alignment vertical="center"/>
    </xf>
    <xf numFmtId="0" fontId="0" fillId="9" borderId="0" xfId="0" applyFill="1" applyAlignment="1">
      <alignment horizontal="left" vertical="center" indent="1"/>
    </xf>
    <xf numFmtId="0" fontId="1" fillId="9" borderId="0" xfId="0" applyFont="1" applyFill="1" applyAlignment="1">
      <alignment horizontal="left" vertical="center" indent="1"/>
    </xf>
    <xf numFmtId="0" fontId="1" fillId="9" borderId="0" xfId="0" applyFont="1" applyFill="1" applyAlignment="1">
      <alignment horizontal="left" vertical="center" indent="2"/>
    </xf>
    <xf numFmtId="0" fontId="1" fillId="9" borderId="0" xfId="0" applyFont="1" applyFill="1" applyAlignment="1">
      <alignment horizontal="left" vertical="center" wrapText="1"/>
    </xf>
    <xf numFmtId="0" fontId="0" fillId="9" borderId="0" xfId="0" applyFill="1"/>
    <xf numFmtId="0" fontId="1" fillId="9" borderId="0" xfId="0" applyFont="1" applyFill="1"/>
    <xf numFmtId="0" fontId="0" fillId="9" borderId="0" xfId="0" applyFill="1" applyAlignment="1">
      <alignment horizontal="left" vertical="center" indent="2"/>
    </xf>
    <xf numFmtId="0" fontId="9" fillId="9" borderId="0" xfId="0" applyFont="1" applyFill="1" applyAlignment="1">
      <alignment vertical="center" wrapText="1"/>
    </xf>
    <xf numFmtId="0" fontId="0" fillId="9" borderId="0" xfId="0" applyFill="1" applyAlignment="1">
      <alignment wrapText="1"/>
    </xf>
    <xf numFmtId="0" fontId="1" fillId="10" borderId="0" xfId="0" applyFont="1" applyFill="1" applyAlignment="1">
      <alignment horizontal="left" vertical="center" wrapText="1"/>
    </xf>
    <xf numFmtId="0" fontId="0" fillId="0" borderId="2" xfId="0" applyBorder="1"/>
    <xf numFmtId="14" fontId="0" fillId="0" borderId="2" xfId="0" applyNumberFormat="1" applyBorder="1" applyAlignment="1">
      <alignment horizontal="center" vertical="center"/>
    </xf>
    <xf numFmtId="10" fontId="0" fillId="6" borderId="2" xfId="0" applyNumberFormat="1" applyFill="1" applyBorder="1" applyAlignment="1">
      <alignment horizontal="center" vertical="center"/>
    </xf>
    <xf numFmtId="0" fontId="0" fillId="6" borderId="2" xfId="0" applyFill="1" applyBorder="1"/>
    <xf numFmtId="0" fontId="1" fillId="5" borderId="16" xfId="0" applyFont="1" applyFill="1" applyBorder="1"/>
    <xf numFmtId="0" fontId="12" fillId="0" borderId="0" xfId="0" applyFont="1"/>
    <xf numFmtId="0" fontId="10" fillId="2" borderId="0" xfId="0" applyFont="1" applyFill="1" applyAlignment="1">
      <alignment horizontal="left" vertical="center"/>
    </xf>
    <xf numFmtId="0" fontId="10" fillId="2" borderId="0" xfId="0" applyFont="1" applyFill="1" applyAlignment="1">
      <alignment horizontal="center"/>
    </xf>
  </cellXfs>
  <cellStyles count="2">
    <cellStyle name="Normal" xfId="0" builtinId="0"/>
    <cellStyle name="Percent" xfId="1" builtinId="5"/>
  </cellStyles>
  <dxfs count="96">
    <dxf>
      <numFmt numFmtId="0" formatCode="General"/>
    </dxf>
    <dxf>
      <numFmt numFmtId="0" formatCode="General"/>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dxf>
    <dxf>
      <numFmt numFmtId="0" formatCode="General"/>
    </dxf>
    <dxf>
      <numFmt numFmtId="14" formatCode="0.00%"/>
    </dxf>
    <dxf>
      <alignment horizontal="center"/>
    </dxf>
    <dxf>
      <alignment horizontal="center"/>
    </dxf>
    <dxf>
      <alignment vertical="center"/>
    </dxf>
    <dxf>
      <alignment vertical="center"/>
    </dxf>
    <dxf>
      <alignment horizontal="center"/>
    </dxf>
    <dxf>
      <alignment vertical="center"/>
    </dxf>
    <dxf>
      <numFmt numFmtId="164" formatCode="0.0"/>
    </dxf>
    <dxf>
      <numFmt numFmtId="14" formatCode="0.00%"/>
    </dxf>
    <dxf>
      <alignment horizontal="center"/>
    </dxf>
    <dxf>
      <alignment horizontal="center"/>
    </dxf>
    <dxf>
      <alignment vertical="center"/>
    </dxf>
    <dxf>
      <alignment vertical="center"/>
    </dxf>
    <dxf>
      <alignment horizontal="center"/>
    </dxf>
    <dxf>
      <alignment vertical="center"/>
    </dxf>
    <dxf>
      <numFmt numFmtId="164" formatCode="0.0"/>
    </dxf>
    <dxf>
      <alignment horizontal="center"/>
    </dxf>
    <dxf>
      <alignment horizontal="center"/>
    </dxf>
    <dxf>
      <alignment vertical="center"/>
    </dxf>
    <dxf>
      <alignment vertical="center"/>
    </dxf>
    <dxf>
      <alignment horizontal="center"/>
    </dxf>
    <dxf>
      <alignment vertical="center"/>
    </dxf>
    <dxf>
      <numFmt numFmtId="164" formatCode="0.0"/>
    </dxf>
    <dxf>
      <numFmt numFmtId="164" formatCode="0.0"/>
    </dxf>
    <dxf>
      <alignment horizontal="center"/>
    </dxf>
    <dxf>
      <alignment vertical="center"/>
    </dxf>
    <dxf>
      <alignment horizontal="center"/>
    </dxf>
    <dxf>
      <alignment horizontal="center"/>
    </dxf>
    <dxf>
      <alignment vertical="center"/>
    </dxf>
    <dxf>
      <alignment vertical="center"/>
    </dxf>
    <dxf>
      <alignment horizontal="center"/>
    </dxf>
    <dxf>
      <alignment vertical="center"/>
    </dxf>
    <dxf>
      <numFmt numFmtId="164" formatCode="0.0"/>
    </dxf>
    <dxf>
      <numFmt numFmtId="14" formatCode="0.00%"/>
    </dxf>
    <dxf>
      <alignment horizontal="center"/>
    </dxf>
    <dxf>
      <alignment vertical="center"/>
    </dxf>
    <dxf>
      <alignment vertical="center"/>
    </dxf>
    <dxf>
      <alignment horizontal="center"/>
    </dxf>
    <dxf>
      <alignment vertical="center"/>
    </dxf>
    <dxf>
      <numFmt numFmtId="164" formatCode="0.0"/>
    </dxf>
    <dxf>
      <numFmt numFmtId="14" formatCode="0.00%"/>
    </dxf>
    <dxf>
      <numFmt numFmtId="14" formatCode="0.00%"/>
    </dxf>
    <dxf>
      <numFmt numFmtId="14" formatCode="0.00%"/>
    </dxf>
    <dxf>
      <numFmt numFmtId="14" formatCode="0.00%"/>
    </dxf>
    <dxf>
      <numFmt numFmtId="14" formatCode="0.00%"/>
    </dxf>
    <dxf>
      <numFmt numFmtId="13" formatCode="0%"/>
    </dxf>
    <dxf>
      <numFmt numFmtId="2" formatCode="0.00"/>
    </dxf>
    <dxf>
      <numFmt numFmtId="164" formatCode="0.0"/>
    </dxf>
    <dxf>
      <alignment horizontal="center"/>
    </dxf>
    <dxf>
      <alignment vertical="center"/>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14"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font>
        <b/>
        <color theme="1"/>
      </font>
      <border>
        <bottom style="thin">
          <color theme="5"/>
        </bottom>
        <vertical/>
        <horizontal/>
      </border>
    </dxf>
    <dxf>
      <font>
        <sz val="14"/>
        <color theme="1"/>
        <name val="Aptos Narrow"/>
        <family val="2"/>
        <scheme val="none"/>
      </font>
      <fill>
        <patternFill>
          <fgColor theme="5"/>
          <bgColor theme="0" tint="-0.14996795556505021"/>
        </patternFill>
      </fill>
      <border diagonalUp="0" diagonalDown="0">
        <left/>
        <right/>
        <top/>
        <bottom/>
        <vertical/>
        <horizontal/>
      </border>
    </dxf>
    <dxf>
      <font>
        <b/>
        <color theme="1"/>
      </font>
      <border>
        <bottom style="thin">
          <color theme="5"/>
        </bottom>
        <vertical/>
        <horizontal/>
      </border>
    </dxf>
    <dxf>
      <font>
        <sz val="10"/>
        <color theme="1"/>
        <name val="Aptos Narrow"/>
        <family val="2"/>
        <scheme val="none"/>
      </font>
      <fill>
        <patternFill>
          <fgColor theme="5"/>
          <bgColor theme="0" tint="-4.9989318521683403E-2"/>
        </patternFill>
      </fill>
      <border diagonalUp="0" diagonalDown="0">
        <left/>
        <right/>
        <top/>
        <bottom/>
        <vertical/>
        <horizontal/>
      </border>
    </dxf>
    <dxf>
      <font>
        <b/>
        <color theme="1"/>
      </font>
      <border>
        <bottom style="thin">
          <color theme="5"/>
        </bottom>
        <vertical/>
        <horizontal/>
      </border>
    </dxf>
    <dxf>
      <font>
        <sz val="12"/>
        <color theme="1"/>
        <name val="Aptos Narrow"/>
        <family val="2"/>
        <scheme val="none"/>
      </font>
      <fill>
        <patternFill>
          <bgColor theme="0" tint="-4.9989318521683403E-2"/>
        </patternFill>
      </fill>
      <border diagonalUp="0" diagonalDown="0">
        <left/>
        <right/>
        <top/>
        <bottom/>
        <vertical/>
        <horizontal/>
      </border>
    </dxf>
  </dxfs>
  <tableStyles count="3" defaultTableStyle="TableStyleMedium2" defaultPivotStyle="PivotStyleLight16">
    <tableStyle name="new3" pivot="0" table="0" count="10" xr9:uid="{796F2905-A7F1-4742-8551-FAC487A1D5E2}">
      <tableStyleElement type="wholeTable" dxfId="95"/>
      <tableStyleElement type="headerRow" dxfId="94"/>
    </tableStyle>
    <tableStyle name="Slice_new" pivot="0" table="0" count="10" xr9:uid="{3CEA440B-CC21-4CF7-8F73-3B99C1EB7D9D}">
      <tableStyleElement type="wholeTable" dxfId="93"/>
      <tableStyleElement type="headerRow" dxfId="92"/>
    </tableStyle>
    <tableStyle name="Slice_new_3" pivot="0" table="0" count="10" xr9:uid="{C53D6E97-83B3-498C-8DAB-34D6E1F99834}">
      <tableStyleElement type="wholeTable" dxfId="91"/>
      <tableStyleElement type="headerRow" dxfId="9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_new">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_new_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Year over Year Inflation Rate - Rural+Urban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'P2'!$B$107</c:f>
              <c:strCache>
                <c:ptCount val="1"/>
                <c:pt idx="0">
                  <c:v>Inflation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'P2'!$A$108:$A$114</c:f>
              <c:strCache>
                <c:ptCount val="7"/>
                <c:pt idx="0">
                  <c:v>2017</c:v>
                </c:pt>
                <c:pt idx="1">
                  <c:v>2018</c:v>
                </c:pt>
                <c:pt idx="2">
                  <c:v>2019</c:v>
                </c:pt>
                <c:pt idx="3">
                  <c:v>2020</c:v>
                </c:pt>
                <c:pt idx="4">
                  <c:v>2021</c:v>
                </c:pt>
                <c:pt idx="5">
                  <c:v>2022</c:v>
                </c:pt>
                <c:pt idx="6">
                  <c:v>2023</c:v>
                </c:pt>
              </c:strCache>
            </c:strRef>
          </c:cat>
          <c:val>
            <c:numRef>
              <c:f>'P2'!$B$108:$B$114</c:f>
              <c:numCache>
                <c:formatCode>0.00%</c:formatCode>
                <c:ptCount val="7"/>
                <c:pt idx="0">
                  <c:v>3.3281733746129895E-2</c:v>
                </c:pt>
                <c:pt idx="1">
                  <c:v>3.9513108614232254E-2</c:v>
                </c:pt>
                <c:pt idx="2">
                  <c:v>3.8961038961038953E-2</c:v>
                </c:pt>
                <c:pt idx="3">
                  <c:v>6.104455653635988E-2</c:v>
                </c:pt>
                <c:pt idx="4">
                  <c:v>5.5398191524131127E-2</c:v>
                </c:pt>
                <c:pt idx="5">
                  <c:v>6.6219354838709471E-2</c:v>
                </c:pt>
                <c:pt idx="6">
                  <c:v>3.1774615161196791E-2</c:v>
                </c:pt>
              </c:numCache>
            </c:numRef>
          </c:val>
          <c:extLst>
            <c:ext xmlns:c16="http://schemas.microsoft.com/office/drawing/2014/chart" uri="{C3380CC4-5D6E-409C-BE32-E72D297353CC}">
              <c16:uniqueId val="{00000000-D0DC-40BA-9F44-2C9A103E3ABF}"/>
            </c:ext>
          </c:extLst>
        </c:ser>
        <c:dLbls>
          <c:dLblPos val="outEnd"/>
          <c:showLegendKey val="0"/>
          <c:showVal val="1"/>
          <c:showCatName val="0"/>
          <c:showSerName val="0"/>
          <c:showPercent val="0"/>
          <c:showBubbleSize val="0"/>
        </c:dLbls>
        <c:gapWidth val="219"/>
        <c:overlap val="-27"/>
        <c:axId val="1236166175"/>
        <c:axId val="1236165695"/>
      </c:barChart>
      <c:catAx>
        <c:axId val="12361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65695"/>
        <c:crosses val="autoZero"/>
        <c:auto val="1"/>
        <c:lblAlgn val="ctr"/>
        <c:lblOffset val="100"/>
        <c:noMultiLvlLbl val="0"/>
      </c:catAx>
      <c:valAx>
        <c:axId val="1236165695"/>
        <c:scaling>
          <c:orientation val="minMax"/>
        </c:scaling>
        <c:delete val="1"/>
        <c:axPos val="l"/>
        <c:numFmt formatCode="0.00%" sourceLinked="1"/>
        <c:majorTickMark val="none"/>
        <c:minorTickMark val="none"/>
        <c:tickLblPos val="nextTo"/>
        <c:crossAx val="123616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Inflation over last 12 Month: Rural + Urban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
          <c:y val="0.11763285024154591"/>
          <c:w val="0.95200698080279234"/>
          <c:h val="0.83405797101449275"/>
        </c:manualLayout>
      </c:layout>
      <c:barChart>
        <c:barDir val="bar"/>
        <c:grouping val="clustered"/>
        <c:varyColors val="0"/>
        <c:ser>
          <c:idx val="0"/>
          <c:order val="0"/>
          <c:tx>
            <c:strRef>
              <c:f>'P3'!$B$69</c:f>
              <c:strCache>
                <c:ptCount val="1"/>
                <c:pt idx="0">
                  <c:v>Inflation over last 12 Month</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'P3'!$A$70:$A$81</c:f>
              <c:strCache>
                <c:ptCount val="12"/>
                <c:pt idx="0">
                  <c:v>Oils and fats</c:v>
                </c:pt>
                <c:pt idx="1">
                  <c:v>Vegetables</c:v>
                </c:pt>
                <c:pt idx="2">
                  <c:v>Meat and fish</c:v>
                </c:pt>
                <c:pt idx="3">
                  <c:v>Egg</c:v>
                </c:pt>
                <c:pt idx="4">
                  <c:v>Fruits</c:v>
                </c:pt>
                <c:pt idx="5">
                  <c:v>Sugar and Confectionery</c:v>
                </c:pt>
                <c:pt idx="6">
                  <c:v>Non-alcoholic beverages</c:v>
                </c:pt>
                <c:pt idx="7">
                  <c:v>Prepared meals, snacks, sweets etc.</c:v>
                </c:pt>
                <c:pt idx="8">
                  <c:v>Pulses and products</c:v>
                </c:pt>
                <c:pt idx="9">
                  <c:v>Milk and products</c:v>
                </c:pt>
                <c:pt idx="10">
                  <c:v>Cereals and products</c:v>
                </c:pt>
                <c:pt idx="11">
                  <c:v>Spices</c:v>
                </c:pt>
              </c:strCache>
            </c:strRef>
          </c:cat>
          <c:val>
            <c:numRef>
              <c:f>'P3'!$B$70:$B$81</c:f>
              <c:numCache>
                <c:formatCode>0.00%</c:formatCode>
                <c:ptCount val="12"/>
                <c:pt idx="0">
                  <c:v>-0.15380786460925835</c:v>
                </c:pt>
                <c:pt idx="1">
                  <c:v>-0.11684037301151953</c:v>
                </c:pt>
                <c:pt idx="2">
                  <c:v>-2.3245214220601614E-2</c:v>
                </c:pt>
                <c:pt idx="3">
                  <c:v>1.4051522248243426E-2</c:v>
                </c:pt>
                <c:pt idx="4">
                  <c:v>1.4731879787860933E-2</c:v>
                </c:pt>
                <c:pt idx="5">
                  <c:v>2.3352793994995805E-2</c:v>
                </c:pt>
                <c:pt idx="6">
                  <c:v>3.2757593805836809E-2</c:v>
                </c:pt>
                <c:pt idx="7">
                  <c:v>5.6008700380641561E-2</c:v>
                </c:pt>
                <c:pt idx="8">
                  <c:v>6.8776628119293873E-2</c:v>
                </c:pt>
                <c:pt idx="9">
                  <c:v>8.2629674306393175E-2</c:v>
                </c:pt>
                <c:pt idx="10">
                  <c:v>0.1206451612903225</c:v>
                </c:pt>
                <c:pt idx="11">
                  <c:v>0.16515232495991453</c:v>
                </c:pt>
              </c:numCache>
            </c:numRef>
          </c:val>
          <c:extLst>
            <c:ext xmlns:c16="http://schemas.microsoft.com/office/drawing/2014/chart" uri="{C3380CC4-5D6E-409C-BE32-E72D297353CC}">
              <c16:uniqueId val="{00000000-91C8-4836-B5B5-C8519C697FC4}"/>
            </c:ext>
          </c:extLst>
        </c:ser>
        <c:dLbls>
          <c:dLblPos val="outEnd"/>
          <c:showLegendKey val="0"/>
          <c:showVal val="1"/>
          <c:showCatName val="0"/>
          <c:showSerName val="0"/>
          <c:showPercent val="0"/>
          <c:showBubbleSize val="0"/>
        </c:dLbls>
        <c:gapWidth val="100"/>
        <c:axId val="376344431"/>
        <c:axId val="376345391"/>
      </c:barChart>
      <c:catAx>
        <c:axId val="37634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76345391"/>
        <c:crosses val="autoZero"/>
        <c:auto val="1"/>
        <c:lblAlgn val="ctr"/>
        <c:lblOffset val="100"/>
        <c:noMultiLvlLbl val="0"/>
      </c:catAx>
      <c:valAx>
        <c:axId val="3763453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6344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 by Prasad.xlsx]P4!PivotTable49</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'P4'!$B$49</c:f>
              <c:strCache>
                <c:ptCount val="1"/>
                <c:pt idx="0">
                  <c:v>Average of Food and beverages</c:v>
                </c:pt>
              </c:strCache>
            </c:strRef>
          </c:tx>
          <c:spPr>
            <a:ln w="28575" cap="rnd">
              <a:solidFill>
                <a:schemeClr val="accent1"/>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'P4'!$B$50:$B$65</c:f>
              <c:numCache>
                <c:formatCode>General</c:formatCode>
                <c:ptCount val="13"/>
                <c:pt idx="0">
                  <c:v>149.6</c:v>
                </c:pt>
                <c:pt idx="1">
                  <c:v>151.9</c:v>
                </c:pt>
                <c:pt idx="2">
                  <c:v>155</c:v>
                </c:pt>
                <c:pt idx="3">
                  <c:v>153.5</c:v>
                </c:pt>
                <c:pt idx="4">
                  <c:v>150.5</c:v>
                </c:pt>
                <c:pt idx="5">
                  <c:v>148.9</c:v>
                </c:pt>
                <c:pt idx="6">
                  <c:v>151.4</c:v>
                </c:pt>
                <c:pt idx="7">
                  <c:v>152.69999999999999</c:v>
                </c:pt>
                <c:pt idx="8">
                  <c:v>154</c:v>
                </c:pt>
                <c:pt idx="9">
                  <c:v>154</c:v>
                </c:pt>
                <c:pt idx="10">
                  <c:v>157</c:v>
                </c:pt>
                <c:pt idx="11">
                  <c:v>158</c:v>
                </c:pt>
                <c:pt idx="12">
                  <c:v>161.4</c:v>
                </c:pt>
              </c:numCache>
            </c:numRef>
          </c:val>
          <c:smooth val="0"/>
          <c:extLst>
            <c:ext xmlns:c16="http://schemas.microsoft.com/office/drawing/2014/chart" uri="{C3380CC4-5D6E-409C-BE32-E72D297353CC}">
              <c16:uniqueId val="{00000000-85EE-44D7-9108-4335D386DC76}"/>
            </c:ext>
          </c:extLst>
        </c:ser>
        <c:ser>
          <c:idx val="1"/>
          <c:order val="1"/>
          <c:tx>
            <c:strRef>
              <c:f>'P4'!$C$49</c:f>
              <c:strCache>
                <c:ptCount val="1"/>
                <c:pt idx="0">
                  <c:v>Average of Health</c:v>
                </c:pt>
              </c:strCache>
            </c:strRef>
          </c:tx>
          <c:spPr>
            <a:ln w="28575" cap="rnd">
              <a:solidFill>
                <a:schemeClr val="accent2"/>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'P4'!$C$50:$C$65</c:f>
              <c:numCache>
                <c:formatCode>General</c:formatCode>
                <c:ptCount val="13"/>
                <c:pt idx="0">
                  <c:v>149.4</c:v>
                </c:pt>
                <c:pt idx="1">
                  <c:v>149.9</c:v>
                </c:pt>
                <c:pt idx="2">
                  <c:v>150.4</c:v>
                </c:pt>
                <c:pt idx="3">
                  <c:v>151.19999999999999</c:v>
                </c:pt>
                <c:pt idx="4">
                  <c:v>151.69999999999999</c:v>
                </c:pt>
                <c:pt idx="5">
                  <c:v>152.30000000000001</c:v>
                </c:pt>
                <c:pt idx="6">
                  <c:v>150.69999999999999</c:v>
                </c:pt>
                <c:pt idx="7">
                  <c:v>152.55000000000001</c:v>
                </c:pt>
                <c:pt idx="8">
                  <c:v>154.4</c:v>
                </c:pt>
                <c:pt idx="9">
                  <c:v>154.4</c:v>
                </c:pt>
                <c:pt idx="10">
                  <c:v>155</c:v>
                </c:pt>
                <c:pt idx="11">
                  <c:v>155.6</c:v>
                </c:pt>
                <c:pt idx="12">
                  <c:v>156.30000000000001</c:v>
                </c:pt>
              </c:numCache>
            </c:numRef>
          </c:val>
          <c:smooth val="0"/>
          <c:extLst>
            <c:ext xmlns:c16="http://schemas.microsoft.com/office/drawing/2014/chart" uri="{C3380CC4-5D6E-409C-BE32-E72D297353CC}">
              <c16:uniqueId val="{00000001-85EE-44D7-9108-4335D386DC76}"/>
            </c:ext>
          </c:extLst>
        </c:ser>
        <c:ser>
          <c:idx val="2"/>
          <c:order val="2"/>
          <c:tx>
            <c:strRef>
              <c:f>'P4'!$D$49</c:f>
              <c:strCache>
                <c:ptCount val="1"/>
                <c:pt idx="0">
                  <c:v>Average of Fuel and light</c:v>
                </c:pt>
              </c:strCache>
            </c:strRef>
          </c:tx>
          <c:spPr>
            <a:ln w="28575" cap="rnd">
              <a:solidFill>
                <a:schemeClr val="accent3"/>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'P4'!$D$50:$D$65</c:f>
              <c:numCache>
                <c:formatCode>General</c:formatCode>
                <c:ptCount val="13"/>
                <c:pt idx="0">
                  <c:v>140.6</c:v>
                </c:pt>
                <c:pt idx="1">
                  <c:v>142.30000000000001</c:v>
                </c:pt>
                <c:pt idx="2">
                  <c:v>143.69999999999999</c:v>
                </c:pt>
                <c:pt idx="3">
                  <c:v>144.6</c:v>
                </c:pt>
                <c:pt idx="4">
                  <c:v>147.19999999999999</c:v>
                </c:pt>
                <c:pt idx="5">
                  <c:v>148.9</c:v>
                </c:pt>
                <c:pt idx="6">
                  <c:v>144.1</c:v>
                </c:pt>
                <c:pt idx="7">
                  <c:v>143</c:v>
                </c:pt>
                <c:pt idx="8">
                  <c:v>141.9</c:v>
                </c:pt>
                <c:pt idx="9">
                  <c:v>141.9</c:v>
                </c:pt>
                <c:pt idx="10">
                  <c:v>143</c:v>
                </c:pt>
                <c:pt idx="11">
                  <c:v>142.9</c:v>
                </c:pt>
                <c:pt idx="12">
                  <c:v>143.1</c:v>
                </c:pt>
              </c:numCache>
            </c:numRef>
          </c:val>
          <c:smooth val="0"/>
          <c:extLst>
            <c:ext xmlns:c16="http://schemas.microsoft.com/office/drawing/2014/chart" uri="{C3380CC4-5D6E-409C-BE32-E72D297353CC}">
              <c16:uniqueId val="{00000002-85EE-44D7-9108-4335D386DC76}"/>
            </c:ext>
          </c:extLst>
        </c:ser>
        <c:dLbls>
          <c:showLegendKey val="0"/>
          <c:showVal val="0"/>
          <c:showCatName val="0"/>
          <c:showSerName val="0"/>
          <c:showPercent val="0"/>
          <c:showBubbleSize val="0"/>
        </c:dLbls>
        <c:smooth val="0"/>
        <c:axId val="1213669871"/>
        <c:axId val="1213670831"/>
      </c:lineChart>
      <c:catAx>
        <c:axId val="121366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70831"/>
        <c:crosses val="autoZero"/>
        <c:auto val="1"/>
        <c:lblAlgn val="ctr"/>
        <c:lblOffset val="100"/>
        <c:noMultiLvlLbl val="0"/>
      </c:catAx>
      <c:valAx>
        <c:axId val="12136708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6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 by Prasad.xlsx]P5!PivotTable50</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'P5'!$B$48</c:f>
              <c:strCache>
                <c:ptCount val="1"/>
                <c:pt idx="0">
                  <c:v>Average of Fuel and light</c:v>
                </c:pt>
              </c:strCache>
            </c:strRef>
          </c:tx>
          <c:spPr>
            <a:ln w="28575" cap="rnd">
              <a:solidFill>
                <a:schemeClr val="accent1"/>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'P5'!$B$49:$B$78</c:f>
              <c:numCache>
                <c:formatCode>General</c:formatCode>
                <c:ptCount val="29"/>
                <c:pt idx="0">
                  <c:v>147.9</c:v>
                </c:pt>
                <c:pt idx="1">
                  <c:v>152.4</c:v>
                </c:pt>
                <c:pt idx="2">
                  <c:v>155.5</c:v>
                </c:pt>
                <c:pt idx="3">
                  <c:v>155.6</c:v>
                </c:pt>
                <c:pt idx="4">
                  <c:v>159.4</c:v>
                </c:pt>
                <c:pt idx="5">
                  <c:v>159.80000000000001</c:v>
                </c:pt>
                <c:pt idx="6">
                  <c:v>160.69999999999999</c:v>
                </c:pt>
                <c:pt idx="7">
                  <c:v>162.6</c:v>
                </c:pt>
                <c:pt idx="8">
                  <c:v>162.6</c:v>
                </c:pt>
                <c:pt idx="9">
                  <c:v>164.2</c:v>
                </c:pt>
                <c:pt idx="10">
                  <c:v>163.9</c:v>
                </c:pt>
                <c:pt idx="11">
                  <c:v>164.1</c:v>
                </c:pt>
                <c:pt idx="12">
                  <c:v>164.2</c:v>
                </c:pt>
                <c:pt idx="13">
                  <c:v>165.7</c:v>
                </c:pt>
                <c:pt idx="14">
                  <c:v>167.2</c:v>
                </c:pt>
                <c:pt idx="15">
                  <c:v>172.2</c:v>
                </c:pt>
                <c:pt idx="16">
                  <c:v>174.6</c:v>
                </c:pt>
                <c:pt idx="17">
                  <c:v>176</c:v>
                </c:pt>
                <c:pt idx="18">
                  <c:v>179.6</c:v>
                </c:pt>
                <c:pt idx="19">
                  <c:v>178.8</c:v>
                </c:pt>
                <c:pt idx="20">
                  <c:v>179.5</c:v>
                </c:pt>
                <c:pt idx="21">
                  <c:v>180.5</c:v>
                </c:pt>
                <c:pt idx="22">
                  <c:v>181.3</c:v>
                </c:pt>
                <c:pt idx="23">
                  <c:v>182</c:v>
                </c:pt>
                <c:pt idx="24">
                  <c:v>182</c:v>
                </c:pt>
                <c:pt idx="25">
                  <c:v>182.1</c:v>
                </c:pt>
                <c:pt idx="26">
                  <c:v>181.9</c:v>
                </c:pt>
                <c:pt idx="27">
                  <c:v>181.7</c:v>
                </c:pt>
                <c:pt idx="28">
                  <c:v>182.8</c:v>
                </c:pt>
              </c:numCache>
            </c:numRef>
          </c:val>
          <c:smooth val="0"/>
          <c:extLst>
            <c:ext xmlns:c16="http://schemas.microsoft.com/office/drawing/2014/chart" uri="{C3380CC4-5D6E-409C-BE32-E72D297353CC}">
              <c16:uniqueId val="{00000000-444E-48EE-B7C5-A0AD22E98DBA}"/>
            </c:ext>
          </c:extLst>
        </c:ser>
        <c:ser>
          <c:idx val="1"/>
          <c:order val="1"/>
          <c:tx>
            <c:strRef>
              <c:f>'P5'!$C$48</c:f>
              <c:strCache>
                <c:ptCount val="1"/>
                <c:pt idx="0">
                  <c:v>Average of General index</c:v>
                </c:pt>
              </c:strCache>
            </c:strRef>
          </c:tx>
          <c:spPr>
            <a:ln w="28575" cap="rnd">
              <a:solidFill>
                <a:schemeClr val="accent2"/>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'P5'!$C$49:$C$78</c:f>
              <c:numCache>
                <c:formatCode>General</c:formatCode>
                <c:ptCount val="29"/>
                <c:pt idx="0">
                  <c:v>157.30000000000001</c:v>
                </c:pt>
                <c:pt idx="1">
                  <c:v>156.6</c:v>
                </c:pt>
                <c:pt idx="2">
                  <c:v>156.80000000000001</c:v>
                </c:pt>
                <c:pt idx="3">
                  <c:v>157.80000000000001</c:v>
                </c:pt>
                <c:pt idx="4">
                  <c:v>160.4</c:v>
                </c:pt>
                <c:pt idx="5">
                  <c:v>161.30000000000001</c:v>
                </c:pt>
                <c:pt idx="6">
                  <c:v>162.5</c:v>
                </c:pt>
                <c:pt idx="7">
                  <c:v>163.19999999999999</c:v>
                </c:pt>
                <c:pt idx="8">
                  <c:v>163.19999999999999</c:v>
                </c:pt>
                <c:pt idx="9">
                  <c:v>165.5</c:v>
                </c:pt>
                <c:pt idx="10">
                  <c:v>166.7</c:v>
                </c:pt>
                <c:pt idx="11">
                  <c:v>166.2</c:v>
                </c:pt>
                <c:pt idx="12">
                  <c:v>165.7</c:v>
                </c:pt>
                <c:pt idx="13">
                  <c:v>166.1</c:v>
                </c:pt>
                <c:pt idx="14">
                  <c:v>167.7</c:v>
                </c:pt>
                <c:pt idx="15">
                  <c:v>170.1</c:v>
                </c:pt>
                <c:pt idx="16">
                  <c:v>171.7</c:v>
                </c:pt>
                <c:pt idx="17">
                  <c:v>172.6</c:v>
                </c:pt>
                <c:pt idx="18">
                  <c:v>173.4</c:v>
                </c:pt>
                <c:pt idx="19">
                  <c:v>174.3</c:v>
                </c:pt>
                <c:pt idx="20">
                  <c:v>175.3</c:v>
                </c:pt>
                <c:pt idx="21">
                  <c:v>176.7</c:v>
                </c:pt>
                <c:pt idx="22">
                  <c:v>176.5</c:v>
                </c:pt>
                <c:pt idx="23">
                  <c:v>175.7</c:v>
                </c:pt>
                <c:pt idx="24">
                  <c:v>176.5</c:v>
                </c:pt>
                <c:pt idx="25">
                  <c:v>177.2</c:v>
                </c:pt>
                <c:pt idx="26">
                  <c:v>177.2</c:v>
                </c:pt>
                <c:pt idx="27">
                  <c:v>178.1</c:v>
                </c:pt>
                <c:pt idx="28">
                  <c:v>179.1</c:v>
                </c:pt>
              </c:numCache>
            </c:numRef>
          </c:val>
          <c:smooth val="0"/>
          <c:extLst>
            <c:ext xmlns:c16="http://schemas.microsoft.com/office/drawing/2014/chart" uri="{C3380CC4-5D6E-409C-BE32-E72D297353CC}">
              <c16:uniqueId val="{00000001-444E-48EE-B7C5-A0AD22E98DBA}"/>
            </c:ext>
          </c:extLst>
        </c:ser>
        <c:dLbls>
          <c:showLegendKey val="0"/>
          <c:showVal val="0"/>
          <c:showCatName val="0"/>
          <c:showSerName val="0"/>
          <c:showPercent val="0"/>
          <c:showBubbleSize val="0"/>
        </c:dLbls>
        <c:smooth val="0"/>
        <c:axId val="385275951"/>
        <c:axId val="385274991"/>
      </c:lineChart>
      <c:catAx>
        <c:axId val="385275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4991"/>
        <c:crosses val="autoZero"/>
        <c:auto val="1"/>
        <c:lblAlgn val="ctr"/>
        <c:lblOffset val="100"/>
        <c:noMultiLvlLbl val="0"/>
      </c:catAx>
      <c:valAx>
        <c:axId val="385274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Rural +</a:t>
            </a:r>
            <a:r>
              <a:rPr lang="en-IN" baseline="0"/>
              <a:t> Urban</a:t>
            </a:r>
            <a:endParaRPr lang="en-IN"/>
          </a:p>
        </c:rich>
      </c:tx>
      <c:layout>
        <c:manualLayout>
          <c:xMode val="edge"/>
          <c:yMode val="edge"/>
          <c:x val="0.8034775641025641"/>
          <c:y val="2.588996763754045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7AB-4AC1-A42A-26240E3C487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7AB-4AC1-A42A-26240E3C487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7AB-4AC1-A42A-26240E3C487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7AB-4AC1-A42A-26240E3C487E}"/>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7AB-4AC1-A42A-26240E3C487E}"/>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07AB-4AC1-A42A-26240E3C487E}"/>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07AB-4AC1-A42A-26240E3C487E}"/>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07AB-4AC1-A42A-26240E3C487E}"/>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07AB-4AC1-A42A-26240E3C487E}"/>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07AB-4AC1-A42A-26240E3C487E}"/>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07AB-4AC1-A42A-26240E3C487E}"/>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07AB-4AC1-A42A-26240E3C487E}"/>
              </c:ext>
            </c:extLst>
          </c:dPt>
          <c:dLbls>
            <c:dLbl>
              <c:idx val="0"/>
              <c:layout>
                <c:manualLayout>
                  <c:x val="-6.410256410256528E-3"/>
                  <c:y val="-4.448398576512455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7AB-4AC1-A42A-26240E3C487E}"/>
                </c:ext>
              </c:extLst>
            </c:dLbl>
            <c:dLbl>
              <c:idx val="1"/>
              <c:layout>
                <c:manualLayout>
                  <c:x val="4.0064102564102567E-2"/>
                  <c:y val="1.48279952550415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7AB-4AC1-A42A-26240E3C487E}"/>
                </c:ext>
              </c:extLst>
            </c:dLbl>
            <c:dLbl>
              <c:idx val="2"/>
              <c:layout>
                <c:manualLayout>
                  <c:x val="5.448717948717937E-2"/>
                  <c:y val="-2.075919335705812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7AB-4AC1-A42A-26240E3C487E}"/>
                </c:ext>
              </c:extLst>
            </c:dLbl>
            <c:dLbl>
              <c:idx val="3"/>
              <c:layout>
                <c:manualLayout>
                  <c:x val="4.006410256410245E-2"/>
                  <c:y val="-1.186239620403321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7AB-4AC1-A42A-26240E3C487E}"/>
                </c:ext>
              </c:extLst>
            </c:dLbl>
            <c:dLbl>
              <c:idx val="4"/>
              <c:layout>
                <c:manualLayout>
                  <c:x val="3.3653846153846152E-2"/>
                  <c:y val="-4.217992546305366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7AB-4AC1-A42A-26240E3C487E}"/>
                </c:ext>
              </c:extLst>
            </c:dLbl>
            <c:dLbl>
              <c:idx val="5"/>
              <c:layout>
                <c:manualLayout>
                  <c:x val="-1.1217885624873815E-2"/>
                  <c:y val="-1.9351117587169931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715538562487377"/>
                      <c:h val="0.1017497034400949"/>
                    </c:manualLayout>
                  </c15:layout>
                </c:ext>
                <c:ext xmlns:c16="http://schemas.microsoft.com/office/drawing/2014/chart" uri="{C3380CC4-5D6E-409C-BE32-E72D297353CC}">
                  <c16:uniqueId val="{0000000B-07AB-4AC1-A42A-26240E3C487E}"/>
                </c:ext>
              </c:extLst>
            </c:dLbl>
            <c:dLbl>
              <c:idx val="6"/>
              <c:layout>
                <c:manualLayout>
                  <c:x val="-4.8076923076923661E-3"/>
                  <c:y val="-1.0873737572686114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7AB-4AC1-A42A-26240E3C487E}"/>
                </c:ext>
              </c:extLst>
            </c:dLbl>
            <c:dLbl>
              <c:idx val="7"/>
              <c:layout>
                <c:manualLayout>
                  <c:x val="-5.288461538461541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07AB-4AC1-A42A-26240E3C487E}"/>
                </c:ext>
              </c:extLst>
            </c:dLbl>
            <c:dLbl>
              <c:idx val="8"/>
              <c:layout>
                <c:manualLayout>
                  <c:x val="-1.9230769230769232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07AB-4AC1-A42A-26240E3C487E}"/>
                </c:ext>
              </c:extLst>
            </c:dLbl>
            <c:dLbl>
              <c:idx val="9"/>
              <c:layout>
                <c:manualLayout>
                  <c:x val="-2.2435897435897436E-2"/>
                  <c:y val="-5.4368687863430572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07AB-4AC1-A42A-26240E3C487E}"/>
                </c:ext>
              </c:extLst>
            </c:dLbl>
            <c:dLbl>
              <c:idx val="10"/>
              <c:layout>
                <c:manualLayout>
                  <c:x val="-3.0448717948717979E-2"/>
                  <c:y val="-2.37247924080664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07AB-4AC1-A42A-26240E3C487E}"/>
                </c:ext>
              </c:extLst>
            </c:dLbl>
            <c:dLbl>
              <c:idx val="11"/>
              <c:layout>
                <c:manualLayout>
                  <c:x val="-1.6025641025641025E-3"/>
                  <c:y val="-2.96559905100830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07AB-4AC1-A42A-26240E3C487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'P1'!$A$6:$L$6</c:f>
              <c:strCache>
                <c:ptCount val="12"/>
                <c:pt idx="0">
                  <c:v>Food and beverages</c:v>
                </c:pt>
                <c:pt idx="1">
                  <c:v>Pan, tobacco and intoxicants</c:v>
                </c:pt>
                <c:pt idx="2">
                  <c:v>Clothing and footwear</c:v>
                </c:pt>
                <c:pt idx="3">
                  <c:v>Housing</c:v>
                </c:pt>
                <c:pt idx="4">
                  <c:v>Fuel and light</c:v>
                </c:pt>
                <c:pt idx="5">
                  <c:v>Household goods and services</c:v>
                </c:pt>
                <c:pt idx="6">
                  <c:v>Health</c:v>
                </c:pt>
                <c:pt idx="7">
                  <c:v>Transport and communication</c:v>
                </c:pt>
                <c:pt idx="8">
                  <c:v>Recreation and amusement</c:v>
                </c:pt>
                <c:pt idx="9">
                  <c:v>Education</c:v>
                </c:pt>
                <c:pt idx="10">
                  <c:v>Personal care and effects</c:v>
                </c:pt>
                <c:pt idx="11">
                  <c:v>Miscellaneous</c:v>
                </c:pt>
              </c:strCache>
            </c:strRef>
          </c:cat>
          <c:val>
            <c:numRef>
              <c:f>'P1'!$A$7:$L$7</c:f>
              <c:numCache>
                <c:formatCode>General</c:formatCode>
                <c:ptCount val="12"/>
                <c:pt idx="0">
                  <c:v>179.1</c:v>
                </c:pt>
                <c:pt idx="1">
                  <c:v>201</c:v>
                </c:pt>
                <c:pt idx="2">
                  <c:v>186.2</c:v>
                </c:pt>
                <c:pt idx="3">
                  <c:v>175.6</c:v>
                </c:pt>
                <c:pt idx="4">
                  <c:v>182.8</c:v>
                </c:pt>
                <c:pt idx="5">
                  <c:v>175.2</c:v>
                </c:pt>
                <c:pt idx="6">
                  <c:v>185.7</c:v>
                </c:pt>
                <c:pt idx="7">
                  <c:v>164.8</c:v>
                </c:pt>
                <c:pt idx="8">
                  <c:v>171.2</c:v>
                </c:pt>
                <c:pt idx="9">
                  <c:v>177.1</c:v>
                </c:pt>
                <c:pt idx="10">
                  <c:v>185.2</c:v>
                </c:pt>
                <c:pt idx="11">
                  <c:v>175.7</c:v>
                </c:pt>
              </c:numCache>
            </c:numRef>
          </c:val>
          <c:extLst>
            <c:ext xmlns:c16="http://schemas.microsoft.com/office/drawing/2014/chart" uri="{C3380CC4-5D6E-409C-BE32-E72D297353CC}">
              <c16:uniqueId val="{00000018-07AB-4AC1-A42A-26240E3C487E}"/>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kern="1200" spc="0" baseline="0">
                <a:solidFill>
                  <a:sysClr val="windowText" lastClr="000000">
                    <a:lumMod val="65000"/>
                    <a:lumOff val="35000"/>
                  </a:sysClr>
                </a:solidFill>
              </a:rPr>
              <a:t>Percent Change in Average CPI of Broader Category for year 2021 &amp; 2022 (Rural+Urban)</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'P2'!$D$131</c:f>
              <c:strCache>
                <c:ptCount val="1"/>
                <c:pt idx="0">
                  <c:v>Percent Change</c:v>
                </c:pt>
              </c:strCache>
            </c:strRef>
          </c:tx>
          <c:spPr>
            <a:solidFill>
              <a:schemeClr val="accent1"/>
            </a:solidFill>
            <a:ln>
              <a:noFill/>
            </a:ln>
            <a:effectLst/>
          </c:spPr>
          <c:invertIfNegative val="0"/>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9-AFD2-4BB6-A3DB-0C8BDF5E1D6E}"/>
              </c:ext>
            </c:extLst>
          </c:dPt>
          <c:dPt>
            <c:idx val="8"/>
            <c:invertIfNegative val="0"/>
            <c:bubble3D val="0"/>
            <c:spPr>
              <a:solidFill>
                <a:schemeClr val="accent2">
                  <a:lumMod val="75000"/>
                </a:schemeClr>
              </a:solidFill>
              <a:ln>
                <a:noFill/>
              </a:ln>
              <a:effectLst/>
            </c:spPr>
            <c:extLst>
              <c:ext xmlns:c16="http://schemas.microsoft.com/office/drawing/2014/chart" uri="{C3380CC4-5D6E-409C-BE32-E72D297353CC}">
                <c16:uniqueId val="{00000001-AFD2-4BB6-A3DB-0C8BDF5E1D6E}"/>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03-AFD2-4BB6-A3DB-0C8BDF5E1D6E}"/>
              </c:ext>
            </c:extLst>
          </c:dPt>
          <c:dPt>
            <c:idx val="10"/>
            <c:invertIfNegative val="0"/>
            <c:bubble3D val="0"/>
            <c:spPr>
              <a:solidFill>
                <a:schemeClr val="accent2">
                  <a:lumMod val="75000"/>
                </a:schemeClr>
              </a:solidFill>
              <a:ln>
                <a:noFill/>
              </a:ln>
              <a:effectLst/>
            </c:spPr>
            <c:extLst>
              <c:ext xmlns:c16="http://schemas.microsoft.com/office/drawing/2014/chart" uri="{C3380CC4-5D6E-409C-BE32-E72D297353CC}">
                <c16:uniqueId val="{00000005-AFD2-4BB6-A3DB-0C8BDF5E1D6E}"/>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07-AFD2-4BB6-A3DB-0C8BDF5E1D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'P2'!$A$132:$A$143</c:f>
              <c:strCache>
                <c:ptCount val="12"/>
                <c:pt idx="0">
                  <c:v>Pan, tobacco and intoxicants</c:v>
                </c:pt>
                <c:pt idx="1">
                  <c:v>Housing</c:v>
                </c:pt>
                <c:pt idx="2">
                  <c:v>Average of Education</c:v>
                </c:pt>
                <c:pt idx="3">
                  <c:v>Health</c:v>
                </c:pt>
                <c:pt idx="4">
                  <c:v>Miscellaneous</c:v>
                </c:pt>
                <c:pt idx="5">
                  <c:v>Recreation and amusement</c:v>
                </c:pt>
                <c:pt idx="6">
                  <c:v>Food and beverages</c:v>
                </c:pt>
                <c:pt idx="7">
                  <c:v>Personal care and effects</c:v>
                </c:pt>
                <c:pt idx="8">
                  <c:v>Transport and communication</c:v>
                </c:pt>
                <c:pt idx="9">
                  <c:v>Household goods and services</c:v>
                </c:pt>
                <c:pt idx="10">
                  <c:v>Clothing and footwear</c:v>
                </c:pt>
                <c:pt idx="11">
                  <c:v>Fuel and light</c:v>
                </c:pt>
              </c:strCache>
            </c:strRef>
          </c:cat>
          <c:val>
            <c:numRef>
              <c:f>'P2'!$D$132:$D$143</c:f>
              <c:numCache>
                <c:formatCode>0.00%</c:formatCode>
                <c:ptCount val="12"/>
                <c:pt idx="0">
                  <c:v>2.1505376344085992E-2</c:v>
                </c:pt>
                <c:pt idx="1">
                  <c:v>4.0664671276705519E-2</c:v>
                </c:pt>
                <c:pt idx="2">
                  <c:v>4.7548062095198629E-2</c:v>
                </c:pt>
                <c:pt idx="3">
                  <c:v>6.0800964775639302E-2</c:v>
                </c:pt>
                <c:pt idx="4">
                  <c:v>6.4558769100618502E-2</c:v>
                </c:pt>
                <c:pt idx="5">
                  <c:v>6.485646958012016E-2</c:v>
                </c:pt>
                <c:pt idx="6">
                  <c:v>6.6240081904274009E-2</c:v>
                </c:pt>
                <c:pt idx="7">
                  <c:v>6.8035067457609399E-2</c:v>
                </c:pt>
                <c:pt idx="8">
                  <c:v>6.9961808822715632E-2</c:v>
                </c:pt>
                <c:pt idx="9">
                  <c:v>7.4378389989796595E-2</c:v>
                </c:pt>
                <c:pt idx="10">
                  <c:v>9.5657581096486463E-2</c:v>
                </c:pt>
                <c:pt idx="11">
                  <c:v>0.10106355110808415</c:v>
                </c:pt>
              </c:numCache>
            </c:numRef>
          </c:val>
          <c:extLst>
            <c:ext xmlns:c16="http://schemas.microsoft.com/office/drawing/2014/chart" uri="{C3380CC4-5D6E-409C-BE32-E72D297353CC}">
              <c16:uniqueId val="{00000008-AFD2-4BB6-A3DB-0C8BDF5E1D6E}"/>
            </c:ext>
          </c:extLst>
        </c:ser>
        <c:dLbls>
          <c:dLblPos val="outEnd"/>
          <c:showLegendKey val="0"/>
          <c:showVal val="1"/>
          <c:showCatName val="0"/>
          <c:showSerName val="0"/>
          <c:showPercent val="0"/>
          <c:showBubbleSize val="0"/>
        </c:dLbls>
        <c:gapWidth val="182"/>
        <c:axId val="1236134975"/>
        <c:axId val="1236135455"/>
      </c:barChart>
      <c:catAx>
        <c:axId val="123613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35455"/>
        <c:crosses val="autoZero"/>
        <c:auto val="1"/>
        <c:lblAlgn val="ctr"/>
        <c:lblOffset val="100"/>
        <c:noMultiLvlLbl val="0"/>
      </c:catAx>
      <c:valAx>
        <c:axId val="1236135455"/>
        <c:scaling>
          <c:orientation val="minMax"/>
        </c:scaling>
        <c:delete val="1"/>
        <c:axPos val="b"/>
        <c:numFmt formatCode="0.00%" sourceLinked="1"/>
        <c:majorTickMark val="none"/>
        <c:minorTickMark val="none"/>
        <c:tickLblPos val="nextTo"/>
        <c:crossAx val="1236134975"/>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 by Prasad.xlsx]P5!PivotTable50</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'P5'!$B$48</c:f>
              <c:strCache>
                <c:ptCount val="1"/>
                <c:pt idx="0">
                  <c:v>Average of Fuel and light</c:v>
                </c:pt>
              </c:strCache>
            </c:strRef>
          </c:tx>
          <c:spPr>
            <a:ln w="28575" cap="rnd">
              <a:solidFill>
                <a:schemeClr val="accent1"/>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'P5'!$B$49:$B$78</c:f>
              <c:numCache>
                <c:formatCode>General</c:formatCode>
                <c:ptCount val="29"/>
                <c:pt idx="0">
                  <c:v>147.9</c:v>
                </c:pt>
                <c:pt idx="1">
                  <c:v>152.4</c:v>
                </c:pt>
                <c:pt idx="2">
                  <c:v>155.5</c:v>
                </c:pt>
                <c:pt idx="3">
                  <c:v>155.6</c:v>
                </c:pt>
                <c:pt idx="4">
                  <c:v>159.4</c:v>
                </c:pt>
                <c:pt idx="5">
                  <c:v>159.80000000000001</c:v>
                </c:pt>
                <c:pt idx="6">
                  <c:v>160.69999999999999</c:v>
                </c:pt>
                <c:pt idx="7">
                  <c:v>162.6</c:v>
                </c:pt>
                <c:pt idx="8">
                  <c:v>162.6</c:v>
                </c:pt>
                <c:pt idx="9">
                  <c:v>164.2</c:v>
                </c:pt>
                <c:pt idx="10">
                  <c:v>163.9</c:v>
                </c:pt>
                <c:pt idx="11">
                  <c:v>164.1</c:v>
                </c:pt>
                <c:pt idx="12">
                  <c:v>164.2</c:v>
                </c:pt>
                <c:pt idx="13">
                  <c:v>165.7</c:v>
                </c:pt>
                <c:pt idx="14">
                  <c:v>167.2</c:v>
                </c:pt>
                <c:pt idx="15">
                  <c:v>172.2</c:v>
                </c:pt>
                <c:pt idx="16">
                  <c:v>174.6</c:v>
                </c:pt>
                <c:pt idx="17">
                  <c:v>176</c:v>
                </c:pt>
                <c:pt idx="18">
                  <c:v>179.6</c:v>
                </c:pt>
                <c:pt idx="19">
                  <c:v>178.8</c:v>
                </c:pt>
                <c:pt idx="20">
                  <c:v>179.5</c:v>
                </c:pt>
                <c:pt idx="21">
                  <c:v>180.5</c:v>
                </c:pt>
                <c:pt idx="22">
                  <c:v>181.3</c:v>
                </c:pt>
                <c:pt idx="23">
                  <c:v>182</c:v>
                </c:pt>
                <c:pt idx="24">
                  <c:v>182</c:v>
                </c:pt>
                <c:pt idx="25">
                  <c:v>182.1</c:v>
                </c:pt>
                <c:pt idx="26">
                  <c:v>181.9</c:v>
                </c:pt>
                <c:pt idx="27">
                  <c:v>181.7</c:v>
                </c:pt>
                <c:pt idx="28">
                  <c:v>182.8</c:v>
                </c:pt>
              </c:numCache>
            </c:numRef>
          </c:val>
          <c:smooth val="0"/>
          <c:extLst>
            <c:ext xmlns:c16="http://schemas.microsoft.com/office/drawing/2014/chart" uri="{C3380CC4-5D6E-409C-BE32-E72D297353CC}">
              <c16:uniqueId val="{00000000-A866-4EC7-9C53-E6272F0ECA22}"/>
            </c:ext>
          </c:extLst>
        </c:ser>
        <c:ser>
          <c:idx val="1"/>
          <c:order val="1"/>
          <c:tx>
            <c:strRef>
              <c:f>'P5'!$C$48</c:f>
              <c:strCache>
                <c:ptCount val="1"/>
                <c:pt idx="0">
                  <c:v>Average of General index</c:v>
                </c:pt>
              </c:strCache>
            </c:strRef>
          </c:tx>
          <c:spPr>
            <a:ln w="28575" cap="rnd">
              <a:solidFill>
                <a:schemeClr val="accent2"/>
              </a:solidFill>
              <a:round/>
            </a:ln>
            <a:effectLst/>
          </c:spPr>
          <c:marker>
            <c:symbol val="none"/>
          </c:marker>
          <c:cat>
            <c:strRef>
              <c:f>'P5'!$A$49:$A$78</c:f>
              <c:strCache>
                <c:ptCount val="29"/>
                <c:pt idx="0">
                  <c:v>01-01-2021</c:v>
                </c:pt>
                <c:pt idx="1">
                  <c:v>01-02-2021</c:v>
                </c:pt>
                <c:pt idx="2">
                  <c:v>01-03-2021</c:v>
                </c:pt>
                <c:pt idx="3">
                  <c:v>01-04-2021</c:v>
                </c:pt>
                <c:pt idx="4">
                  <c:v>01-05-2021</c:v>
                </c:pt>
                <c:pt idx="5">
                  <c:v>01-06-2021</c:v>
                </c:pt>
                <c:pt idx="6">
                  <c:v>01-07-2021</c:v>
                </c:pt>
                <c:pt idx="7">
                  <c:v>01-08-2021</c:v>
                </c:pt>
                <c:pt idx="8">
                  <c:v>01-09-2021</c:v>
                </c:pt>
                <c:pt idx="9">
                  <c:v>01-10-2021</c:v>
                </c:pt>
                <c:pt idx="10">
                  <c:v>01-11-2021</c:v>
                </c:pt>
                <c:pt idx="11">
                  <c:v>01-12-2021</c:v>
                </c:pt>
                <c:pt idx="12">
                  <c:v>01-01-2022</c:v>
                </c:pt>
                <c:pt idx="13">
                  <c:v>01-02-2022</c:v>
                </c:pt>
                <c:pt idx="14">
                  <c:v>01-03-2022</c:v>
                </c:pt>
                <c:pt idx="15">
                  <c:v>01-04-2022</c:v>
                </c:pt>
                <c:pt idx="16">
                  <c:v>01-05-2022</c:v>
                </c:pt>
                <c:pt idx="17">
                  <c:v>01-06-2022</c:v>
                </c:pt>
                <c:pt idx="18">
                  <c:v>01-07-2022</c:v>
                </c:pt>
                <c:pt idx="19">
                  <c:v>01-08-2022</c:v>
                </c:pt>
                <c:pt idx="20">
                  <c:v>01-09-2022</c:v>
                </c:pt>
                <c:pt idx="21">
                  <c:v>01-10-2022</c:v>
                </c:pt>
                <c:pt idx="22">
                  <c:v>01-11-2022</c:v>
                </c:pt>
                <c:pt idx="23">
                  <c:v>01-12-2022</c:v>
                </c:pt>
                <c:pt idx="24">
                  <c:v>01-01-2023</c:v>
                </c:pt>
                <c:pt idx="25">
                  <c:v>01-02-2023</c:v>
                </c:pt>
                <c:pt idx="26">
                  <c:v>01-03-2023</c:v>
                </c:pt>
                <c:pt idx="27">
                  <c:v>01-04-2023</c:v>
                </c:pt>
                <c:pt idx="28">
                  <c:v>01-05-2023</c:v>
                </c:pt>
              </c:strCache>
            </c:strRef>
          </c:cat>
          <c:val>
            <c:numRef>
              <c:f>'P5'!$C$49:$C$78</c:f>
              <c:numCache>
                <c:formatCode>General</c:formatCode>
                <c:ptCount val="29"/>
                <c:pt idx="0">
                  <c:v>157.30000000000001</c:v>
                </c:pt>
                <c:pt idx="1">
                  <c:v>156.6</c:v>
                </c:pt>
                <c:pt idx="2">
                  <c:v>156.80000000000001</c:v>
                </c:pt>
                <c:pt idx="3">
                  <c:v>157.80000000000001</c:v>
                </c:pt>
                <c:pt idx="4">
                  <c:v>160.4</c:v>
                </c:pt>
                <c:pt idx="5">
                  <c:v>161.30000000000001</c:v>
                </c:pt>
                <c:pt idx="6">
                  <c:v>162.5</c:v>
                </c:pt>
                <c:pt idx="7">
                  <c:v>163.19999999999999</c:v>
                </c:pt>
                <c:pt idx="8">
                  <c:v>163.19999999999999</c:v>
                </c:pt>
                <c:pt idx="9">
                  <c:v>165.5</c:v>
                </c:pt>
                <c:pt idx="10">
                  <c:v>166.7</c:v>
                </c:pt>
                <c:pt idx="11">
                  <c:v>166.2</c:v>
                </c:pt>
                <c:pt idx="12">
                  <c:v>165.7</c:v>
                </c:pt>
                <c:pt idx="13">
                  <c:v>166.1</c:v>
                </c:pt>
                <c:pt idx="14">
                  <c:v>167.7</c:v>
                </c:pt>
                <c:pt idx="15">
                  <c:v>170.1</c:v>
                </c:pt>
                <c:pt idx="16">
                  <c:v>171.7</c:v>
                </c:pt>
                <c:pt idx="17">
                  <c:v>172.6</c:v>
                </c:pt>
                <c:pt idx="18">
                  <c:v>173.4</c:v>
                </c:pt>
                <c:pt idx="19">
                  <c:v>174.3</c:v>
                </c:pt>
                <c:pt idx="20">
                  <c:v>175.3</c:v>
                </c:pt>
                <c:pt idx="21">
                  <c:v>176.7</c:v>
                </c:pt>
                <c:pt idx="22">
                  <c:v>176.5</c:v>
                </c:pt>
                <c:pt idx="23">
                  <c:v>175.7</c:v>
                </c:pt>
                <c:pt idx="24">
                  <c:v>176.5</c:v>
                </c:pt>
                <c:pt idx="25">
                  <c:v>177.2</c:v>
                </c:pt>
                <c:pt idx="26">
                  <c:v>177.2</c:v>
                </c:pt>
                <c:pt idx="27">
                  <c:v>178.1</c:v>
                </c:pt>
                <c:pt idx="28">
                  <c:v>179.1</c:v>
                </c:pt>
              </c:numCache>
            </c:numRef>
          </c:val>
          <c:smooth val="0"/>
          <c:extLst>
            <c:ext xmlns:c16="http://schemas.microsoft.com/office/drawing/2014/chart" uri="{C3380CC4-5D6E-409C-BE32-E72D297353CC}">
              <c16:uniqueId val="{00000001-A866-4EC7-9C53-E6272F0ECA22}"/>
            </c:ext>
          </c:extLst>
        </c:ser>
        <c:dLbls>
          <c:showLegendKey val="0"/>
          <c:showVal val="0"/>
          <c:showCatName val="0"/>
          <c:showSerName val="0"/>
          <c:showPercent val="0"/>
          <c:showBubbleSize val="0"/>
        </c:dLbls>
        <c:smooth val="0"/>
        <c:axId val="385275951"/>
        <c:axId val="385274991"/>
      </c:lineChart>
      <c:catAx>
        <c:axId val="385275951"/>
        <c:scaling>
          <c:orientation val="minMax"/>
        </c:scaling>
        <c:delete val="1"/>
        <c:axPos val="b"/>
        <c:numFmt formatCode="General" sourceLinked="1"/>
        <c:majorTickMark val="none"/>
        <c:minorTickMark val="none"/>
        <c:tickLblPos val="nextTo"/>
        <c:crossAx val="385274991"/>
        <c:crosses val="autoZero"/>
        <c:auto val="1"/>
        <c:lblAlgn val="ctr"/>
        <c:lblOffset val="100"/>
        <c:noMultiLvlLbl val="0"/>
      </c:catAx>
      <c:valAx>
        <c:axId val="38527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7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 by Prasad.xlsx]P4!PivotTable49</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'P4'!$B$49</c:f>
              <c:strCache>
                <c:ptCount val="1"/>
                <c:pt idx="0">
                  <c:v>Average of Food and beverages</c:v>
                </c:pt>
              </c:strCache>
            </c:strRef>
          </c:tx>
          <c:spPr>
            <a:ln w="28575" cap="rnd">
              <a:solidFill>
                <a:schemeClr val="accent1"/>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'P4'!$B$50:$B$65</c:f>
              <c:numCache>
                <c:formatCode>General</c:formatCode>
                <c:ptCount val="13"/>
                <c:pt idx="0">
                  <c:v>149.6</c:v>
                </c:pt>
                <c:pt idx="1">
                  <c:v>151.9</c:v>
                </c:pt>
                <c:pt idx="2">
                  <c:v>155</c:v>
                </c:pt>
                <c:pt idx="3">
                  <c:v>153.5</c:v>
                </c:pt>
                <c:pt idx="4">
                  <c:v>150.5</c:v>
                </c:pt>
                <c:pt idx="5">
                  <c:v>148.9</c:v>
                </c:pt>
                <c:pt idx="6">
                  <c:v>151.4</c:v>
                </c:pt>
                <c:pt idx="7">
                  <c:v>152.69999999999999</c:v>
                </c:pt>
                <c:pt idx="8">
                  <c:v>154</c:v>
                </c:pt>
                <c:pt idx="9">
                  <c:v>154</c:v>
                </c:pt>
                <c:pt idx="10">
                  <c:v>157</c:v>
                </c:pt>
                <c:pt idx="11">
                  <c:v>158</c:v>
                </c:pt>
                <c:pt idx="12">
                  <c:v>161.4</c:v>
                </c:pt>
              </c:numCache>
            </c:numRef>
          </c:val>
          <c:smooth val="0"/>
          <c:extLst>
            <c:ext xmlns:c16="http://schemas.microsoft.com/office/drawing/2014/chart" uri="{C3380CC4-5D6E-409C-BE32-E72D297353CC}">
              <c16:uniqueId val="{00000000-6817-4988-A828-7E460B7BFC5A}"/>
            </c:ext>
          </c:extLst>
        </c:ser>
        <c:ser>
          <c:idx val="1"/>
          <c:order val="1"/>
          <c:tx>
            <c:strRef>
              <c:f>'P4'!$C$49</c:f>
              <c:strCache>
                <c:ptCount val="1"/>
                <c:pt idx="0">
                  <c:v>Average of Health</c:v>
                </c:pt>
              </c:strCache>
            </c:strRef>
          </c:tx>
          <c:spPr>
            <a:ln w="28575" cap="rnd">
              <a:solidFill>
                <a:schemeClr val="accent2"/>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'P4'!$C$50:$C$65</c:f>
              <c:numCache>
                <c:formatCode>General</c:formatCode>
                <c:ptCount val="13"/>
                <c:pt idx="0">
                  <c:v>149.4</c:v>
                </c:pt>
                <c:pt idx="1">
                  <c:v>149.9</c:v>
                </c:pt>
                <c:pt idx="2">
                  <c:v>150.4</c:v>
                </c:pt>
                <c:pt idx="3">
                  <c:v>151.19999999999999</c:v>
                </c:pt>
                <c:pt idx="4">
                  <c:v>151.69999999999999</c:v>
                </c:pt>
                <c:pt idx="5">
                  <c:v>152.30000000000001</c:v>
                </c:pt>
                <c:pt idx="6">
                  <c:v>150.69999999999999</c:v>
                </c:pt>
                <c:pt idx="7">
                  <c:v>152.55000000000001</c:v>
                </c:pt>
                <c:pt idx="8">
                  <c:v>154.4</c:v>
                </c:pt>
                <c:pt idx="9">
                  <c:v>154.4</c:v>
                </c:pt>
                <c:pt idx="10">
                  <c:v>155</c:v>
                </c:pt>
                <c:pt idx="11">
                  <c:v>155.6</c:v>
                </c:pt>
                <c:pt idx="12">
                  <c:v>156.30000000000001</c:v>
                </c:pt>
              </c:numCache>
            </c:numRef>
          </c:val>
          <c:smooth val="0"/>
          <c:extLst>
            <c:ext xmlns:c16="http://schemas.microsoft.com/office/drawing/2014/chart" uri="{C3380CC4-5D6E-409C-BE32-E72D297353CC}">
              <c16:uniqueId val="{00000001-6817-4988-A828-7E460B7BFC5A}"/>
            </c:ext>
          </c:extLst>
        </c:ser>
        <c:ser>
          <c:idx val="2"/>
          <c:order val="2"/>
          <c:tx>
            <c:strRef>
              <c:f>'P4'!$D$49</c:f>
              <c:strCache>
                <c:ptCount val="1"/>
                <c:pt idx="0">
                  <c:v>Average of Fuel and light</c:v>
                </c:pt>
              </c:strCache>
            </c:strRef>
          </c:tx>
          <c:spPr>
            <a:ln w="28575" cap="rnd">
              <a:solidFill>
                <a:schemeClr val="accent3"/>
              </a:solidFill>
              <a:round/>
            </a:ln>
            <a:effectLst/>
          </c:spPr>
          <c:marker>
            <c:symbol val="none"/>
          </c:marker>
          <c:cat>
            <c:multiLvlStrRef>
              <c:f>'P4'!$A$50:$A$65</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2019</c:v>
                  </c:pt>
                  <c:pt idx="3">
                    <c:v>2020</c:v>
                  </c:pt>
                </c:lvl>
              </c:multiLvlStrCache>
            </c:multiLvlStrRef>
          </c:cat>
          <c:val>
            <c:numRef>
              <c:f>'P4'!$D$50:$D$65</c:f>
              <c:numCache>
                <c:formatCode>General</c:formatCode>
                <c:ptCount val="13"/>
                <c:pt idx="0">
                  <c:v>140.6</c:v>
                </c:pt>
                <c:pt idx="1">
                  <c:v>142.30000000000001</c:v>
                </c:pt>
                <c:pt idx="2">
                  <c:v>143.69999999999999</c:v>
                </c:pt>
                <c:pt idx="3">
                  <c:v>144.6</c:v>
                </c:pt>
                <c:pt idx="4">
                  <c:v>147.19999999999999</c:v>
                </c:pt>
                <c:pt idx="5">
                  <c:v>148.9</c:v>
                </c:pt>
                <c:pt idx="6">
                  <c:v>144.1</c:v>
                </c:pt>
                <c:pt idx="7">
                  <c:v>143</c:v>
                </c:pt>
                <c:pt idx="8">
                  <c:v>141.9</c:v>
                </c:pt>
                <c:pt idx="9">
                  <c:v>141.9</c:v>
                </c:pt>
                <c:pt idx="10">
                  <c:v>143</c:v>
                </c:pt>
                <c:pt idx="11">
                  <c:v>142.9</c:v>
                </c:pt>
                <c:pt idx="12">
                  <c:v>143.1</c:v>
                </c:pt>
              </c:numCache>
            </c:numRef>
          </c:val>
          <c:smooth val="0"/>
          <c:extLst>
            <c:ext xmlns:c16="http://schemas.microsoft.com/office/drawing/2014/chart" uri="{C3380CC4-5D6E-409C-BE32-E72D297353CC}">
              <c16:uniqueId val="{00000002-6817-4988-A828-7E460B7BFC5A}"/>
            </c:ext>
          </c:extLst>
        </c:ser>
        <c:dLbls>
          <c:showLegendKey val="0"/>
          <c:showVal val="0"/>
          <c:showCatName val="0"/>
          <c:showSerName val="0"/>
          <c:showPercent val="0"/>
          <c:showBubbleSize val="0"/>
        </c:dLbls>
        <c:smooth val="0"/>
        <c:axId val="1213669871"/>
        <c:axId val="1213670831"/>
      </c:lineChart>
      <c:catAx>
        <c:axId val="121366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70831"/>
        <c:crosses val="autoZero"/>
        <c:auto val="1"/>
        <c:lblAlgn val="ctr"/>
        <c:lblOffset val="100"/>
        <c:noMultiLvlLbl val="0"/>
      </c:catAx>
      <c:valAx>
        <c:axId val="121367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6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Inflation over last 12 Month: Rural + Urban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
          <c:y val="0.11763285024154591"/>
          <c:w val="0.95200698080279234"/>
          <c:h val="0.83405797101449275"/>
        </c:manualLayout>
      </c:layout>
      <c:barChart>
        <c:barDir val="bar"/>
        <c:grouping val="clustered"/>
        <c:varyColors val="0"/>
        <c:ser>
          <c:idx val="0"/>
          <c:order val="0"/>
          <c:tx>
            <c:strRef>
              <c:f>'P3'!$B$69</c:f>
              <c:strCache>
                <c:ptCount val="1"/>
                <c:pt idx="0">
                  <c:v>Inflation over last 12 Month</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'P3'!$A$70:$A$81</c:f>
              <c:strCache>
                <c:ptCount val="12"/>
                <c:pt idx="0">
                  <c:v>Oils and fats</c:v>
                </c:pt>
                <c:pt idx="1">
                  <c:v>Vegetables</c:v>
                </c:pt>
                <c:pt idx="2">
                  <c:v>Meat and fish</c:v>
                </c:pt>
                <c:pt idx="3">
                  <c:v>Egg</c:v>
                </c:pt>
                <c:pt idx="4">
                  <c:v>Fruits</c:v>
                </c:pt>
                <c:pt idx="5">
                  <c:v>Sugar and Confectionery</c:v>
                </c:pt>
                <c:pt idx="6">
                  <c:v>Non-alcoholic beverages</c:v>
                </c:pt>
                <c:pt idx="7">
                  <c:v>Prepared meals, snacks, sweets etc.</c:v>
                </c:pt>
                <c:pt idx="8">
                  <c:v>Pulses and products</c:v>
                </c:pt>
                <c:pt idx="9">
                  <c:v>Milk and products</c:v>
                </c:pt>
                <c:pt idx="10">
                  <c:v>Cereals and products</c:v>
                </c:pt>
                <c:pt idx="11">
                  <c:v>Spices</c:v>
                </c:pt>
              </c:strCache>
            </c:strRef>
          </c:cat>
          <c:val>
            <c:numRef>
              <c:f>'P3'!$B$70:$B$81</c:f>
              <c:numCache>
                <c:formatCode>0.00%</c:formatCode>
                <c:ptCount val="12"/>
                <c:pt idx="0">
                  <c:v>-0.15380786460925835</c:v>
                </c:pt>
                <c:pt idx="1">
                  <c:v>-0.11684037301151953</c:v>
                </c:pt>
                <c:pt idx="2">
                  <c:v>-2.3245214220601614E-2</c:v>
                </c:pt>
                <c:pt idx="3">
                  <c:v>1.4051522248243426E-2</c:v>
                </c:pt>
                <c:pt idx="4">
                  <c:v>1.4731879787860933E-2</c:v>
                </c:pt>
                <c:pt idx="5">
                  <c:v>2.3352793994995805E-2</c:v>
                </c:pt>
                <c:pt idx="6">
                  <c:v>3.2757593805836809E-2</c:v>
                </c:pt>
                <c:pt idx="7">
                  <c:v>5.6008700380641561E-2</c:v>
                </c:pt>
                <c:pt idx="8">
                  <c:v>6.8776628119293873E-2</c:v>
                </c:pt>
                <c:pt idx="9">
                  <c:v>8.2629674306393175E-2</c:v>
                </c:pt>
                <c:pt idx="10">
                  <c:v>0.1206451612903225</c:v>
                </c:pt>
                <c:pt idx="11">
                  <c:v>0.16515232495991453</c:v>
                </c:pt>
              </c:numCache>
            </c:numRef>
          </c:val>
          <c:extLst>
            <c:ext xmlns:c16="http://schemas.microsoft.com/office/drawing/2014/chart" uri="{C3380CC4-5D6E-409C-BE32-E72D297353CC}">
              <c16:uniqueId val="{00000000-1A92-44CB-B1AA-8A501432C5CC}"/>
            </c:ext>
          </c:extLst>
        </c:ser>
        <c:dLbls>
          <c:dLblPos val="outEnd"/>
          <c:showLegendKey val="0"/>
          <c:showVal val="1"/>
          <c:showCatName val="0"/>
          <c:showSerName val="0"/>
          <c:showPercent val="0"/>
          <c:showBubbleSize val="0"/>
        </c:dLbls>
        <c:gapWidth val="100"/>
        <c:axId val="376344431"/>
        <c:axId val="376345391"/>
      </c:barChart>
      <c:catAx>
        <c:axId val="37634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76345391"/>
        <c:crosses val="autoZero"/>
        <c:auto val="1"/>
        <c:lblAlgn val="ctr"/>
        <c:lblOffset val="100"/>
        <c:noMultiLvlLbl val="0"/>
      </c:catAx>
      <c:valAx>
        <c:axId val="3763453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6344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over Year Inflation Rate - Rural+Urban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'P2'!$B$107</c:f>
              <c:strCache>
                <c:ptCount val="1"/>
                <c:pt idx="0">
                  <c:v>Inflation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'P2'!$A$108:$A$114</c:f>
              <c:strCache>
                <c:ptCount val="7"/>
                <c:pt idx="0">
                  <c:v>2017</c:v>
                </c:pt>
                <c:pt idx="1">
                  <c:v>2018</c:v>
                </c:pt>
                <c:pt idx="2">
                  <c:v>2019</c:v>
                </c:pt>
                <c:pt idx="3">
                  <c:v>2020</c:v>
                </c:pt>
                <c:pt idx="4">
                  <c:v>2021</c:v>
                </c:pt>
                <c:pt idx="5">
                  <c:v>2022</c:v>
                </c:pt>
                <c:pt idx="6">
                  <c:v>2023</c:v>
                </c:pt>
              </c:strCache>
            </c:strRef>
          </c:cat>
          <c:val>
            <c:numRef>
              <c:f>'P2'!$B$108:$B$114</c:f>
              <c:numCache>
                <c:formatCode>0.00%</c:formatCode>
                <c:ptCount val="7"/>
                <c:pt idx="0">
                  <c:v>3.3281733746129895E-2</c:v>
                </c:pt>
                <c:pt idx="1">
                  <c:v>3.9513108614232254E-2</c:v>
                </c:pt>
                <c:pt idx="2">
                  <c:v>3.8961038961038953E-2</c:v>
                </c:pt>
                <c:pt idx="3">
                  <c:v>6.104455653635988E-2</c:v>
                </c:pt>
                <c:pt idx="4">
                  <c:v>5.5398191524131127E-2</c:v>
                </c:pt>
                <c:pt idx="5">
                  <c:v>6.6219354838709471E-2</c:v>
                </c:pt>
                <c:pt idx="6">
                  <c:v>3.1774615161196791E-2</c:v>
                </c:pt>
              </c:numCache>
            </c:numRef>
          </c:val>
          <c:extLst>
            <c:ext xmlns:c16="http://schemas.microsoft.com/office/drawing/2014/chart" uri="{C3380CC4-5D6E-409C-BE32-E72D297353CC}">
              <c16:uniqueId val="{00000000-6B83-4C0A-A93E-CE85D0535CD6}"/>
            </c:ext>
          </c:extLst>
        </c:ser>
        <c:dLbls>
          <c:dLblPos val="outEnd"/>
          <c:showLegendKey val="0"/>
          <c:showVal val="1"/>
          <c:showCatName val="0"/>
          <c:showSerName val="0"/>
          <c:showPercent val="0"/>
          <c:showBubbleSize val="0"/>
        </c:dLbls>
        <c:gapWidth val="219"/>
        <c:overlap val="-27"/>
        <c:axId val="1236166175"/>
        <c:axId val="1236165695"/>
      </c:barChart>
      <c:catAx>
        <c:axId val="12361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65695"/>
        <c:crosses val="autoZero"/>
        <c:auto val="1"/>
        <c:lblAlgn val="ctr"/>
        <c:lblOffset val="100"/>
        <c:noMultiLvlLbl val="0"/>
      </c:catAx>
      <c:valAx>
        <c:axId val="1236165695"/>
        <c:scaling>
          <c:orientation val="minMax"/>
        </c:scaling>
        <c:delete val="1"/>
        <c:axPos val="l"/>
        <c:numFmt formatCode="0.00%" sourceLinked="1"/>
        <c:majorTickMark val="none"/>
        <c:minorTickMark val="none"/>
        <c:tickLblPos val="nextTo"/>
        <c:crossAx val="123616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kern="1200" spc="0" baseline="0">
                <a:solidFill>
                  <a:sysClr val="windowText" lastClr="000000">
                    <a:lumMod val="65000"/>
                    <a:lumOff val="35000"/>
                  </a:sysClr>
                </a:solidFill>
              </a:rPr>
              <a:t>Percent Change in Average CPI of Broader Category for year 2021 &amp; 2022 (Rural+Urban)</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'P2'!$D$131</c:f>
              <c:strCache>
                <c:ptCount val="1"/>
                <c:pt idx="0">
                  <c:v>Percent Change</c:v>
                </c:pt>
              </c:strCache>
            </c:strRef>
          </c:tx>
          <c:spPr>
            <a:solidFill>
              <a:schemeClr val="accent1"/>
            </a:solidFill>
            <a:ln>
              <a:noFill/>
            </a:ln>
            <a:effectLst/>
          </c:spPr>
          <c:invertIfNegative val="0"/>
          <c:dPt>
            <c:idx val="7"/>
            <c:invertIfNegative val="0"/>
            <c:bubble3D val="0"/>
            <c:spPr>
              <a:solidFill>
                <a:schemeClr val="accent2">
                  <a:lumMod val="75000"/>
                </a:schemeClr>
              </a:solidFill>
              <a:ln>
                <a:noFill/>
              </a:ln>
              <a:effectLst/>
            </c:spPr>
            <c:extLst>
              <c:ext xmlns:c16="http://schemas.microsoft.com/office/drawing/2014/chart" uri="{C3380CC4-5D6E-409C-BE32-E72D297353CC}">
                <c16:uniqueId val="{00000004-9634-4110-953E-709FCD7FC87E}"/>
              </c:ext>
            </c:extLst>
          </c:dPt>
          <c:dPt>
            <c:idx val="8"/>
            <c:invertIfNegative val="0"/>
            <c:bubble3D val="0"/>
            <c:spPr>
              <a:solidFill>
                <a:schemeClr val="accent2">
                  <a:lumMod val="75000"/>
                </a:schemeClr>
              </a:solidFill>
              <a:ln>
                <a:noFill/>
              </a:ln>
              <a:effectLst/>
            </c:spPr>
            <c:extLst>
              <c:ext xmlns:c16="http://schemas.microsoft.com/office/drawing/2014/chart" uri="{C3380CC4-5D6E-409C-BE32-E72D297353CC}">
                <c16:uniqueId val="{00000003-9634-4110-953E-709FCD7FC87E}"/>
              </c:ext>
            </c:extLst>
          </c:dPt>
          <c:dPt>
            <c:idx val="9"/>
            <c:invertIfNegative val="0"/>
            <c:bubble3D val="0"/>
            <c:spPr>
              <a:solidFill>
                <a:schemeClr val="accent2">
                  <a:lumMod val="75000"/>
                </a:schemeClr>
              </a:solidFill>
              <a:ln>
                <a:noFill/>
              </a:ln>
              <a:effectLst/>
            </c:spPr>
            <c:extLst>
              <c:ext xmlns:c16="http://schemas.microsoft.com/office/drawing/2014/chart" uri="{C3380CC4-5D6E-409C-BE32-E72D297353CC}">
                <c16:uniqueId val="{00000002-9634-4110-953E-709FCD7FC87E}"/>
              </c:ext>
            </c:extLst>
          </c:dPt>
          <c:dPt>
            <c:idx val="10"/>
            <c:invertIfNegative val="0"/>
            <c:bubble3D val="0"/>
            <c:spPr>
              <a:solidFill>
                <a:schemeClr val="accent2">
                  <a:lumMod val="75000"/>
                </a:schemeClr>
              </a:solidFill>
              <a:ln>
                <a:noFill/>
              </a:ln>
              <a:effectLst/>
            </c:spPr>
            <c:extLst>
              <c:ext xmlns:c16="http://schemas.microsoft.com/office/drawing/2014/chart" uri="{C3380CC4-5D6E-409C-BE32-E72D297353CC}">
                <c16:uniqueId val="{00000001-9634-4110-953E-709FCD7FC87E}"/>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00-9634-4110-953E-709FCD7FC8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'P2'!$A$132:$A$143</c:f>
              <c:strCache>
                <c:ptCount val="12"/>
                <c:pt idx="0">
                  <c:v>Pan, tobacco and intoxicants</c:v>
                </c:pt>
                <c:pt idx="1">
                  <c:v>Housing</c:v>
                </c:pt>
                <c:pt idx="2">
                  <c:v>Average of Education</c:v>
                </c:pt>
                <c:pt idx="3">
                  <c:v>Health</c:v>
                </c:pt>
                <c:pt idx="4">
                  <c:v>Miscellaneous</c:v>
                </c:pt>
                <c:pt idx="5">
                  <c:v>Recreation and amusement</c:v>
                </c:pt>
                <c:pt idx="6">
                  <c:v>Food and beverages</c:v>
                </c:pt>
                <c:pt idx="7">
                  <c:v>Personal care and effects</c:v>
                </c:pt>
                <c:pt idx="8">
                  <c:v>Transport and communication</c:v>
                </c:pt>
                <c:pt idx="9">
                  <c:v>Household goods and services</c:v>
                </c:pt>
                <c:pt idx="10">
                  <c:v>Clothing and footwear</c:v>
                </c:pt>
                <c:pt idx="11">
                  <c:v>Fuel and light</c:v>
                </c:pt>
              </c:strCache>
            </c:strRef>
          </c:cat>
          <c:val>
            <c:numRef>
              <c:f>'P2'!$D$132:$D$143</c:f>
              <c:numCache>
                <c:formatCode>0.00%</c:formatCode>
                <c:ptCount val="12"/>
                <c:pt idx="0">
                  <c:v>2.1505376344085992E-2</c:v>
                </c:pt>
                <c:pt idx="1">
                  <c:v>4.0664671276705519E-2</c:v>
                </c:pt>
                <c:pt idx="2">
                  <c:v>4.7548062095198629E-2</c:v>
                </c:pt>
                <c:pt idx="3">
                  <c:v>6.0800964775639302E-2</c:v>
                </c:pt>
                <c:pt idx="4">
                  <c:v>6.4558769100618502E-2</c:v>
                </c:pt>
                <c:pt idx="5">
                  <c:v>6.485646958012016E-2</c:v>
                </c:pt>
                <c:pt idx="6">
                  <c:v>6.6240081904274009E-2</c:v>
                </c:pt>
                <c:pt idx="7">
                  <c:v>6.8035067457609399E-2</c:v>
                </c:pt>
                <c:pt idx="8">
                  <c:v>6.9961808822715632E-2</c:v>
                </c:pt>
                <c:pt idx="9">
                  <c:v>7.4378389989796595E-2</c:v>
                </c:pt>
                <c:pt idx="10">
                  <c:v>9.5657581096486463E-2</c:v>
                </c:pt>
                <c:pt idx="11">
                  <c:v>0.10106355110808415</c:v>
                </c:pt>
              </c:numCache>
            </c:numRef>
          </c:val>
          <c:extLst>
            <c:ext xmlns:c16="http://schemas.microsoft.com/office/drawing/2014/chart" uri="{C3380CC4-5D6E-409C-BE32-E72D297353CC}">
              <c16:uniqueId val="{00000000-D9FD-494F-A1BA-D531C1454432}"/>
            </c:ext>
          </c:extLst>
        </c:ser>
        <c:dLbls>
          <c:dLblPos val="outEnd"/>
          <c:showLegendKey val="0"/>
          <c:showVal val="1"/>
          <c:showCatName val="0"/>
          <c:showSerName val="0"/>
          <c:showPercent val="0"/>
          <c:showBubbleSize val="0"/>
        </c:dLbls>
        <c:gapWidth val="182"/>
        <c:axId val="1236134975"/>
        <c:axId val="1236135455"/>
      </c:barChart>
      <c:catAx>
        <c:axId val="123613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35455"/>
        <c:crosses val="autoZero"/>
        <c:auto val="1"/>
        <c:lblAlgn val="ctr"/>
        <c:lblOffset val="100"/>
        <c:noMultiLvlLbl val="0"/>
      </c:catAx>
      <c:valAx>
        <c:axId val="1236135455"/>
        <c:scaling>
          <c:orientation val="minMax"/>
        </c:scaling>
        <c:delete val="1"/>
        <c:axPos val="b"/>
        <c:numFmt formatCode="0.00%" sourceLinked="1"/>
        <c:majorTickMark val="none"/>
        <c:minorTickMark val="none"/>
        <c:tickLblPos val="nextTo"/>
        <c:crossAx val="1236134975"/>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Rural + Urban</a:t>
            </a:r>
          </a:p>
        </c:rich>
      </c:tx>
      <c:layout>
        <c:manualLayout>
          <c:xMode val="edge"/>
          <c:yMode val="edge"/>
          <c:x val="0.70561916572355055"/>
          <c:y val="3.108808290155440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1F4-4063-B690-91600F5660D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C1F4-4063-B690-91600F5660D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1F4-4063-B690-91600F5660D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C1F4-4063-B690-91600F5660D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1F4-4063-B690-91600F5660D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C1F4-4063-B690-91600F5660D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1F4-4063-B690-91600F5660D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C1F4-4063-B690-91600F5660D5}"/>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1F4-4063-B690-91600F5660D5}"/>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C1F4-4063-B690-91600F5660D5}"/>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C1F4-4063-B690-91600F5660D5}"/>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C1F4-4063-B690-91600F5660D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C1F4-4063-B690-91600F5660D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C1F4-4063-B690-91600F5660D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C1F4-4063-B690-91600F5660D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C1F4-4063-B690-91600F5660D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C1F4-4063-B690-91600F5660D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C1F4-4063-B690-91600F5660D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C1F4-4063-B690-91600F5660D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C1F4-4063-B690-91600F5660D5}"/>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C1F4-4063-B690-91600F5660D5}"/>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C1F4-4063-B690-91600F5660D5}"/>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C1F4-4063-B690-91600F5660D5}"/>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C1F4-4063-B690-91600F5660D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'P1'!$A$6:$L$6</c:f>
              <c:strCache>
                <c:ptCount val="12"/>
                <c:pt idx="0">
                  <c:v>Food and beverages</c:v>
                </c:pt>
                <c:pt idx="1">
                  <c:v>Pan, tobacco and intoxicants</c:v>
                </c:pt>
                <c:pt idx="2">
                  <c:v>Clothing and footwear</c:v>
                </c:pt>
                <c:pt idx="3">
                  <c:v>Housing</c:v>
                </c:pt>
                <c:pt idx="4">
                  <c:v>Fuel and light</c:v>
                </c:pt>
                <c:pt idx="5">
                  <c:v>Household goods and services</c:v>
                </c:pt>
                <c:pt idx="6">
                  <c:v>Health</c:v>
                </c:pt>
                <c:pt idx="7">
                  <c:v>Transport and communication</c:v>
                </c:pt>
                <c:pt idx="8">
                  <c:v>Recreation and amusement</c:v>
                </c:pt>
                <c:pt idx="9">
                  <c:v>Education</c:v>
                </c:pt>
                <c:pt idx="10">
                  <c:v>Personal care and effects</c:v>
                </c:pt>
                <c:pt idx="11">
                  <c:v>Miscellaneous</c:v>
                </c:pt>
              </c:strCache>
            </c:strRef>
          </c:cat>
          <c:val>
            <c:numRef>
              <c:f>'P1'!$A$7:$L$7</c:f>
              <c:numCache>
                <c:formatCode>General</c:formatCode>
                <c:ptCount val="12"/>
                <c:pt idx="0">
                  <c:v>179.1</c:v>
                </c:pt>
                <c:pt idx="1">
                  <c:v>201</c:v>
                </c:pt>
                <c:pt idx="2">
                  <c:v>186.2</c:v>
                </c:pt>
                <c:pt idx="3">
                  <c:v>175.6</c:v>
                </c:pt>
                <c:pt idx="4">
                  <c:v>182.8</c:v>
                </c:pt>
                <c:pt idx="5">
                  <c:v>175.2</c:v>
                </c:pt>
                <c:pt idx="6">
                  <c:v>185.7</c:v>
                </c:pt>
                <c:pt idx="7">
                  <c:v>164.8</c:v>
                </c:pt>
                <c:pt idx="8">
                  <c:v>171.2</c:v>
                </c:pt>
                <c:pt idx="9">
                  <c:v>177.1</c:v>
                </c:pt>
                <c:pt idx="10">
                  <c:v>185.2</c:v>
                </c:pt>
                <c:pt idx="11">
                  <c:v>175.7</c:v>
                </c:pt>
              </c:numCache>
            </c:numRef>
          </c:val>
          <c:extLst>
            <c:ext xmlns:c16="http://schemas.microsoft.com/office/drawing/2014/chart" uri="{C3380CC4-5D6E-409C-BE32-E72D297353CC}">
              <c16:uniqueId val="{00000000-C1F4-4063-B690-91600F5660D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 by Prasad.xlsx]Pivot Table!PivotTable10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18760300311299E-2"/>
          <c:y val="6.9156293222683268E-2"/>
          <c:w val="0.91543577946652022"/>
          <c:h val="0.62934187168512645"/>
        </c:manualLayout>
      </c:layout>
      <c:barChart>
        <c:barDir val="col"/>
        <c:grouping val="clustered"/>
        <c:varyColors val="0"/>
        <c:ser>
          <c:idx val="0"/>
          <c:order val="0"/>
          <c:tx>
            <c:strRef>
              <c:f>'Pivot Table'!$F$29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Table'!$E$30:$E$42</c:f>
              <c:strCache>
                <c:ptCount val="12"/>
                <c:pt idx="0">
                  <c:v>01-01-2020</c:v>
                </c:pt>
                <c:pt idx="1">
                  <c:v>01-02-2020</c:v>
                </c:pt>
                <c:pt idx="2">
                  <c:v>01-03-2020</c:v>
                </c:pt>
                <c:pt idx="3">
                  <c:v>01-04-2020</c:v>
                </c:pt>
                <c:pt idx="4">
                  <c:v>01-05-2020</c:v>
                </c:pt>
                <c:pt idx="5">
                  <c:v>01-06-2020</c:v>
                </c:pt>
                <c:pt idx="6">
                  <c:v>01-07-2020</c:v>
                </c:pt>
                <c:pt idx="7">
                  <c:v>01-08-2020</c:v>
                </c:pt>
                <c:pt idx="8">
                  <c:v>01-09-2020</c:v>
                </c:pt>
                <c:pt idx="9">
                  <c:v>01-10-2020</c:v>
                </c:pt>
                <c:pt idx="10">
                  <c:v>01-11-2020</c:v>
                </c:pt>
                <c:pt idx="11">
                  <c:v>01-12-2020</c:v>
                </c:pt>
              </c:strCache>
            </c:strRef>
          </c:cat>
          <c:val>
            <c:numRef>
              <c:f>'Pivot Table'!$F$30:$F$42</c:f>
              <c:numCache>
                <c:formatCode>0.0</c:formatCode>
                <c:ptCount val="12"/>
                <c:pt idx="0">
                  <c:v>150.19999999999999</c:v>
                </c:pt>
                <c:pt idx="1">
                  <c:v>149.1</c:v>
                </c:pt>
                <c:pt idx="2">
                  <c:v>148.6</c:v>
                </c:pt>
                <c:pt idx="3">
                  <c:v>150.19999999999999</c:v>
                </c:pt>
                <c:pt idx="4">
                  <c:v>151.80000000000001</c:v>
                </c:pt>
                <c:pt idx="5">
                  <c:v>151.80000000000001</c:v>
                </c:pt>
                <c:pt idx="6">
                  <c:v>151.80000000000001</c:v>
                </c:pt>
                <c:pt idx="7">
                  <c:v>153.9</c:v>
                </c:pt>
                <c:pt idx="8">
                  <c:v>154.69999999999999</c:v>
                </c:pt>
                <c:pt idx="9">
                  <c:v>156.4</c:v>
                </c:pt>
                <c:pt idx="10">
                  <c:v>158.4</c:v>
                </c:pt>
                <c:pt idx="11">
                  <c:v>158.9</c:v>
                </c:pt>
              </c:numCache>
            </c:numRef>
          </c:val>
          <c:extLst>
            <c:ext xmlns:c16="http://schemas.microsoft.com/office/drawing/2014/chart" uri="{C3380CC4-5D6E-409C-BE32-E72D297353CC}">
              <c16:uniqueId val="{00000000-5D4A-41AD-B32D-DB76C3ADB10A}"/>
            </c:ext>
          </c:extLst>
        </c:ser>
        <c:dLbls>
          <c:dLblPos val="outEnd"/>
          <c:showLegendKey val="0"/>
          <c:showVal val="1"/>
          <c:showCatName val="0"/>
          <c:showSerName val="0"/>
          <c:showPercent val="0"/>
          <c:showBubbleSize val="0"/>
        </c:dLbls>
        <c:gapWidth val="219"/>
        <c:overlap val="-27"/>
        <c:axId val="2028479295"/>
        <c:axId val="2028481215"/>
      </c:barChart>
      <c:catAx>
        <c:axId val="202847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028481215"/>
        <c:crosses val="autoZero"/>
        <c:auto val="1"/>
        <c:lblAlgn val="ctr"/>
        <c:lblOffset val="100"/>
        <c:noMultiLvlLbl val="0"/>
      </c:catAx>
      <c:valAx>
        <c:axId val="2028481215"/>
        <c:scaling>
          <c:orientation val="minMax"/>
        </c:scaling>
        <c:delete val="1"/>
        <c:axPos val="l"/>
        <c:numFmt formatCode="0.0" sourceLinked="1"/>
        <c:majorTickMark val="none"/>
        <c:minorTickMark val="none"/>
        <c:tickLblPos val="nextTo"/>
        <c:crossAx val="202847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Rural</a:t>
            </a:r>
            <a:r>
              <a:rPr lang="en-IN" baseline="0"/>
              <a:t> + Urban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2"/>
          <c:order val="2"/>
          <c:tx>
            <c:strRef>
              <c:f>'Pivot Table'!$H$168</c:f>
              <c:strCache>
                <c:ptCount val="1"/>
                <c:pt idx="0">
                  <c:v>Combined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Table'!$E$169:$E$178</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'Pivot Table'!$H$169:$H$178</c:f>
              <c:numCache>
                <c:formatCode>0.00%</c:formatCode>
                <c:ptCount val="10"/>
                <c:pt idx="0">
                  <c:v>9.4646271510516314E-2</c:v>
                </c:pt>
                <c:pt idx="1">
                  <c:v>5.105633802816912E-2</c:v>
                </c:pt>
                <c:pt idx="2">
                  <c:v>5.5230125523012506E-2</c:v>
                </c:pt>
                <c:pt idx="3">
                  <c:v>3.2462391132224933E-2</c:v>
                </c:pt>
                <c:pt idx="4">
                  <c:v>5.295471987720627E-2</c:v>
                </c:pt>
                <c:pt idx="5">
                  <c:v>2.3374726077428697E-2</c:v>
                </c:pt>
                <c:pt idx="6">
                  <c:v>7.7363896848137617E-2</c:v>
                </c:pt>
                <c:pt idx="7">
                  <c:v>5.7922769640479481E-2</c:v>
                </c:pt>
                <c:pt idx="8">
                  <c:v>5.657978385251098E-2</c:v>
                </c:pt>
                <c:pt idx="9">
                  <c:v>6.0350030175015092E-2</c:v>
                </c:pt>
              </c:numCache>
            </c:numRef>
          </c:val>
          <c:smooth val="0"/>
          <c:extLst>
            <c:ext xmlns:c16="http://schemas.microsoft.com/office/drawing/2014/chart" uri="{C3380CC4-5D6E-409C-BE32-E72D297353CC}">
              <c16:uniqueId val="{00000002-F73B-466B-AAC0-4A3A66061A60}"/>
            </c:ext>
          </c:extLst>
        </c:ser>
        <c:dLbls>
          <c:dLblPos val="t"/>
          <c:showLegendKey val="0"/>
          <c:showVal val="1"/>
          <c:showCatName val="0"/>
          <c:showSerName val="0"/>
          <c:showPercent val="0"/>
          <c:showBubbleSize val="0"/>
        </c:dLbls>
        <c:smooth val="0"/>
        <c:axId val="231454432"/>
        <c:axId val="231456352"/>
        <c:extLst>
          <c:ext xmlns:c15="http://schemas.microsoft.com/office/drawing/2012/chart" uri="{02D57815-91ED-43cb-92C2-25804820EDAC}">
            <c15:filteredLineSeries>
              <c15:ser>
                <c:idx val="0"/>
                <c:order val="0"/>
                <c:tx>
                  <c:strRef>
                    <c:extLst>
                      <c:ext uri="{02D57815-91ED-43cb-92C2-25804820EDAC}">
                        <c15:formulaRef>
                          <c15:sqref>'Pivot Table'!$F$168</c15:sqref>
                        </c15:formulaRef>
                      </c:ext>
                    </c:extLst>
                    <c:strCache>
                      <c:ptCount val="1"/>
                      <c:pt idx="0">
                        <c:v>Rural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'Pivot Table'!$E$169:$E$178</c15:sqref>
                        </c15:formulaRef>
                      </c:ext>
                    </c:extLst>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extLst>
                      <c:ext uri="{02D57815-91ED-43cb-92C2-25804820EDAC}">
                        <c15:formulaRef>
                          <c15:sqref>'Pivot Table'!$F$169:$F$178</c15:sqref>
                        </c15:formulaRef>
                      </c:ext>
                    </c:extLst>
                    <c:numCache>
                      <c:formatCode>0.00%</c:formatCode>
                      <c:ptCount val="10"/>
                      <c:pt idx="0">
                        <c:v>9.8953377735490067E-2</c:v>
                      </c:pt>
                      <c:pt idx="1">
                        <c:v>5.3415061295971927E-2</c:v>
                      </c:pt>
                      <c:pt idx="2">
                        <c:v>6.3175394846217856E-2</c:v>
                      </c:pt>
                      <c:pt idx="3">
                        <c:v>3.6690085870413877E-2</c:v>
                      </c:pt>
                      <c:pt idx="4">
                        <c:v>5.5891238670694905E-2</c:v>
                      </c:pt>
                      <c:pt idx="5">
                        <c:v>1.8664752333094E-2</c:v>
                      </c:pt>
                      <c:pt idx="6">
                        <c:v>8.014184397163128E-2</c:v>
                      </c:pt>
                      <c:pt idx="7">
                        <c:v>5.7932850559578558E-2</c:v>
                      </c:pt>
                      <c:pt idx="8">
                        <c:v>5.362776025236593E-2</c:v>
                      </c:pt>
                      <c:pt idx="9">
                        <c:v>6.430288461538454E-2</c:v>
                      </c:pt>
                    </c:numCache>
                  </c:numRef>
                </c:val>
                <c:smooth val="0"/>
                <c:extLst>
                  <c:ext xmlns:c16="http://schemas.microsoft.com/office/drawing/2014/chart" uri="{C3380CC4-5D6E-409C-BE32-E72D297353CC}">
                    <c16:uniqueId val="{00000000-F73B-466B-AAC0-4A3A66061A6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'Pivot Table'!$G$168</c15:sqref>
                        </c15:formulaRef>
                      </c:ext>
                    </c:extLst>
                    <c:strCache>
                      <c:ptCount val="1"/>
                      <c:pt idx="0">
                        <c:v>Urban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'Pivot Table'!$E$169:$E$178</c15:sqref>
                        </c15:formulaRef>
                      </c:ext>
                    </c:extLst>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extLst xmlns:c15="http://schemas.microsoft.com/office/drawing/2012/chart">
                      <c:ext xmlns:c15="http://schemas.microsoft.com/office/drawing/2012/chart" uri="{02D57815-91ED-43cb-92C2-25804820EDAC}">
                        <c15:formulaRef>
                          <c15:sqref>'Pivot Table'!$G$169:$G$178</c15:sqref>
                        </c15:formulaRef>
                      </c:ext>
                    </c:extLst>
                    <c:numCache>
                      <c:formatCode>0.00%</c:formatCode>
                      <c:ptCount val="10"/>
                      <c:pt idx="0">
                        <c:v>8.9423076923076897E-2</c:v>
                      </c:pt>
                      <c:pt idx="1">
                        <c:v>4.8715677590788306E-2</c:v>
                      </c:pt>
                      <c:pt idx="2">
                        <c:v>4.6413502109704644E-2</c:v>
                      </c:pt>
                      <c:pt idx="3">
                        <c:v>2.7375201288244697E-2</c:v>
                      </c:pt>
                      <c:pt idx="4">
                        <c:v>4.92957746478873E-2</c:v>
                      </c:pt>
                      <c:pt idx="5">
                        <c:v>2.9082774049217046E-2</c:v>
                      </c:pt>
                      <c:pt idx="6">
                        <c:v>7.4637681159420377E-2</c:v>
                      </c:pt>
                      <c:pt idx="7">
                        <c:v>5.8704453441295663E-2</c:v>
                      </c:pt>
                      <c:pt idx="8">
                        <c:v>5.8974358974358904E-2</c:v>
                      </c:pt>
                      <c:pt idx="9">
                        <c:v>5.5151515151515118E-2</c:v>
                      </c:pt>
                    </c:numCache>
                  </c:numRef>
                </c:val>
                <c:smooth val="0"/>
                <c:extLst xmlns:c15="http://schemas.microsoft.com/office/drawing/2012/chart">
                  <c:ext xmlns:c16="http://schemas.microsoft.com/office/drawing/2014/chart" uri="{C3380CC4-5D6E-409C-BE32-E72D297353CC}">
                    <c16:uniqueId val="{00000001-F73B-466B-AAC0-4A3A66061A60}"/>
                  </c:ext>
                </c:extLst>
              </c15:ser>
            </c15:filteredLineSeries>
          </c:ext>
        </c:extLst>
      </c:lineChart>
      <c:catAx>
        <c:axId val="23145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1456352"/>
        <c:crosses val="autoZero"/>
        <c:auto val="1"/>
        <c:lblAlgn val="ctr"/>
        <c:lblOffset val="100"/>
        <c:noMultiLvlLbl val="0"/>
      </c:catAx>
      <c:valAx>
        <c:axId val="231456352"/>
        <c:scaling>
          <c:orientation val="minMax"/>
        </c:scaling>
        <c:delete val="1"/>
        <c:axPos val="l"/>
        <c:numFmt formatCode="0.00%" sourceLinked="1"/>
        <c:majorTickMark val="none"/>
        <c:minorTickMark val="none"/>
        <c:tickLblPos val="nextTo"/>
        <c:crossAx val="231454432"/>
        <c:crosses val="autoZero"/>
        <c:crossBetween val="between"/>
      </c:valAx>
      <c:spPr>
        <a:noFill/>
        <a:ln>
          <a:noFill/>
        </a:ln>
        <a:effectLst/>
      </c:spPr>
    </c:plotArea>
    <c:legend>
      <c:legendPos val="b"/>
      <c:layout>
        <c:manualLayout>
          <c:xMode val="edge"/>
          <c:yMode val="edge"/>
          <c:x val="0.75386100230831721"/>
          <c:y val="6.3367235345581835E-2"/>
          <c:w val="0.12557728036804389"/>
          <c:h val="0.117188320209973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 Case Study by Prasad.xlsx]Pivot Table!PivotTable15</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18329185535747E-2"/>
          <c:y val="4.7961630695443645E-2"/>
          <c:w val="0.74184162212884008"/>
          <c:h val="0.81296002568024317"/>
        </c:manualLayout>
      </c:layout>
      <c:barChart>
        <c:barDir val="bar"/>
        <c:grouping val="percentStacked"/>
        <c:varyColors val="0"/>
        <c:ser>
          <c:idx val="0"/>
          <c:order val="0"/>
          <c:tx>
            <c:strRef>
              <c:f>'Pivot Table'!$B$207</c:f>
              <c:strCache>
                <c:ptCount val="1"/>
                <c:pt idx="0">
                  <c:v>Food &amp; Beverage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Table'!$A$208:$A$219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Table'!$B$208:$B$219</c:f>
              <c:numCache>
                <c:formatCode>0.00%</c:formatCode>
                <c:ptCount val="12"/>
                <c:pt idx="0">
                  <c:v>8.6076375259350649E-2</c:v>
                </c:pt>
                <c:pt idx="1">
                  <c:v>8.4224075214057864E-2</c:v>
                </c:pt>
                <c:pt idx="2">
                  <c:v>8.3151840062545376E-2</c:v>
                </c:pt>
                <c:pt idx="3">
                  <c:v>8.3894383952566973E-2</c:v>
                </c:pt>
                <c:pt idx="4">
                  <c:v>8.3763027975863949E-2</c:v>
                </c:pt>
                <c:pt idx="5">
                  <c:v>8.4402060725638495E-2</c:v>
                </c:pt>
                <c:pt idx="6">
                  <c:v>8.4402060725638495E-2</c:v>
                </c:pt>
                <c:pt idx="7">
                  <c:v>8.5349279695569463E-2</c:v>
                </c:pt>
                <c:pt idx="8">
                  <c:v>8.5405405405405421E-2</c:v>
                </c:pt>
                <c:pt idx="9">
                  <c:v>8.6979952575986216E-2</c:v>
                </c:pt>
                <c:pt idx="10">
                  <c:v>8.8296788720313074E-2</c:v>
                </c:pt>
                <c:pt idx="11">
                  <c:v>8.8340543716284789E-2</c:v>
                </c:pt>
              </c:numCache>
            </c:numRef>
          </c:val>
          <c:extLst>
            <c:ext xmlns:c16="http://schemas.microsoft.com/office/drawing/2014/chart" uri="{C3380CC4-5D6E-409C-BE32-E72D297353CC}">
              <c16:uniqueId val="{00000000-7FDC-4D55-AF5E-CBC5E66E3E5B}"/>
            </c:ext>
          </c:extLst>
        </c:ser>
        <c:ser>
          <c:idx val="1"/>
          <c:order val="1"/>
          <c:tx>
            <c:strRef>
              <c:f>'Pivot Table'!$C$207</c:f>
              <c:strCache>
                <c:ptCount val="1"/>
                <c:pt idx="0">
                  <c:v>Housing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Table'!$A$208:$A$219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Table'!$C$208:$C$219</c:f>
              <c:numCache>
                <c:formatCode>0.00%</c:formatCode>
                <c:ptCount val="12"/>
                <c:pt idx="0">
                  <c:v>8.630067851735547E-2</c:v>
                </c:pt>
                <c:pt idx="1">
                  <c:v>8.663047736303095E-2</c:v>
                </c:pt>
                <c:pt idx="2">
                  <c:v>8.6279108728430226E-2</c:v>
                </c:pt>
                <c:pt idx="3">
                  <c:v>8.6221705039758401E-2</c:v>
                </c:pt>
                <c:pt idx="4">
                  <c:v>8.5106966538672502E-2</c:v>
                </c:pt>
                <c:pt idx="5">
                  <c:v>8.4785706456209572E-2</c:v>
                </c:pt>
                <c:pt idx="6">
                  <c:v>8.4785706456209572E-2</c:v>
                </c:pt>
                <c:pt idx="7">
                  <c:v>8.4533840717586309E-2</c:v>
                </c:pt>
                <c:pt idx="8">
                  <c:v>8.4486486486486503E-2</c:v>
                </c:pt>
                <c:pt idx="9">
                  <c:v>8.4339297262341031E-2</c:v>
                </c:pt>
                <c:pt idx="10">
                  <c:v>8.4704873210743575E-2</c:v>
                </c:pt>
                <c:pt idx="11">
                  <c:v>8.460182663034771E-2</c:v>
                </c:pt>
              </c:numCache>
            </c:numRef>
          </c:val>
          <c:extLst>
            <c:ext xmlns:c16="http://schemas.microsoft.com/office/drawing/2014/chart" uri="{C3380CC4-5D6E-409C-BE32-E72D297353CC}">
              <c16:uniqueId val="{00000001-7FDC-4D55-AF5E-CBC5E66E3E5B}"/>
            </c:ext>
          </c:extLst>
        </c:ser>
        <c:ser>
          <c:idx val="2"/>
          <c:order val="2"/>
          <c:tx>
            <c:strRef>
              <c:f>'Pivot Table'!$D$207</c:f>
              <c:strCache>
                <c:ptCount val="1"/>
                <c:pt idx="0">
                  <c:v>Fuel and Light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Table'!$A$208:$A$219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Table'!$D$208:$D$219</c:f>
              <c:numCache>
                <c:formatCode>0.00%</c:formatCode>
                <c:ptCount val="12"/>
                <c:pt idx="0">
                  <c:v>8.108562776874334E-2</c:v>
                </c:pt>
                <c:pt idx="1">
                  <c:v>8.2377301471822706E-2</c:v>
                </c:pt>
                <c:pt idx="2">
                  <c:v>8.3151840062545376E-2</c:v>
                </c:pt>
                <c:pt idx="3">
                  <c:v>7.9849278253400935E-2</c:v>
                </c:pt>
                <c:pt idx="4">
                  <c:v>7.8442128359846403E-2</c:v>
                </c:pt>
                <c:pt idx="5">
                  <c:v>7.7770470240052625E-2</c:v>
                </c:pt>
                <c:pt idx="6">
                  <c:v>7.7770470240052625E-2</c:v>
                </c:pt>
                <c:pt idx="7">
                  <c:v>7.7738515901060082E-2</c:v>
                </c:pt>
                <c:pt idx="8">
                  <c:v>7.7243243243243262E-2</c:v>
                </c:pt>
                <c:pt idx="9">
                  <c:v>7.7117913343392977E-2</c:v>
                </c:pt>
                <c:pt idx="10">
                  <c:v>7.6984935399131496E-2</c:v>
                </c:pt>
                <c:pt idx="11">
                  <c:v>7.723121294664316E-2</c:v>
                </c:pt>
              </c:numCache>
            </c:numRef>
          </c:val>
          <c:extLst>
            <c:ext xmlns:c16="http://schemas.microsoft.com/office/drawing/2014/chart" uri="{C3380CC4-5D6E-409C-BE32-E72D297353CC}">
              <c16:uniqueId val="{00000002-7FDC-4D55-AF5E-CBC5E66E3E5B}"/>
            </c:ext>
          </c:extLst>
        </c:ser>
        <c:ser>
          <c:idx val="3"/>
          <c:order val="3"/>
          <c:tx>
            <c:strRef>
              <c:f>'Pivot Table'!$E$207</c:f>
              <c:strCache>
                <c:ptCount val="1"/>
                <c:pt idx="0">
                  <c:v>Transport &amp; Comm.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Table'!$A$208:$A$219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Table'!$E$208:$E$219</c:f>
              <c:numCache>
                <c:formatCode>0.00%</c:formatCode>
                <c:ptCount val="12"/>
                <c:pt idx="0">
                  <c:v>7.340324118207818E-2</c:v>
                </c:pt>
                <c:pt idx="1">
                  <c:v>7.2919581397951766E-2</c:v>
                </c:pt>
                <c:pt idx="2">
                  <c:v>7.2541464231864639E-2</c:v>
                </c:pt>
                <c:pt idx="3">
                  <c:v>7.3393732856786631E-2</c:v>
                </c:pt>
                <c:pt idx="4">
                  <c:v>7.4053757542512338E-2</c:v>
                </c:pt>
                <c:pt idx="5">
                  <c:v>7.3988819467280503E-2</c:v>
                </c:pt>
                <c:pt idx="6">
                  <c:v>7.3988819467280503E-2</c:v>
                </c:pt>
                <c:pt idx="7">
                  <c:v>7.5292198967110632E-2</c:v>
                </c:pt>
                <c:pt idx="8">
                  <c:v>7.5459459459459463E-2</c:v>
                </c:pt>
                <c:pt idx="9">
                  <c:v>7.5770640224186253E-2</c:v>
                </c:pt>
                <c:pt idx="10">
                  <c:v>7.5269393663217707E-2</c:v>
                </c:pt>
                <c:pt idx="11">
                  <c:v>7.5148213427335353E-2</c:v>
                </c:pt>
              </c:numCache>
            </c:numRef>
          </c:val>
          <c:extLst>
            <c:ext xmlns:c16="http://schemas.microsoft.com/office/drawing/2014/chart" uri="{C3380CC4-5D6E-409C-BE32-E72D297353CC}">
              <c16:uniqueId val="{00000003-7FDC-4D55-AF5E-CBC5E66E3E5B}"/>
            </c:ext>
          </c:extLst>
        </c:ser>
        <c:ser>
          <c:idx val="4"/>
          <c:order val="4"/>
          <c:tx>
            <c:strRef>
              <c:f>'Pivot Table'!$F$207</c:f>
              <c:strCache>
                <c:ptCount val="1"/>
                <c:pt idx="0">
                  <c:v>Clothing &amp; Footwear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Table'!$A$208:$A$219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Table'!$F$208:$F$219</c:f>
              <c:numCache>
                <c:formatCode>0.00%</c:formatCode>
                <c:ptCount val="12"/>
                <c:pt idx="0">
                  <c:v>8.3665115235798795E-2</c:v>
                </c:pt>
                <c:pt idx="1">
                  <c:v>8.3664446807319937E-2</c:v>
                </c:pt>
                <c:pt idx="2">
                  <c:v>8.3654436812419727E-2</c:v>
                </c:pt>
                <c:pt idx="3">
                  <c:v>8.3451084697863859E-2</c:v>
                </c:pt>
                <c:pt idx="4">
                  <c:v>8.3049917718047178E-2</c:v>
                </c:pt>
                <c:pt idx="5">
                  <c:v>8.2977090869231621E-2</c:v>
                </c:pt>
                <c:pt idx="6">
                  <c:v>8.2977090869231621E-2</c:v>
                </c:pt>
                <c:pt idx="7">
                  <c:v>8.246806197336233E-2</c:v>
                </c:pt>
                <c:pt idx="8">
                  <c:v>8.2162162162162169E-2</c:v>
                </c:pt>
                <c:pt idx="9">
                  <c:v>8.2075878422073728E-2</c:v>
                </c:pt>
                <c:pt idx="10">
                  <c:v>8.1917117889883664E-2</c:v>
                </c:pt>
                <c:pt idx="11">
                  <c:v>8.2038134914276556E-2</c:v>
                </c:pt>
              </c:numCache>
            </c:numRef>
          </c:val>
          <c:extLst>
            <c:ext xmlns:c16="http://schemas.microsoft.com/office/drawing/2014/chart" uri="{C3380CC4-5D6E-409C-BE32-E72D297353CC}">
              <c16:uniqueId val="{00000004-7FDC-4D55-AF5E-CBC5E66E3E5B}"/>
            </c:ext>
          </c:extLst>
        </c:ser>
        <c:dLbls>
          <c:dLblPos val="ctr"/>
          <c:showLegendKey val="0"/>
          <c:showVal val="1"/>
          <c:showCatName val="0"/>
          <c:showSerName val="0"/>
          <c:showPercent val="0"/>
          <c:showBubbleSize val="0"/>
        </c:dLbls>
        <c:gapWidth val="150"/>
        <c:overlap val="100"/>
        <c:axId val="1203343599"/>
        <c:axId val="1203345519"/>
      </c:barChart>
      <c:catAx>
        <c:axId val="1203343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345519"/>
        <c:crosses val="autoZero"/>
        <c:auto val="1"/>
        <c:lblAlgn val="ctr"/>
        <c:lblOffset val="100"/>
        <c:noMultiLvlLbl val="0"/>
      </c:catAx>
      <c:valAx>
        <c:axId val="1203345519"/>
        <c:scaling>
          <c:orientation val="minMax"/>
        </c:scaling>
        <c:delete val="1"/>
        <c:axPos val="b"/>
        <c:numFmt formatCode="0%" sourceLinked="1"/>
        <c:majorTickMark val="none"/>
        <c:minorTickMark val="none"/>
        <c:tickLblPos val="nextTo"/>
        <c:crossAx val="1203343599"/>
        <c:crosses val="autoZero"/>
        <c:crossBetween val="between"/>
      </c:valAx>
      <c:spPr>
        <a:noFill/>
        <a:ln>
          <a:noFill/>
        </a:ln>
        <a:effectLst/>
      </c:spPr>
    </c:plotArea>
    <c:legend>
      <c:legendPos val="r"/>
      <c:layout>
        <c:manualLayout>
          <c:xMode val="edge"/>
          <c:yMode val="edge"/>
          <c:x val="0.86789808657337519"/>
          <c:y val="3.724343359957704E-2"/>
          <c:w val="0.12173921912610665"/>
          <c:h val="0.8955371136161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12 Month Food Category Inflatation June 2022 to May 2023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12 Month Food Category Inflatation June 2022 to May 2023</a:t>
          </a:r>
        </a:p>
      </cx:txPr>
    </cx:title>
    <cx:plotArea>
      <cx:plotAreaRegion>
        <cx:series layoutId="waterfall" uniqueId="{E991A79F-25A4-4C9F-A136-E9EB40B319DE}">
          <cx:tx>
            <cx:txData>
              <cx:f>_xlchart.v1.1</cx:f>
              <cx:v>Inflation</cx:v>
            </cx:txData>
          </cx:tx>
          <cx:dataPt idx="4">
            <cx:spPr>
              <a:solidFill>
                <a:srgbClr val="FF0000"/>
              </a:solidFill>
            </cx:spPr>
          </cx:dataPt>
          <cx:dataPt idx="5">
            <cx:spPr>
              <a:solidFill>
                <a:srgbClr val="5B9BD5"/>
              </a:solidFill>
            </cx:spPr>
          </cx:dataPt>
          <cx:dataPt idx="6">
            <cx:spPr>
              <a:solidFill>
                <a:srgbClr val="00B050"/>
              </a:solidFill>
            </cx:spPr>
          </cx:dataPt>
          <cx:dataLabels pos="outEnd">
            <cx:visibility seriesName="0" categoryName="0" value="1"/>
            <cx:dataLabel idx="4">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1.8</a:t>
                  </a:r>
                </a:p>
              </cx:txPr>
            </cx:dataLabel>
            <cx:dataLabel idx="6">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-2.4</a:t>
                  </a:r>
                </a:p>
              </cx:txPr>
            </cx:dataLabel>
          </cx:dataLabels>
          <cx:dataId val="0"/>
          <cx:layoutPr>
            <cx:subtotals/>
          </cx:layoutPr>
        </cx:series>
      </cx:plotAreaRegion>
      <cx:axis id="0">
        <cx:catScaling gapWidth="0.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12 Month Food Category Inflatation June 2022 to May 2023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12 Month Food Category Inflatation June 2022 to May 2023</a:t>
          </a:r>
        </a:p>
      </cx:txPr>
    </cx:title>
    <cx:plotArea>
      <cx:plotAreaRegion>
        <cx:series layoutId="waterfall" uniqueId="{E991A79F-25A4-4C9F-A136-E9EB40B319DE}">
          <cx:tx>
            <cx:txData>
              <cx:f>_xlchart.v1.4</cx:f>
              <cx:v>Inflation</cx:v>
            </cx:txData>
          </cx:tx>
          <cx:dataPt idx="4">
            <cx:spPr>
              <a:solidFill>
                <a:srgbClr val="FF0000"/>
              </a:solidFill>
            </cx:spPr>
          </cx:dataPt>
          <cx:dataPt idx="5">
            <cx:spPr>
              <a:solidFill>
                <a:srgbClr val="5B9BD5"/>
              </a:solidFill>
            </cx:spPr>
          </cx:dataPt>
          <cx:dataPt idx="6">
            <cx:spPr>
              <a:solidFill>
                <a:srgbClr val="00B050"/>
              </a:solidFill>
            </cx:spPr>
          </cx:dataPt>
          <cx:dataLabels pos="outEnd">
            <cx:visibility seriesName="0" categoryName="0" value="1"/>
            <cx:dataLabel idx="4">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1.8</a:t>
                  </a:r>
                </a:p>
              </cx:txPr>
            </cx:dataLabel>
            <cx:dataLabel idx="6">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-2.4</a:t>
                  </a:r>
                </a:p>
              </cx:txPr>
            </cx:dataLabel>
          </cx:dataLabels>
          <cx:dataId val="0"/>
          <cx:layoutPr>
            <cx:subtotals/>
          </cx:layoutPr>
        </cx:series>
      </cx:plotAreaRegion>
      <cx:axis id="0">
        <cx:catScaling gapWidth="0.5"/>
        <cx:tickLabels/>
      </cx:axis>
      <cx:axis id="1" hidden="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Monthly Inflation Rate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Monthly Inflation Rate</a:t>
          </a:r>
        </a:p>
      </cx:txPr>
    </cx:title>
    <cx:plotArea>
      <cx:plotAreaRegion>
        <cx:series layoutId="waterfall" uniqueId="{CCC6E26A-4208-46DC-BDE0-E81BEF68EB26}">
          <cx:tx>
            <cx:txData>
              <cx:f>_xlchart.v1.7</cx:f>
              <cx:v>Inflation Rate (Monthly)</cx:v>
            </cx:txData>
          </cx:tx>
          <cx:spPr>
            <a:effectLst/>
          </cx:spPr>
          <cx:dataLabels pos="outEnd">
            <cx:numFmt formatCode="0.00%" sourceLinked="0"/>
            <cx:visibility seriesName="0" categoryName="0" value="1"/>
            <cx:separator>, </cx:separator>
          </cx:dataLabels>
          <cx:dataId val="0"/>
          <cx:layoutPr>
            <cx:subtotals/>
          </cx:layoutPr>
        </cx:series>
      </cx:plotAreaRegion>
      <cx:axis id="0">
        <cx:catScaling gapWidth="0.560000002"/>
        <cx:tickLabels/>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22860</xdr:colOff>
      <xdr:row>140</xdr:row>
      <xdr:rowOff>15240</xdr:rowOff>
    </xdr:from>
    <xdr:to>
      <xdr:col>0</xdr:col>
      <xdr:colOff>5074920</xdr:colOff>
      <xdr:row>155</xdr:row>
      <xdr:rowOff>152400</xdr:rowOff>
    </xdr:to>
    <xdr:graphicFrame macro="">
      <xdr:nvGraphicFramePr>
        <xdr:cNvPr id="4" name="Chart 3">
          <a:extLst>
            <a:ext uri="{FF2B5EF4-FFF2-40B4-BE49-F238E27FC236}">
              <a16:creationId xmlns:a16="http://schemas.microsoft.com/office/drawing/2014/main" id="{22CD3187-7CAE-4747-80E1-68243D5FF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171</xdr:row>
      <xdr:rowOff>0</xdr:rowOff>
    </xdr:from>
    <xdr:to>
      <xdr:col>0</xdr:col>
      <xdr:colOff>8656320</xdr:colOff>
      <xdr:row>186</xdr:row>
      <xdr:rowOff>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F56C16F-1E90-4017-B31B-2E7753397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35737800"/>
              <a:ext cx="8656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204</xdr:row>
      <xdr:rowOff>0</xdr:rowOff>
    </xdr:from>
    <xdr:to>
      <xdr:col>0</xdr:col>
      <xdr:colOff>7353300</xdr:colOff>
      <xdr:row>224</xdr:row>
      <xdr:rowOff>22860</xdr:rowOff>
    </xdr:to>
    <xdr:graphicFrame macro="">
      <xdr:nvGraphicFramePr>
        <xdr:cNvPr id="12" name="Chart 11">
          <a:extLst>
            <a:ext uri="{FF2B5EF4-FFF2-40B4-BE49-F238E27FC236}">
              <a16:creationId xmlns:a16="http://schemas.microsoft.com/office/drawing/2014/main" id="{E1B3F6D3-CF31-4C7C-833A-F970B5937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254</xdr:row>
      <xdr:rowOff>0</xdr:rowOff>
    </xdr:from>
    <xdr:to>
      <xdr:col>0</xdr:col>
      <xdr:colOff>8309367</xdr:colOff>
      <xdr:row>269</xdr:row>
      <xdr:rowOff>53502</xdr:rowOff>
    </xdr:to>
    <xdr:graphicFrame macro="">
      <xdr:nvGraphicFramePr>
        <xdr:cNvPr id="13" name="Chart 12">
          <a:extLst>
            <a:ext uri="{FF2B5EF4-FFF2-40B4-BE49-F238E27FC236}">
              <a16:creationId xmlns:a16="http://schemas.microsoft.com/office/drawing/2014/main" id="{7F66CBEF-ABAE-47D0-B334-5581F0E46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286</xdr:row>
      <xdr:rowOff>0</xdr:rowOff>
    </xdr:from>
    <xdr:to>
      <xdr:col>0</xdr:col>
      <xdr:colOff>12283440</xdr:colOff>
      <xdr:row>301</xdr:row>
      <xdr:rowOff>0</xdr:rowOff>
    </xdr:to>
    <xdr:graphicFrame macro="">
      <xdr:nvGraphicFramePr>
        <xdr:cNvPr id="15" name="Chart 14">
          <a:extLst>
            <a:ext uri="{FF2B5EF4-FFF2-40B4-BE49-F238E27FC236}">
              <a16:creationId xmlns:a16="http://schemas.microsoft.com/office/drawing/2014/main" id="{8B5BBFD5-8FD5-4D23-AFF1-9711B8575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91</xdr:row>
      <xdr:rowOff>0</xdr:rowOff>
    </xdr:from>
    <xdr:to>
      <xdr:col>0</xdr:col>
      <xdr:colOff>7924800</xdr:colOff>
      <xdr:row>114</xdr:row>
      <xdr:rowOff>76200</xdr:rowOff>
    </xdr:to>
    <xdr:graphicFrame macro="">
      <xdr:nvGraphicFramePr>
        <xdr:cNvPr id="3" name="Chart 2">
          <a:extLst>
            <a:ext uri="{FF2B5EF4-FFF2-40B4-BE49-F238E27FC236}">
              <a16:creationId xmlns:a16="http://schemas.microsoft.com/office/drawing/2014/main" id="{B3B3E831-964B-451D-A6C5-E9D60B75A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5305514</xdr:colOff>
      <xdr:row>140</xdr:row>
      <xdr:rowOff>0</xdr:rowOff>
    </xdr:from>
    <xdr:to>
      <xdr:col>1</xdr:col>
      <xdr:colOff>516878</xdr:colOff>
      <xdr:row>156</xdr:row>
      <xdr:rowOff>24498</xdr:rowOff>
    </xdr:to>
    <xdr:graphicFrame macro="">
      <xdr:nvGraphicFramePr>
        <xdr:cNvPr id="5" name="Chart 4">
          <a:extLst>
            <a:ext uri="{FF2B5EF4-FFF2-40B4-BE49-F238E27FC236}">
              <a16:creationId xmlns:a16="http://schemas.microsoft.com/office/drawing/2014/main" id="{67B00DD7-4C99-4260-AC1E-FEA8B9E12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49</xdr:row>
      <xdr:rowOff>53340</xdr:rowOff>
    </xdr:from>
    <xdr:to>
      <xdr:col>12</xdr:col>
      <xdr:colOff>152400</xdr:colOff>
      <xdr:row>64</xdr:row>
      <xdr:rowOff>53340</xdr:rowOff>
    </xdr:to>
    <xdr:graphicFrame macro="">
      <xdr:nvGraphicFramePr>
        <xdr:cNvPr id="5" name="Chart 4">
          <a:extLst>
            <a:ext uri="{FF2B5EF4-FFF2-40B4-BE49-F238E27FC236}">
              <a16:creationId xmlns:a16="http://schemas.microsoft.com/office/drawing/2014/main" id="{C6949F1D-6E37-633E-43B8-E9E2E0C1B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495948</xdr:colOff>
      <xdr:row>44</xdr:row>
      <xdr:rowOff>118677</xdr:rowOff>
    </xdr:from>
    <xdr:to>
      <xdr:col>10</xdr:col>
      <xdr:colOff>585443</xdr:colOff>
      <xdr:row>59</xdr:row>
      <xdr:rowOff>118677</xdr:rowOff>
    </xdr:to>
    <xdr:graphicFrame macro="">
      <xdr:nvGraphicFramePr>
        <xdr:cNvPr id="4" name="Chart 3">
          <a:extLst>
            <a:ext uri="{FF2B5EF4-FFF2-40B4-BE49-F238E27FC236}">
              <a16:creationId xmlns:a16="http://schemas.microsoft.com/office/drawing/2014/main" id="{36A0CF65-93D7-BDF5-710D-171B3C01D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1295400</xdr:colOff>
      <xdr:row>106</xdr:row>
      <xdr:rowOff>41910</xdr:rowOff>
    </xdr:from>
    <xdr:to>
      <xdr:col>8</xdr:col>
      <xdr:colOff>1821180</xdr:colOff>
      <xdr:row>121</xdr:row>
      <xdr:rowOff>41910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12A9328D-D6B4-F7C5-1E50-6BAF3A15DD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21480" y="11380470"/>
              <a:ext cx="86563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38100</xdr:colOff>
      <xdr:row>108</xdr:row>
      <xdr:rowOff>30480</xdr:rowOff>
    </xdr:from>
    <xdr:ext cx="2255520" cy="289560"/>
    <xdr:sp macro="" textlink="">
      <xdr:nvSpPr>
        <xdr:cNvPr id="13" name="TextBox 12">
          <a:extLst>
            <a:ext uri="{FF2B5EF4-FFF2-40B4-BE49-F238E27FC236}">
              <a16:creationId xmlns:a16="http://schemas.microsoft.com/office/drawing/2014/main" id="{E5B62FFB-A206-0694-3933-14CC50435614}"/>
            </a:ext>
          </a:extLst>
        </xdr:cNvPr>
        <xdr:cNvSpPr txBox="1"/>
      </xdr:nvSpPr>
      <xdr:spPr>
        <a:xfrm>
          <a:off x="5615940" y="19781520"/>
          <a:ext cx="22555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Highest</a:t>
          </a:r>
          <a:r>
            <a:rPr lang="en-IN" sz="1100" baseline="0"/>
            <a:t> Inflation Month: Oct 2022</a:t>
          </a:r>
          <a:endParaRPr lang="en-IN" sz="1100"/>
        </a:p>
      </xdr:txBody>
    </xdr:sp>
    <xdr:clientData/>
  </xdr:oneCellAnchor>
  <xdr:oneCellAnchor>
    <xdr:from>
      <xdr:col>5</xdr:col>
      <xdr:colOff>708660</xdr:colOff>
      <xdr:row>116</xdr:row>
      <xdr:rowOff>125730</xdr:rowOff>
    </xdr:from>
    <xdr:ext cx="2255520" cy="289560"/>
    <xdr:sp macro="" textlink="">
      <xdr:nvSpPr>
        <xdr:cNvPr id="20" name="TextBox 19">
          <a:extLst>
            <a:ext uri="{FF2B5EF4-FFF2-40B4-BE49-F238E27FC236}">
              <a16:creationId xmlns:a16="http://schemas.microsoft.com/office/drawing/2014/main" id="{88F75F7A-6896-46F7-8087-92F54CF3D28F}"/>
            </a:ext>
          </a:extLst>
        </xdr:cNvPr>
        <xdr:cNvSpPr txBox="1"/>
      </xdr:nvSpPr>
      <xdr:spPr>
        <a:xfrm>
          <a:off x="9022080" y="21339810"/>
          <a:ext cx="22555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t>Lowest  Inflation Month: Dec 2022</a:t>
          </a:r>
          <a:endParaRPr lang="en-IN" sz="1100"/>
        </a:p>
      </xdr:txBody>
    </xdr:sp>
    <xdr:clientData/>
  </xdr:oneCellAnchor>
  <xdr:twoCellAnchor>
    <xdr:from>
      <xdr:col>2</xdr:col>
      <xdr:colOff>762000</xdr:colOff>
      <xdr:row>68</xdr:row>
      <xdr:rowOff>7620</xdr:rowOff>
    </xdr:from>
    <xdr:to>
      <xdr:col>7</xdr:col>
      <xdr:colOff>1356360</xdr:colOff>
      <xdr:row>88</xdr:row>
      <xdr:rowOff>30480</xdr:rowOff>
    </xdr:to>
    <xdr:graphicFrame macro="">
      <xdr:nvGraphicFramePr>
        <xdr:cNvPr id="24" name="Chart 23">
          <a:extLst>
            <a:ext uri="{FF2B5EF4-FFF2-40B4-BE49-F238E27FC236}">
              <a16:creationId xmlns:a16="http://schemas.microsoft.com/office/drawing/2014/main" id="{FC8E9344-F02C-B9EB-DB2A-0ABC0B260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93</xdr:row>
      <xdr:rowOff>140970</xdr:rowOff>
    </xdr:from>
    <xdr:to>
      <xdr:col>16</xdr:col>
      <xdr:colOff>114300</xdr:colOff>
      <xdr:row>113</xdr:row>
      <xdr:rowOff>53340</xdr:rowOff>
    </xdr:to>
    <xdr:graphicFrame macro="">
      <xdr:nvGraphicFramePr>
        <xdr:cNvPr id="3" name="Chart 2">
          <a:extLst>
            <a:ext uri="{FF2B5EF4-FFF2-40B4-BE49-F238E27FC236}">
              <a16:creationId xmlns:a16="http://schemas.microsoft.com/office/drawing/2014/main" id="{6FF5C211-F86A-C292-969C-76B83DC48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525780</xdr:colOff>
      <xdr:row>130</xdr:row>
      <xdr:rowOff>0</xdr:rowOff>
    </xdr:from>
    <xdr:to>
      <xdr:col>8</xdr:col>
      <xdr:colOff>464820</xdr:colOff>
      <xdr:row>146</xdr:row>
      <xdr:rowOff>60960</xdr:rowOff>
    </xdr:to>
    <xdr:graphicFrame macro="">
      <xdr:nvGraphicFramePr>
        <xdr:cNvPr id="11" name="Chart 10">
          <a:extLst>
            <a:ext uri="{FF2B5EF4-FFF2-40B4-BE49-F238E27FC236}">
              <a16:creationId xmlns:a16="http://schemas.microsoft.com/office/drawing/2014/main" id="{DB26667B-5AD4-D698-4595-434177F2B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8</xdr:row>
      <xdr:rowOff>80010</xdr:rowOff>
    </xdr:from>
    <xdr:to>
      <xdr:col>6</xdr:col>
      <xdr:colOff>723900</xdr:colOff>
      <xdr:row>28</xdr:row>
      <xdr:rowOff>99060</xdr:rowOff>
    </xdr:to>
    <xdr:graphicFrame macro="">
      <xdr:nvGraphicFramePr>
        <xdr:cNvPr id="6" name="Chart 5">
          <a:extLst>
            <a:ext uri="{FF2B5EF4-FFF2-40B4-BE49-F238E27FC236}">
              <a16:creationId xmlns:a16="http://schemas.microsoft.com/office/drawing/2014/main" id="{3A2F38DA-36F7-D995-00C2-5E4372673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114300</xdr:colOff>
      <xdr:row>14</xdr:row>
      <xdr:rowOff>91440</xdr:rowOff>
    </xdr:from>
    <xdr:to>
      <xdr:col>22</xdr:col>
      <xdr:colOff>457200</xdr:colOff>
      <xdr:row>26</xdr:row>
      <xdr:rowOff>152400</xdr:rowOff>
    </xdr:to>
    <xdr:sp macro="" textlink="">
      <xdr:nvSpPr>
        <xdr:cNvPr id="8" name="Rectangle: Rounded Corners 7">
          <a:extLst>
            <a:ext uri="{FF2B5EF4-FFF2-40B4-BE49-F238E27FC236}">
              <a16:creationId xmlns:a16="http://schemas.microsoft.com/office/drawing/2014/main" id="{C5BBE4C1-855E-4BDE-B02C-9E6CCC807481}"/>
            </a:ext>
          </a:extLst>
        </xdr:cNvPr>
        <xdr:cNvSpPr/>
      </xdr:nvSpPr>
      <xdr:spPr>
        <a:xfrm>
          <a:off x="6210300" y="2651760"/>
          <a:ext cx="7658100" cy="225552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7</xdr:col>
      <xdr:colOff>45720</xdr:colOff>
      <xdr:row>0</xdr:row>
      <xdr:rowOff>91440</xdr:rowOff>
    </xdr:from>
    <xdr:to>
      <xdr:col>12</xdr:col>
      <xdr:colOff>152400</xdr:colOff>
      <xdr:row>4</xdr:row>
      <xdr:rowOff>129540</xdr:rowOff>
    </xdr:to>
    <xdr:sp macro="" textlink="">
      <xdr:nvSpPr>
        <xdr:cNvPr id="17" name="Rectangle: Rounded Corners 16">
          <a:extLst>
            <a:ext uri="{FF2B5EF4-FFF2-40B4-BE49-F238E27FC236}">
              <a16:creationId xmlns:a16="http://schemas.microsoft.com/office/drawing/2014/main" id="{F68EC30B-F646-47E5-C43A-B623E3D0203F}"/>
            </a:ext>
          </a:extLst>
        </xdr:cNvPr>
        <xdr:cNvSpPr/>
      </xdr:nvSpPr>
      <xdr:spPr>
        <a:xfrm>
          <a:off x="4312920" y="91440"/>
          <a:ext cx="3154680" cy="769620"/>
        </a:xfrm>
        <a:prstGeom prst="roundRect">
          <a:avLst>
            <a:gd name="adj" fmla="val 78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0</xdr:col>
      <xdr:colOff>60960</xdr:colOff>
      <xdr:row>0</xdr:row>
      <xdr:rowOff>91440</xdr:rowOff>
    </xdr:from>
    <xdr:to>
      <xdr:col>6</xdr:col>
      <xdr:colOff>586740</xdr:colOff>
      <xdr:row>4</xdr:row>
      <xdr:rowOff>137160</xdr:rowOff>
    </xdr:to>
    <xdr:sp macro="" textlink="">
      <xdr:nvSpPr>
        <xdr:cNvPr id="2" name="Rectangle: Rounded Corners 1">
          <a:extLst>
            <a:ext uri="{FF2B5EF4-FFF2-40B4-BE49-F238E27FC236}">
              <a16:creationId xmlns:a16="http://schemas.microsoft.com/office/drawing/2014/main" id="{59E552DB-2B7B-7265-A68A-F403449396B3}"/>
            </a:ext>
          </a:extLst>
        </xdr:cNvPr>
        <xdr:cNvSpPr/>
      </xdr:nvSpPr>
      <xdr:spPr>
        <a:xfrm>
          <a:off x="60960" y="91440"/>
          <a:ext cx="4183380" cy="777240"/>
        </a:xfrm>
        <a:prstGeom prst="roundRect">
          <a:avLst>
            <a:gd name="adj" fmla="val 78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0</xdr:col>
      <xdr:colOff>68580</xdr:colOff>
      <xdr:row>5</xdr:row>
      <xdr:rowOff>22472</xdr:rowOff>
    </xdr:from>
    <xdr:to>
      <xdr:col>1</xdr:col>
      <xdr:colOff>483433</xdr:colOff>
      <xdr:row>26</xdr:row>
      <xdr:rowOff>137160</xdr:rowOff>
    </xdr:to>
    <xdr:grpSp>
      <xdr:nvGrpSpPr>
        <xdr:cNvPr id="7" name="Group 6">
          <a:extLst>
            <a:ext uri="{FF2B5EF4-FFF2-40B4-BE49-F238E27FC236}">
              <a16:creationId xmlns:a16="http://schemas.microsoft.com/office/drawing/2014/main" id="{982D4218-AA9F-1DA3-6D28-8B526BC82A90}"/>
            </a:ext>
          </a:extLst>
        </xdr:cNvPr>
        <xdr:cNvGrpSpPr/>
      </xdr:nvGrpSpPr>
      <xdr:grpSpPr>
        <a:xfrm>
          <a:off x="68580" y="936872"/>
          <a:ext cx="1024453" cy="3955168"/>
          <a:chOff x="1478280" y="975360"/>
          <a:chExt cx="899160" cy="3948950"/>
        </a:xfrm>
      </xdr:grpSpPr>
      <xdr:sp macro="" textlink="">
        <xdr:nvSpPr>
          <xdr:cNvPr id="6" name="Rectangle: Rounded Corners 5">
            <a:extLst>
              <a:ext uri="{FF2B5EF4-FFF2-40B4-BE49-F238E27FC236}">
                <a16:creationId xmlns:a16="http://schemas.microsoft.com/office/drawing/2014/main" id="{8076E658-C445-5368-B32E-ACA614DF1758}"/>
              </a:ext>
            </a:extLst>
          </xdr:cNvPr>
          <xdr:cNvSpPr/>
        </xdr:nvSpPr>
        <xdr:spPr>
          <a:xfrm>
            <a:off x="1478280" y="983577"/>
            <a:ext cx="899160" cy="3940733"/>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endParaRPr lang="en-IN" sz="1100"/>
          </a:p>
        </xdr:txBody>
      </xdr:sp>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E7F8D4F6-78CB-4149-96EB-85F5FF75F407}"/>
                  </a:ext>
                </a:extLst>
              </xdr:cNvPr>
              <xdr:cNvGraphicFramePr/>
            </xdr:nvGraphicFramePr>
            <xdr:xfrm>
              <a:off x="1557440" y="975360"/>
              <a:ext cx="796975" cy="390985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8771" y="936872"/>
                <a:ext cx="908029" cy="3916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396240</xdr:colOff>
      <xdr:row>1</xdr:row>
      <xdr:rowOff>68580</xdr:rowOff>
    </xdr:from>
    <xdr:to>
      <xdr:col>6</xdr:col>
      <xdr:colOff>152400</xdr:colOff>
      <xdr:row>3</xdr:row>
      <xdr:rowOff>91440</xdr:rowOff>
    </xdr:to>
    <xdr:sp macro="" textlink="">
      <xdr:nvSpPr>
        <xdr:cNvPr id="13" name="TextBox 12">
          <a:extLst>
            <a:ext uri="{FF2B5EF4-FFF2-40B4-BE49-F238E27FC236}">
              <a16:creationId xmlns:a16="http://schemas.microsoft.com/office/drawing/2014/main" id="{BE303D2C-DF47-4CA7-A7C0-212FE8994648}"/>
            </a:ext>
          </a:extLst>
        </xdr:cNvPr>
        <xdr:cNvSpPr txBox="1"/>
      </xdr:nvSpPr>
      <xdr:spPr>
        <a:xfrm>
          <a:off x="396240" y="251460"/>
          <a:ext cx="34137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a:latin typeface="Aptos Narrow" panose="020B0004020202020204" pitchFamily="34" charset="0"/>
            </a:rPr>
            <a:t>India CPI Case Study Dashboard</a:t>
          </a:r>
        </a:p>
      </xdr:txBody>
    </xdr:sp>
    <xdr:clientData/>
  </xdr:twoCellAnchor>
  <xdr:twoCellAnchor>
    <xdr:from>
      <xdr:col>15</xdr:col>
      <xdr:colOff>342900</xdr:colOff>
      <xdr:row>0</xdr:row>
      <xdr:rowOff>114300</xdr:rowOff>
    </xdr:from>
    <xdr:to>
      <xdr:col>17</xdr:col>
      <xdr:colOff>548640</xdr:colOff>
      <xdr:row>4</xdr:row>
      <xdr:rowOff>121920</xdr:rowOff>
    </xdr:to>
    <xdr:grpSp>
      <xdr:nvGrpSpPr>
        <xdr:cNvPr id="18" name="Group 17">
          <a:extLst>
            <a:ext uri="{FF2B5EF4-FFF2-40B4-BE49-F238E27FC236}">
              <a16:creationId xmlns:a16="http://schemas.microsoft.com/office/drawing/2014/main" id="{7C7A9DAA-2189-FBF5-9DAB-42E876887523}"/>
            </a:ext>
          </a:extLst>
        </xdr:cNvPr>
        <xdr:cNvGrpSpPr/>
      </xdr:nvGrpSpPr>
      <xdr:grpSpPr>
        <a:xfrm>
          <a:off x="9486900" y="114300"/>
          <a:ext cx="1424940" cy="739140"/>
          <a:chOff x="1706880" y="1135380"/>
          <a:chExt cx="1424940" cy="922020"/>
        </a:xfrm>
      </xdr:grpSpPr>
      <xdr:sp macro="" textlink="">
        <xdr:nvSpPr>
          <xdr:cNvPr id="11" name="Rectangle: Rounded Corners 10">
            <a:extLst>
              <a:ext uri="{FF2B5EF4-FFF2-40B4-BE49-F238E27FC236}">
                <a16:creationId xmlns:a16="http://schemas.microsoft.com/office/drawing/2014/main" id="{11EF41C3-1DA8-57DF-B2BF-A560E455B96B}"/>
              </a:ext>
            </a:extLst>
          </xdr:cNvPr>
          <xdr:cNvSpPr/>
        </xdr:nvSpPr>
        <xdr:spPr>
          <a:xfrm>
            <a:off x="1706880" y="1135380"/>
            <a:ext cx="1424940" cy="922020"/>
          </a:xfrm>
          <a:prstGeom prst="roundRect">
            <a:avLst>
              <a:gd name="adj" fmla="val 508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12" name="TextBox 11">
            <a:extLst>
              <a:ext uri="{FF2B5EF4-FFF2-40B4-BE49-F238E27FC236}">
                <a16:creationId xmlns:a16="http://schemas.microsoft.com/office/drawing/2014/main" id="{DB6645FE-C0A3-0228-5D0A-4F69A825D7E4}"/>
              </a:ext>
            </a:extLst>
          </xdr:cNvPr>
          <xdr:cNvSpPr txBox="1"/>
        </xdr:nvSpPr>
        <xdr:spPr>
          <a:xfrm>
            <a:off x="1943100" y="167640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Average CPI</a:t>
            </a:r>
          </a:p>
        </xdr:txBody>
      </xdr:sp>
      <xdr:sp macro="" textlink="'Pivot Table'!B7">
        <xdr:nvSpPr>
          <xdr:cNvPr id="14" name="TextBox 13">
            <a:extLst>
              <a:ext uri="{FF2B5EF4-FFF2-40B4-BE49-F238E27FC236}">
                <a16:creationId xmlns:a16="http://schemas.microsoft.com/office/drawing/2014/main" id="{1C7C18A4-8E3A-2CB7-E250-3FB820D3578F}"/>
              </a:ext>
            </a:extLst>
          </xdr:cNvPr>
          <xdr:cNvSpPr txBox="1"/>
        </xdr:nvSpPr>
        <xdr:spPr>
          <a:xfrm>
            <a:off x="1943100" y="127254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913D8B3-2467-43AA-B017-3EC0D233AB1E}" type="TxLink">
              <a:rPr lang="en-US" sz="2000" b="1" i="0" u="none" strike="noStrike">
                <a:solidFill>
                  <a:schemeClr val="accent2"/>
                </a:solidFill>
                <a:latin typeface="Calibri"/>
                <a:ea typeface="Calibri"/>
                <a:cs typeface="Calibri"/>
              </a:rPr>
              <a:pPr algn="ctr"/>
              <a:t>153.0</a:t>
            </a:fld>
            <a:endParaRPr lang="en-IN" sz="2800" b="1">
              <a:solidFill>
                <a:schemeClr val="accent2"/>
              </a:solidFill>
              <a:latin typeface="Aptos Narrow" panose="020B0004020202020204" pitchFamily="34" charset="0"/>
            </a:endParaRPr>
          </a:p>
        </xdr:txBody>
      </xdr:sp>
    </xdr:grpSp>
    <xdr:clientData/>
  </xdr:twoCellAnchor>
  <xdr:twoCellAnchor editAs="oneCell">
    <xdr:from>
      <xdr:col>7</xdr:col>
      <xdr:colOff>91440</xdr:colOff>
      <xdr:row>0</xdr:row>
      <xdr:rowOff>175260</xdr:rowOff>
    </xdr:from>
    <xdr:to>
      <xdr:col>12</xdr:col>
      <xdr:colOff>67440</xdr:colOff>
      <xdr:row>4</xdr:row>
      <xdr:rowOff>45720</xdr:rowOff>
    </xdr:to>
    <mc:AlternateContent xmlns:mc="http://schemas.openxmlformats.org/markup-compatibility/2006" xmlns:a14="http://schemas.microsoft.com/office/drawing/2010/main">
      <mc:Choice Requires="a14">
        <xdr:graphicFrame macro="">
          <xdr:nvGraphicFramePr>
            <xdr:cNvPr id="16" name="Sector">
              <a:extLst>
                <a:ext uri="{FF2B5EF4-FFF2-40B4-BE49-F238E27FC236}">
                  <a16:creationId xmlns:a16="http://schemas.microsoft.com/office/drawing/2014/main" id="{1B581646-38D7-4866-8692-1EA8E66D0800}"/>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4358640" y="175260"/>
              <a:ext cx="302400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7620</xdr:colOff>
      <xdr:row>0</xdr:row>
      <xdr:rowOff>129540</xdr:rowOff>
    </xdr:from>
    <xdr:to>
      <xdr:col>20</xdr:col>
      <xdr:colOff>213360</xdr:colOff>
      <xdr:row>4</xdr:row>
      <xdr:rowOff>137160</xdr:rowOff>
    </xdr:to>
    <xdr:grpSp>
      <xdr:nvGrpSpPr>
        <xdr:cNvPr id="19" name="Group 18">
          <a:extLst>
            <a:ext uri="{FF2B5EF4-FFF2-40B4-BE49-F238E27FC236}">
              <a16:creationId xmlns:a16="http://schemas.microsoft.com/office/drawing/2014/main" id="{14C9EA25-0AF9-33BB-9862-1EDC92B911D4}"/>
            </a:ext>
          </a:extLst>
        </xdr:cNvPr>
        <xdr:cNvGrpSpPr/>
      </xdr:nvGrpSpPr>
      <xdr:grpSpPr>
        <a:xfrm>
          <a:off x="10980420" y="129540"/>
          <a:ext cx="1424940" cy="739140"/>
          <a:chOff x="1706880" y="1135380"/>
          <a:chExt cx="1424940" cy="922020"/>
        </a:xfrm>
      </xdr:grpSpPr>
      <xdr:sp macro="" textlink="">
        <xdr:nvSpPr>
          <xdr:cNvPr id="20" name="Rectangle: Rounded Corners 19">
            <a:extLst>
              <a:ext uri="{FF2B5EF4-FFF2-40B4-BE49-F238E27FC236}">
                <a16:creationId xmlns:a16="http://schemas.microsoft.com/office/drawing/2014/main" id="{B0BC9E03-5730-D8BB-9FDC-E84B861670DF}"/>
              </a:ext>
            </a:extLst>
          </xdr:cNvPr>
          <xdr:cNvSpPr/>
        </xdr:nvSpPr>
        <xdr:spPr>
          <a:xfrm>
            <a:off x="1706880" y="1135380"/>
            <a:ext cx="1424940" cy="922020"/>
          </a:xfrm>
          <a:prstGeom prst="roundRect">
            <a:avLst>
              <a:gd name="adj" fmla="val 508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21" name="TextBox 20">
            <a:extLst>
              <a:ext uri="{FF2B5EF4-FFF2-40B4-BE49-F238E27FC236}">
                <a16:creationId xmlns:a16="http://schemas.microsoft.com/office/drawing/2014/main" id="{9FB9FE87-1509-0139-2A02-479266883C3A}"/>
              </a:ext>
            </a:extLst>
          </xdr:cNvPr>
          <xdr:cNvSpPr txBox="1"/>
        </xdr:nvSpPr>
        <xdr:spPr>
          <a:xfrm>
            <a:off x="1943100" y="167640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MAX CPI</a:t>
            </a:r>
          </a:p>
        </xdr:txBody>
      </xdr:sp>
      <xdr:sp macro="" textlink="'Pivot Table'!C7">
        <xdr:nvSpPr>
          <xdr:cNvPr id="22" name="TextBox 21">
            <a:extLst>
              <a:ext uri="{FF2B5EF4-FFF2-40B4-BE49-F238E27FC236}">
                <a16:creationId xmlns:a16="http://schemas.microsoft.com/office/drawing/2014/main" id="{253F9787-88F3-9BBB-BD15-91C3FE4E6E32}"/>
              </a:ext>
            </a:extLst>
          </xdr:cNvPr>
          <xdr:cNvSpPr txBox="1"/>
        </xdr:nvSpPr>
        <xdr:spPr>
          <a:xfrm>
            <a:off x="1943100" y="127254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93D1AB8-0A8F-403D-B0B1-6D6E1BAAB2B9}" type="TxLink">
              <a:rPr lang="en-US" sz="2000" b="1" i="0" u="none" strike="noStrike">
                <a:solidFill>
                  <a:schemeClr val="accent2"/>
                </a:solidFill>
                <a:latin typeface="Calibri"/>
                <a:ea typeface="Calibri"/>
                <a:cs typeface="Calibri"/>
              </a:rPr>
              <a:pPr algn="ctr"/>
              <a:t>158.9</a:t>
            </a:fld>
            <a:endParaRPr lang="en-IN" sz="4800" b="1">
              <a:solidFill>
                <a:schemeClr val="accent2"/>
              </a:solidFill>
              <a:latin typeface="Aptos Narrow" panose="020B0004020202020204" pitchFamily="34" charset="0"/>
            </a:endParaRPr>
          </a:p>
        </xdr:txBody>
      </xdr:sp>
    </xdr:grpSp>
    <xdr:clientData/>
  </xdr:twoCellAnchor>
  <xdr:twoCellAnchor>
    <xdr:from>
      <xdr:col>20</xdr:col>
      <xdr:colOff>281940</xdr:colOff>
      <xdr:row>0</xdr:row>
      <xdr:rowOff>137160</xdr:rowOff>
    </xdr:from>
    <xdr:to>
      <xdr:col>22</xdr:col>
      <xdr:colOff>487680</xdr:colOff>
      <xdr:row>4</xdr:row>
      <xdr:rowOff>144780</xdr:rowOff>
    </xdr:to>
    <xdr:grpSp>
      <xdr:nvGrpSpPr>
        <xdr:cNvPr id="23" name="Group 22">
          <a:extLst>
            <a:ext uri="{FF2B5EF4-FFF2-40B4-BE49-F238E27FC236}">
              <a16:creationId xmlns:a16="http://schemas.microsoft.com/office/drawing/2014/main" id="{962130FE-E98E-9522-C669-7D6BB24BB8F2}"/>
            </a:ext>
          </a:extLst>
        </xdr:cNvPr>
        <xdr:cNvGrpSpPr/>
      </xdr:nvGrpSpPr>
      <xdr:grpSpPr>
        <a:xfrm>
          <a:off x="12473940" y="137160"/>
          <a:ext cx="1424940" cy="739140"/>
          <a:chOff x="1706880" y="1135380"/>
          <a:chExt cx="1424940" cy="922020"/>
        </a:xfrm>
      </xdr:grpSpPr>
      <xdr:sp macro="" textlink="">
        <xdr:nvSpPr>
          <xdr:cNvPr id="24" name="Rectangle: Rounded Corners 23">
            <a:extLst>
              <a:ext uri="{FF2B5EF4-FFF2-40B4-BE49-F238E27FC236}">
                <a16:creationId xmlns:a16="http://schemas.microsoft.com/office/drawing/2014/main" id="{C44CBF10-EC62-092E-D1C5-7A251A477333}"/>
              </a:ext>
            </a:extLst>
          </xdr:cNvPr>
          <xdr:cNvSpPr/>
        </xdr:nvSpPr>
        <xdr:spPr>
          <a:xfrm>
            <a:off x="1706880" y="1135380"/>
            <a:ext cx="1424940" cy="922020"/>
          </a:xfrm>
          <a:prstGeom prst="roundRect">
            <a:avLst>
              <a:gd name="adj" fmla="val 508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sp macro="" textlink="">
        <xdr:nvSpPr>
          <xdr:cNvPr id="25" name="TextBox 24">
            <a:extLst>
              <a:ext uri="{FF2B5EF4-FFF2-40B4-BE49-F238E27FC236}">
                <a16:creationId xmlns:a16="http://schemas.microsoft.com/office/drawing/2014/main" id="{B9106D66-6023-0039-BF33-0A36D931CA0E}"/>
              </a:ext>
            </a:extLst>
          </xdr:cNvPr>
          <xdr:cNvSpPr txBox="1"/>
        </xdr:nvSpPr>
        <xdr:spPr>
          <a:xfrm>
            <a:off x="1943100" y="167640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MIN CPI</a:t>
            </a:r>
          </a:p>
        </xdr:txBody>
      </xdr:sp>
      <xdr:sp macro="" textlink="'Pivot Table'!D7">
        <xdr:nvSpPr>
          <xdr:cNvPr id="26" name="TextBox 25">
            <a:extLst>
              <a:ext uri="{FF2B5EF4-FFF2-40B4-BE49-F238E27FC236}">
                <a16:creationId xmlns:a16="http://schemas.microsoft.com/office/drawing/2014/main" id="{E3F0FF27-1239-D048-F38B-2040400B30E7}"/>
              </a:ext>
            </a:extLst>
          </xdr:cNvPr>
          <xdr:cNvSpPr txBox="1"/>
        </xdr:nvSpPr>
        <xdr:spPr>
          <a:xfrm>
            <a:off x="1943100" y="1272540"/>
            <a:ext cx="922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B5ADF44-B113-40CF-8AEE-B02F6A6A5010}" type="TxLink">
              <a:rPr lang="en-US" sz="2000" b="1" i="0" u="none" strike="noStrike">
                <a:solidFill>
                  <a:schemeClr val="accent2"/>
                </a:solidFill>
                <a:latin typeface="Calibri"/>
                <a:ea typeface="Calibri"/>
                <a:cs typeface="Calibri"/>
              </a:rPr>
              <a:pPr algn="ctr"/>
              <a:t>148.6</a:t>
            </a:fld>
            <a:endParaRPr lang="en-IN" sz="2000" b="1">
              <a:solidFill>
                <a:schemeClr val="accent2"/>
              </a:solidFill>
              <a:latin typeface="Aptos Narrow" panose="020B0004020202020204" pitchFamily="34" charset="0"/>
            </a:endParaRPr>
          </a:p>
        </xdr:txBody>
      </xdr:sp>
    </xdr:grpSp>
    <xdr:clientData/>
  </xdr:twoCellAnchor>
  <xdr:twoCellAnchor>
    <xdr:from>
      <xdr:col>1</xdr:col>
      <xdr:colOff>563880</xdr:colOff>
      <xdr:row>5</xdr:row>
      <xdr:rowOff>38100</xdr:rowOff>
    </xdr:from>
    <xdr:to>
      <xdr:col>10</xdr:col>
      <xdr:colOff>76200</xdr:colOff>
      <xdr:row>15</xdr:row>
      <xdr:rowOff>160020</xdr:rowOff>
    </xdr:to>
    <xdr:sp macro="" textlink="">
      <xdr:nvSpPr>
        <xdr:cNvPr id="39" name="Rectangle: Rounded Corners 38">
          <a:extLst>
            <a:ext uri="{FF2B5EF4-FFF2-40B4-BE49-F238E27FC236}">
              <a16:creationId xmlns:a16="http://schemas.microsoft.com/office/drawing/2014/main" id="{C8A89093-F130-EEC8-9907-6F5A90794855}"/>
            </a:ext>
          </a:extLst>
        </xdr:cNvPr>
        <xdr:cNvSpPr/>
      </xdr:nvSpPr>
      <xdr:spPr>
        <a:xfrm>
          <a:off x="1173480" y="952500"/>
          <a:ext cx="4998720" cy="195072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xdr:col>
      <xdr:colOff>579120</xdr:colOff>
      <xdr:row>5</xdr:row>
      <xdr:rowOff>121920</xdr:rowOff>
    </xdr:from>
    <xdr:to>
      <xdr:col>10</xdr:col>
      <xdr:colOff>15240</xdr:colOff>
      <xdr:row>14</xdr:row>
      <xdr:rowOff>76200</xdr:rowOff>
    </xdr:to>
    <xdr:graphicFrame macro="">
      <xdr:nvGraphicFramePr>
        <xdr:cNvPr id="44" name="Chart 43">
          <a:extLst>
            <a:ext uri="{FF2B5EF4-FFF2-40B4-BE49-F238E27FC236}">
              <a16:creationId xmlns:a16="http://schemas.microsoft.com/office/drawing/2014/main" id="{AB214C40-6423-43ED-9458-0A7FB5DED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14</xdr:row>
      <xdr:rowOff>114301</xdr:rowOff>
    </xdr:from>
    <xdr:to>
      <xdr:col>7</xdr:col>
      <xdr:colOff>129540</xdr:colOff>
      <xdr:row>15</xdr:row>
      <xdr:rowOff>99061</xdr:rowOff>
    </xdr:to>
    <xdr:sp macro="" textlink="">
      <xdr:nvSpPr>
        <xdr:cNvPr id="45" name="TextBox 44">
          <a:extLst>
            <a:ext uri="{FF2B5EF4-FFF2-40B4-BE49-F238E27FC236}">
              <a16:creationId xmlns:a16="http://schemas.microsoft.com/office/drawing/2014/main" id="{DE48E2F7-946A-4E0C-95A2-CC34BD7367DA}"/>
            </a:ext>
          </a:extLst>
        </xdr:cNvPr>
        <xdr:cNvSpPr txBox="1"/>
      </xdr:nvSpPr>
      <xdr:spPr>
        <a:xfrm>
          <a:off x="2895600" y="2674621"/>
          <a:ext cx="150114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ptos Narrow" panose="020B0004020202020204" pitchFamily="34" charset="0"/>
            </a:rPr>
            <a:t>Monthly CPI Yearwise</a:t>
          </a:r>
        </a:p>
      </xdr:txBody>
    </xdr:sp>
    <xdr:clientData/>
  </xdr:twoCellAnchor>
  <xdr:twoCellAnchor>
    <xdr:from>
      <xdr:col>1</xdr:col>
      <xdr:colOff>579120</xdr:colOff>
      <xdr:row>16</xdr:row>
      <xdr:rowOff>45720</xdr:rowOff>
    </xdr:from>
    <xdr:to>
      <xdr:col>10</xdr:col>
      <xdr:colOff>60960</xdr:colOff>
      <xdr:row>26</xdr:row>
      <xdr:rowOff>129540</xdr:rowOff>
    </xdr:to>
    <xdr:sp macro="" textlink="">
      <xdr:nvSpPr>
        <xdr:cNvPr id="46" name="Rectangle: Rounded Corners 45">
          <a:extLst>
            <a:ext uri="{FF2B5EF4-FFF2-40B4-BE49-F238E27FC236}">
              <a16:creationId xmlns:a16="http://schemas.microsoft.com/office/drawing/2014/main" id="{C716EF18-AC08-45B3-9B2E-FA7B17D77F69}"/>
            </a:ext>
          </a:extLst>
        </xdr:cNvPr>
        <xdr:cNvSpPr/>
      </xdr:nvSpPr>
      <xdr:spPr>
        <a:xfrm>
          <a:off x="1188720" y="2971800"/>
          <a:ext cx="4968240" cy="191262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4</xdr:col>
      <xdr:colOff>167640</xdr:colOff>
      <xdr:row>25</xdr:row>
      <xdr:rowOff>22860</xdr:rowOff>
    </xdr:from>
    <xdr:to>
      <xdr:col>7</xdr:col>
      <xdr:colOff>289560</xdr:colOff>
      <xdr:row>26</xdr:row>
      <xdr:rowOff>56867</xdr:rowOff>
    </xdr:to>
    <xdr:sp macro="" textlink="">
      <xdr:nvSpPr>
        <xdr:cNvPr id="47" name="TextBox 46">
          <a:extLst>
            <a:ext uri="{FF2B5EF4-FFF2-40B4-BE49-F238E27FC236}">
              <a16:creationId xmlns:a16="http://schemas.microsoft.com/office/drawing/2014/main" id="{5C389BEF-2E89-4420-9082-5D701BD86227}"/>
            </a:ext>
          </a:extLst>
        </xdr:cNvPr>
        <xdr:cNvSpPr txBox="1"/>
      </xdr:nvSpPr>
      <xdr:spPr>
        <a:xfrm>
          <a:off x="2606040" y="4594860"/>
          <a:ext cx="1950720" cy="216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ptos Narrow" panose="020B0004020202020204" pitchFamily="34" charset="0"/>
            </a:rPr>
            <a:t>Monthly</a:t>
          </a:r>
          <a:r>
            <a:rPr lang="en-IN" sz="1200" b="1" baseline="0">
              <a:latin typeface="Aptos Narrow" panose="020B0004020202020204" pitchFamily="34" charset="0"/>
            </a:rPr>
            <a:t> Inflation Rate Yearwise</a:t>
          </a:r>
          <a:endParaRPr lang="en-IN" sz="1200" b="1">
            <a:latin typeface="Aptos Narrow" panose="020B0004020202020204" pitchFamily="34" charset="0"/>
          </a:endParaRPr>
        </a:p>
      </xdr:txBody>
    </xdr:sp>
    <xdr:clientData/>
  </xdr:twoCellAnchor>
  <xdr:twoCellAnchor editAs="absolute">
    <xdr:from>
      <xdr:col>12</xdr:col>
      <xdr:colOff>228600</xdr:colOff>
      <xdr:row>0</xdr:row>
      <xdr:rowOff>99060</xdr:rowOff>
    </xdr:from>
    <xdr:to>
      <xdr:col>15</xdr:col>
      <xdr:colOff>266700</xdr:colOff>
      <xdr:row>4</xdr:row>
      <xdr:rowOff>137160</xdr:rowOff>
    </xdr:to>
    <xdr:sp macro="" textlink="">
      <xdr:nvSpPr>
        <xdr:cNvPr id="49" name="Rectangle: Rounded Corners 48">
          <a:extLst>
            <a:ext uri="{FF2B5EF4-FFF2-40B4-BE49-F238E27FC236}">
              <a16:creationId xmlns:a16="http://schemas.microsoft.com/office/drawing/2014/main" id="{04A85D9E-9CC0-6185-D704-BE71A5305239}"/>
            </a:ext>
          </a:extLst>
        </xdr:cNvPr>
        <xdr:cNvSpPr/>
      </xdr:nvSpPr>
      <xdr:spPr>
        <a:xfrm>
          <a:off x="7543800" y="99060"/>
          <a:ext cx="1866900" cy="769620"/>
        </a:xfrm>
        <a:prstGeom prst="roundRect">
          <a:avLst>
            <a:gd name="adj" fmla="val 78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12</xdr:col>
      <xdr:colOff>373380</xdr:colOff>
      <xdr:row>3</xdr:row>
      <xdr:rowOff>7620</xdr:rowOff>
    </xdr:from>
    <xdr:to>
      <xdr:col>15</xdr:col>
      <xdr:colOff>106680</xdr:colOff>
      <xdr:row>4</xdr:row>
      <xdr:rowOff>91440</xdr:rowOff>
    </xdr:to>
    <xdr:sp macro="" textlink="">
      <xdr:nvSpPr>
        <xdr:cNvPr id="50" name="TextBox 49">
          <a:extLst>
            <a:ext uri="{FF2B5EF4-FFF2-40B4-BE49-F238E27FC236}">
              <a16:creationId xmlns:a16="http://schemas.microsoft.com/office/drawing/2014/main" id="{712082D8-3EA8-4979-824E-F367F4BB996F}"/>
            </a:ext>
          </a:extLst>
        </xdr:cNvPr>
        <xdr:cNvSpPr txBox="1"/>
      </xdr:nvSpPr>
      <xdr:spPr>
        <a:xfrm>
          <a:off x="7688580" y="556260"/>
          <a:ext cx="1562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latin typeface="Aptos Narrow" panose="020B0004020202020204" pitchFamily="34" charset="0"/>
            </a:rPr>
            <a:t>Annual Inflation Rate</a:t>
          </a:r>
        </a:p>
      </xdr:txBody>
    </xdr:sp>
    <xdr:clientData/>
  </xdr:twoCellAnchor>
  <xdr:twoCellAnchor>
    <xdr:from>
      <xdr:col>12</xdr:col>
      <xdr:colOff>297180</xdr:colOff>
      <xdr:row>1</xdr:row>
      <xdr:rowOff>15240</xdr:rowOff>
    </xdr:from>
    <xdr:to>
      <xdr:col>15</xdr:col>
      <xdr:colOff>30480</xdr:colOff>
      <xdr:row>2</xdr:row>
      <xdr:rowOff>99060</xdr:rowOff>
    </xdr:to>
    <xdr:sp macro="" textlink="'Pivot Table'!C169">
      <xdr:nvSpPr>
        <xdr:cNvPr id="51" name="TextBox 50">
          <a:extLst>
            <a:ext uri="{FF2B5EF4-FFF2-40B4-BE49-F238E27FC236}">
              <a16:creationId xmlns:a16="http://schemas.microsoft.com/office/drawing/2014/main" id="{205B73A0-4A46-73C8-0CBE-23025DE09F3D}"/>
            </a:ext>
          </a:extLst>
        </xdr:cNvPr>
        <xdr:cNvSpPr txBox="1"/>
      </xdr:nvSpPr>
      <xdr:spPr>
        <a:xfrm>
          <a:off x="7612380" y="198120"/>
          <a:ext cx="1562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3A9C22B-4932-417E-B991-DF279A7FEE84}" type="TxLink">
            <a:rPr lang="en-US" sz="2000" b="1" i="0" u="none" strike="noStrike">
              <a:solidFill>
                <a:schemeClr val="accent2"/>
              </a:solidFill>
              <a:latin typeface="Calibri"/>
              <a:ea typeface="Calibri"/>
              <a:cs typeface="Calibri"/>
            </a:rPr>
            <a:pPr algn="ctr"/>
            <a:t>5.79%</a:t>
          </a:fld>
          <a:endParaRPr lang="en-IN" sz="2000" b="1">
            <a:solidFill>
              <a:schemeClr val="accent2"/>
            </a:solidFill>
            <a:latin typeface="Aptos Narrow" panose="020B0004020202020204" pitchFamily="34" charset="0"/>
          </a:endParaRPr>
        </a:p>
      </xdr:txBody>
    </xdr:sp>
    <xdr:clientData/>
  </xdr:twoCellAnchor>
  <xdr:twoCellAnchor>
    <xdr:from>
      <xdr:col>10</xdr:col>
      <xdr:colOff>129540</xdr:colOff>
      <xdr:row>5</xdr:row>
      <xdr:rowOff>53340</xdr:rowOff>
    </xdr:from>
    <xdr:to>
      <xdr:col>22</xdr:col>
      <xdr:colOff>472440</xdr:colOff>
      <xdr:row>14</xdr:row>
      <xdr:rowOff>22860</xdr:rowOff>
    </xdr:to>
    <xdr:sp macro="" textlink="">
      <xdr:nvSpPr>
        <xdr:cNvPr id="55" name="Rectangle: Rounded Corners 54">
          <a:extLst>
            <a:ext uri="{FF2B5EF4-FFF2-40B4-BE49-F238E27FC236}">
              <a16:creationId xmlns:a16="http://schemas.microsoft.com/office/drawing/2014/main" id="{6AE49A9C-B875-4FF0-A296-0CBC731B4B77}"/>
            </a:ext>
          </a:extLst>
        </xdr:cNvPr>
        <xdr:cNvSpPr/>
      </xdr:nvSpPr>
      <xdr:spPr>
        <a:xfrm>
          <a:off x="6225540" y="967740"/>
          <a:ext cx="7658100" cy="1615440"/>
        </a:xfrm>
        <a:prstGeom prst="roundRect">
          <a:avLst>
            <a:gd name="adj" fmla="val 21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10</xdr:col>
      <xdr:colOff>160020</xdr:colOff>
      <xdr:row>5</xdr:row>
      <xdr:rowOff>99060</xdr:rowOff>
    </xdr:from>
    <xdr:to>
      <xdr:col>22</xdr:col>
      <xdr:colOff>342900</xdr:colOff>
      <xdr:row>13</xdr:row>
      <xdr:rowOff>175260</xdr:rowOff>
    </xdr:to>
    <xdr:graphicFrame macro="">
      <xdr:nvGraphicFramePr>
        <xdr:cNvPr id="53" name="Chart 52">
          <a:extLst>
            <a:ext uri="{FF2B5EF4-FFF2-40B4-BE49-F238E27FC236}">
              <a16:creationId xmlns:a16="http://schemas.microsoft.com/office/drawing/2014/main" id="{ECE3EDE9-93E8-4BBC-9073-83DEA4607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541020</xdr:colOff>
      <xdr:row>12</xdr:row>
      <xdr:rowOff>114300</xdr:rowOff>
    </xdr:from>
    <xdr:to>
      <xdr:col>18</xdr:col>
      <xdr:colOff>594360</xdr:colOff>
      <xdr:row>14</xdr:row>
      <xdr:rowOff>15240</xdr:rowOff>
    </xdr:to>
    <xdr:sp macro="" textlink="">
      <xdr:nvSpPr>
        <xdr:cNvPr id="56" name="TextBox 55">
          <a:extLst>
            <a:ext uri="{FF2B5EF4-FFF2-40B4-BE49-F238E27FC236}">
              <a16:creationId xmlns:a16="http://schemas.microsoft.com/office/drawing/2014/main" id="{504EADDE-07B9-45C2-92C9-3101F1B78813}"/>
            </a:ext>
          </a:extLst>
        </xdr:cNvPr>
        <xdr:cNvSpPr txBox="1"/>
      </xdr:nvSpPr>
      <xdr:spPr>
        <a:xfrm>
          <a:off x="8465820" y="2308860"/>
          <a:ext cx="3101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ptos Narrow" panose="020B0004020202020204" pitchFamily="34" charset="0"/>
            </a:rPr>
            <a:t>Year over Year Inflation Rate (Fixed Chart)</a:t>
          </a:r>
        </a:p>
      </xdr:txBody>
    </xdr:sp>
    <xdr:clientData/>
  </xdr:twoCellAnchor>
  <xdr:twoCellAnchor editAs="absolute">
    <xdr:from>
      <xdr:col>10</xdr:col>
      <xdr:colOff>342900</xdr:colOff>
      <xdr:row>14</xdr:row>
      <xdr:rowOff>129540</xdr:rowOff>
    </xdr:from>
    <xdr:to>
      <xdr:col>22</xdr:col>
      <xdr:colOff>381000</xdr:colOff>
      <xdr:row>26</xdr:row>
      <xdr:rowOff>53340</xdr:rowOff>
    </xdr:to>
    <xdr:graphicFrame macro="">
      <xdr:nvGraphicFramePr>
        <xdr:cNvPr id="4" name="Chart 3">
          <a:extLst>
            <a:ext uri="{FF2B5EF4-FFF2-40B4-BE49-F238E27FC236}">
              <a16:creationId xmlns:a16="http://schemas.microsoft.com/office/drawing/2014/main" id="{A51A5CC9-EEC5-44EB-B7C5-841CA5B57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167640</xdr:colOff>
      <xdr:row>25</xdr:row>
      <xdr:rowOff>68580</xdr:rowOff>
    </xdr:from>
    <xdr:to>
      <xdr:col>18</xdr:col>
      <xdr:colOff>373380</xdr:colOff>
      <xdr:row>26</xdr:row>
      <xdr:rowOff>76199</xdr:rowOff>
    </xdr:to>
    <xdr:sp macro="" textlink="">
      <xdr:nvSpPr>
        <xdr:cNvPr id="9" name="TextBox 8">
          <a:extLst>
            <a:ext uri="{FF2B5EF4-FFF2-40B4-BE49-F238E27FC236}">
              <a16:creationId xmlns:a16="http://schemas.microsoft.com/office/drawing/2014/main" id="{326B96A6-E91F-4098-AE3C-F2F931F00D31}"/>
            </a:ext>
          </a:extLst>
        </xdr:cNvPr>
        <xdr:cNvSpPr txBox="1"/>
      </xdr:nvSpPr>
      <xdr:spPr>
        <a:xfrm>
          <a:off x="8092440" y="4640580"/>
          <a:ext cx="3253740"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latin typeface="Aptos Narrow" panose="020B0004020202020204" pitchFamily="34" charset="0"/>
            </a:rPr>
            <a:t>Important Category</a:t>
          </a:r>
          <a:r>
            <a:rPr lang="en-IN" sz="1200" b="1" baseline="0">
              <a:latin typeface="Aptos Narrow" panose="020B0004020202020204" pitchFamily="34" charset="0"/>
            </a:rPr>
            <a:t> % contribution in Overall CPI</a:t>
          </a:r>
          <a:endParaRPr lang="en-IN" sz="1200" b="1">
            <a:latin typeface="Aptos Narrow" panose="020B0004020202020204" pitchFamily="34" charset="0"/>
          </a:endParaRPr>
        </a:p>
      </xdr:txBody>
    </xdr:sp>
    <xdr:clientData/>
  </xdr:twoCellAnchor>
  <xdr:twoCellAnchor editAs="absolute">
    <xdr:from>
      <xdr:col>2</xdr:col>
      <xdr:colOff>0</xdr:colOff>
      <xdr:row>16</xdr:row>
      <xdr:rowOff>121920</xdr:rowOff>
    </xdr:from>
    <xdr:to>
      <xdr:col>10</xdr:col>
      <xdr:colOff>68580</xdr:colOff>
      <xdr:row>25</xdr:row>
      <xdr:rowOff>144780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D8C6F2E4-08A1-4227-ADB1-04576014E2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19200" y="3048000"/>
              <a:ext cx="4945380" cy="1668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49.043408564816" createdVersion="8" refreshedVersion="8" minRefreshableVersion="3" recordCount="372" xr:uid="{67CB027F-997C-4811-B239-FB2C6CADECD3}">
  <cacheSource type="worksheet">
    <worksheetSource name="All_India_Index_Upto_April23"/>
  </cacheSource>
  <cacheFields count="48">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Date1"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35"/>
    </cacheField>
    <cacheField name="Date2" numFmtId="14">
      <sharedItems/>
    </cacheField>
    <cacheField name="Cereals and products" numFmtId="0">
      <sharedItems containsSemiMixedTypes="0" containsString="0" containsNumber="1" minValue="107.5" maxValue="174.8" count="255">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n v="147.69999999999999"/>
        <n v="152.25"/>
        <n v="149.14999999999998"/>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emiMixedTypes="0" containsString="0" containsNumber="1" minValue="106.3" maxValue="223.4" count="294">
        <n v="106.3"/>
        <n v="109.1"/>
        <n v="107.3"/>
        <n v="108.7"/>
        <n v="112.9"/>
        <n v="110.2"/>
        <n v="108.8"/>
        <n v="111.4"/>
        <n v="109.7"/>
        <n v="109.5"/>
        <n v="113.4"/>
        <n v="110.9"/>
        <n v="109.8"/>
        <n v="114.2"/>
        <n v="111.3"/>
        <n v="112.1"/>
        <n v="120.1"/>
        <n v="114.9"/>
        <n v="119.2"/>
        <n v="116.4"/>
        <n v="115.4"/>
        <n v="120.4"/>
        <n v="117.2"/>
        <n v="115.7"/>
        <n v="119.1"/>
        <n v="116.9"/>
        <n v="118.1"/>
        <n v="116.3"/>
        <n v="115.9"/>
        <n v="116.7"/>
        <n v="117.1"/>
        <n v="122"/>
        <n v="118.8"/>
        <n v="117.7"/>
        <n v="121.4"/>
        <n v="119.3"/>
        <n v="118.9"/>
        <n v="121.7"/>
        <n v="119.9"/>
        <n v="120.2"/>
        <n v="124.1"/>
        <n v="121.6"/>
        <n v="125.9"/>
        <n v="123.1"/>
        <n v="122.5"/>
        <n v="126.4"/>
        <n v="123.9"/>
        <n v="122.8"/>
        <n v="127.3"/>
        <n v="124.4"/>
        <n v="122.4"/>
        <n v="125.4"/>
        <n v="123.5"/>
        <n v="126.1"/>
        <n v="123.8"/>
        <n v="122.6"/>
        <n v="125.6"/>
        <n v="123.7"/>
        <n v="124.7"/>
        <n v="123.2"/>
        <n v="125.5"/>
        <n v="126.5"/>
        <n v="125.1"/>
        <n v="126.7"/>
        <n v="128.19999999999999"/>
        <n v="127.1"/>
        <n v="129.69999999999999"/>
        <n v="128"/>
        <n v="130.4"/>
        <n v="134.4"/>
        <n v="131.80000000000001"/>
        <n v="131.5"/>
        <n v="134.30000000000001"/>
        <n v="132.5"/>
        <n v="131.30000000000001"/>
        <n v="131.69999999999999"/>
        <n v="131.4"/>
        <n v="131.1"/>
        <n v="129"/>
        <n v="128.6"/>
        <n v="129.80000000000001"/>
        <n v="130.6"/>
        <n v="130.30000000000001"/>
        <n v="133.19999999999999"/>
        <n v="135.9"/>
        <n v="134.1"/>
        <n v="133.69999999999999"/>
        <n v="135.1"/>
        <n v="134.19999999999999"/>
        <n v="136.30000000000001"/>
        <n v="135.4"/>
        <n v="139.30000000000001"/>
        <n v="136.80000000000001"/>
        <n v="137.5"/>
        <n v="142.1"/>
        <n v="139.1"/>
        <n v="138.6"/>
        <n v="143.9"/>
        <n v="140.5"/>
        <n v="139.5"/>
        <n v="144.19999999999999"/>
        <n v="141.19999999999999"/>
        <n v="138.80000000000001"/>
        <n v="140.30000000000001"/>
        <n v="138.19999999999999"/>
        <n v="137.69999999999999"/>
        <n v="138"/>
        <n v="137.6"/>
        <n v="138.4"/>
        <n v="137.9"/>
        <n v="137.4"/>
        <n v="138.5"/>
        <n v="137.80000000000001"/>
        <n v="137.30000000000001"/>
        <n v="138.9"/>
        <n v="138.30000000000001"/>
        <n v="139.80000000000001"/>
        <n v="139.4"/>
        <n v="139"/>
        <n v="138.69999999999999"/>
        <n v="140.6"/>
        <n v="144.1"/>
        <n v="141.6"/>
        <n v="143.69999999999999"/>
        <n v="148.69999999999999"/>
        <n v="145.5"/>
        <n v="148.4"/>
        <n v="145.69999999999999"/>
        <n v="143.1"/>
        <n v="143.4"/>
        <n v="142"/>
        <n v="143"/>
        <n v="142.4"/>
        <n v="141.9"/>
        <n v="142.80000000000001"/>
        <n v="142.19999999999999"/>
        <n v="142.5"/>
        <n v="142.6"/>
        <n v="143.30000000000001"/>
        <n v="144.4"/>
        <n v="143.5"/>
        <n v="143.80000000000001"/>
        <n v="143.6"/>
        <n v="144.5"/>
        <n v="144.30000000000001"/>
        <n v="148.19999999999999"/>
        <n v="146.6"/>
        <n v="148.1"/>
        <n v="149.69999999999999"/>
        <n v="149.30000000000001"/>
        <n v="148.6"/>
        <n v="149.1"/>
        <n v="148.80000000000001"/>
        <n v="146.4"/>
        <n v="148"/>
        <n v="147.19999999999999"/>
        <n v="145.80000000000001"/>
        <n v="147.6"/>
        <n v="144.9"/>
        <n v="149.5"/>
        <n v="150.80000000000001"/>
        <n v="146.30000000000001"/>
        <n v="149.19999999999999"/>
        <n v="151.9"/>
        <n v="147.80000000000001"/>
        <n v="150.5"/>
        <n v="152.5"/>
        <n v="149.4"/>
        <n v="151.4"/>
        <n v="153"/>
        <n v="150.1"/>
        <n v="152"/>
        <n v="154.1"/>
        <n v="151.1"/>
        <n v="159.5"/>
        <n v="156.69999999999999"/>
        <n v="158.5"/>
        <n v="163.5"/>
        <n v="159.6"/>
        <n v="162.1"/>
        <n v="164"/>
        <n v="160.19999999999999"/>
        <n v="162.69999999999999"/>
        <n v="161.9"/>
        <n v="158.30000000000001"/>
        <n v="160.6"/>
        <n v="158.69999999999999"/>
        <n v="160.80000000000001"/>
        <n v="161.6"/>
        <n v="159.80000000000001"/>
        <n v="161"/>
        <n v="163.69999999999999"/>
        <n v="162.4"/>
        <n v="163.19999999999999"/>
        <n v="165.3"/>
        <n v="164.5"/>
        <n v="165"/>
        <n v="167.3"/>
        <n v="167.6"/>
        <n v="167.4"/>
        <n v="167.5"/>
        <n v="166.8"/>
        <n v="167"/>
        <n v="172.67500000000001"/>
        <n v="182.25"/>
        <n v="179.85"/>
        <n v="178.55"/>
        <n v="197"/>
        <n v="192.7"/>
        <n v="190.3"/>
        <n v="187.2"/>
        <n v="197.8"/>
        <n v="190.9"/>
        <n v="183.9"/>
        <n v="193.1"/>
        <n v="187.1"/>
        <n v="186.3"/>
        <n v="193.7"/>
        <n v="188.9"/>
        <n v="188.6"/>
        <n v="195.5"/>
        <n v="191"/>
        <n v="188.5"/>
        <n v="195.7"/>
        <n v="187.5"/>
        <n v="194.8"/>
        <n v="190.1"/>
        <n v="184"/>
        <n v="191.2"/>
        <n v="186.5"/>
        <n v="189.4"/>
        <n v="197.5"/>
        <n v="192.2"/>
        <n v="202.5"/>
        <n v="198"/>
        <n v="198.5"/>
        <n v="204.3"/>
        <n v="200.5"/>
        <n v="200.1"/>
        <n v="205.5"/>
        <n v="202"/>
        <n v="204.5"/>
        <n v="210.9"/>
        <n v="206.8"/>
        <n v="202.3"/>
        <n v="207.4"/>
        <n v="204"/>
        <n v="202.1"/>
        <n v="208.4"/>
        <n v="204.6"/>
        <n v="199.8"/>
        <n v="204.9"/>
        <n v="201.6"/>
        <n v="202.2"/>
        <n v="198.8"/>
        <n v="196.9"/>
        <n v="198.7"/>
        <n v="198.1"/>
        <n v="205.2"/>
        <n v="200.6"/>
        <n v="208"/>
        <n v="215.8"/>
        <n v="210.7"/>
        <n v="209.7"/>
        <n v="211.8"/>
        <n v="214.7"/>
        <n v="221.2"/>
        <n v="217"/>
        <n v="217.2"/>
        <n v="223.4"/>
        <n v="219.4"/>
        <n v="210.8"/>
        <n v="217.1"/>
        <n v="213"/>
        <n v="204.1"/>
        <n v="206.5"/>
        <n v="206.7"/>
        <n v="213.7"/>
        <n v="209.2"/>
        <n v="208.8"/>
        <n v="214.9"/>
        <n v="207.2"/>
        <n v="213.4"/>
        <n v="209.4"/>
        <n v="206.9"/>
        <n v="212.9"/>
        <n v="209"/>
        <n v="208.3"/>
        <n v="215.2"/>
        <n v="212.2"/>
        <n v="207.7"/>
        <n v="209.3"/>
        <n v="211.5"/>
        <n v="214.3"/>
      </sharedItems>
    </cacheField>
    <cacheField name="Egg" numFmtId="0">
      <sharedItems containsSemiMixedTypes="0" containsString="0" containsNumber="1" minValue="102.7" maxValue="197" count="285">
        <n v="108.1"/>
        <n v="113"/>
        <n v="110"/>
        <n v="110.2"/>
        <n v="116.9"/>
        <n v="112.8"/>
        <n v="109.9"/>
        <n v="113.2"/>
        <n v="111.2"/>
        <n v="106.9"/>
        <n v="106"/>
        <n v="106.6"/>
        <n v="105.9"/>
        <n v="102.7"/>
        <n v="104.7"/>
        <n v="112.5"/>
        <n v="109.8"/>
        <n v="110.5"/>
        <n v="114"/>
        <n v="111.9"/>
        <n v="111.1"/>
        <n v="112.7"/>
        <n v="111.7"/>
        <n v="112.3"/>
        <n v="112.6"/>
        <n v="114.5"/>
        <n v="113.3"/>
        <n v="116.2"/>
        <n v="122.6"/>
        <n v="118.7"/>
        <n v="120.4"/>
        <n v="128.5"/>
        <n v="123.5"/>
        <n v="120.5"/>
        <n v="129.9"/>
        <n v="124.1"/>
        <n v="121.2"/>
        <n v="124.5"/>
        <n v="122.5"/>
        <n v="120.7"/>
        <n v="121.5"/>
        <n v="121"/>
        <n v="118.1"/>
        <n v="114.2"/>
        <n v="115.9"/>
        <n v="116.1"/>
        <n v="115.4"/>
        <n v="115.8"/>
        <n v="117.7"/>
        <n v="118"/>
        <n v="117.8"/>
        <n v="116.5"/>
        <n v="117.3"/>
        <n v="116.4"/>
        <n v="118.3"/>
        <n v="119.9"/>
        <n v="122.7"/>
        <n v="121.8"/>
        <n v="126.3"/>
        <n v="122.1"/>
        <n v="126.6"/>
        <n v="123.8"/>
        <n v="119.5"/>
        <n v="121.1"/>
        <n v="118.9"/>
        <n v="113.5"/>
        <n v="116.8"/>
        <n v="117.2"/>
        <n v="114.4"/>
        <n v="111.3"/>
        <n v="115"/>
        <n v="120.9"/>
        <n v="121.6"/>
        <n v="122"/>
        <n v="121.3"/>
        <n v="120.1"/>
        <n v="115.6"/>
        <n v="120.8"/>
        <n v="121.7"/>
        <n v="123.3"/>
        <n v="127.1"/>
        <n v="124.8"/>
        <n v="126.5"/>
        <n v="132"/>
        <n v="128.6"/>
        <n v="127.7"/>
        <n v="130.30000000000001"/>
        <n v="128.69999999999999"/>
        <n v="125.1"/>
        <n v="123.7"/>
        <n v="124.6"/>
        <n v="123.4"/>
        <n v="124.4"/>
        <n v="127"/>
        <n v="125.4"/>
        <n v="130.9"/>
        <n v="128.30000000000001"/>
        <n v="129.6"/>
        <n v="136.6"/>
        <n v="132.30000000000001"/>
        <n v="133.69999999999999"/>
        <n v="131.6"/>
        <n v="130.5"/>
        <n v="130.6"/>
        <n v="130.1"/>
        <n v="130.19999999999999"/>
        <n v="134.1"/>
        <n v="134.9"/>
        <n v="132.9"/>
        <n v="131.9"/>
        <n v="132.6"/>
        <n v="132.19999999999999"/>
        <n v="129.30000000000001"/>
        <n v="128.80000000000001"/>
        <n v="128.4"/>
        <n v="126.1"/>
        <n v="126.8"/>
        <n v="125.6"/>
        <n v="128"/>
        <n v="128.1"/>
        <n v="129.80000000000001"/>
        <n v="129.4"/>
        <n v="130"/>
        <n v="129.69999999999999"/>
        <n v="131"/>
        <n v="131.4"/>
        <n v="131.19999999999999"/>
        <n v="140.5"/>
        <n v="146.69999999999999"/>
        <n v="142.9"/>
        <n v="144.80000000000001"/>
        <n v="145.9"/>
        <n v="145.19999999999999"/>
        <n v="143.80000000000001"/>
        <n v="143.6"/>
        <n v="143.69999999999999"/>
        <n v="140.6"/>
        <n v="139.9"/>
        <n v="140.30000000000001"/>
        <n v="140"/>
        <n v="135.5"/>
        <n v="138.30000000000001"/>
        <n v="135.9"/>
        <n v="130.80000000000001"/>
        <n v="133.9"/>
        <n v="133.6"/>
        <n v="136.69999999999999"/>
        <n v="135.6"/>
        <n v="139.30000000000001"/>
        <n v="139.1"/>
        <n v="139.19999999999999"/>
        <n v="138.1"/>
        <n v="132.80000000000001"/>
        <n v="135.1"/>
        <n v="134.6"/>
        <n v="133.5"/>
        <n v="137.30000000000001"/>
        <n v="137.80000000000001"/>
        <n v="137.1"/>
        <n v="137.4"/>
        <n v="141.1"/>
        <n v="138.80000000000001"/>
        <n v="138.19999999999999"/>
        <n v="143.5"/>
        <n v="140.19999999999999"/>
        <n v="145.30000000000001"/>
        <n v="141.5"/>
        <n v="138.69999999999999"/>
        <n v="134.5"/>
        <n v="136"/>
        <n v="136.19999999999999"/>
        <n v="140.4"/>
        <n v="138.4"/>
        <n v="142.5"/>
        <n v="140.80000000000001"/>
        <n v="138.5"/>
        <n v="141.6"/>
        <n v="139.6"/>
        <n v="141.19999999999999"/>
        <n v="144.69999999999999"/>
        <n v="142.6"/>
        <n v="148.4"/>
        <n v="145.6"/>
        <n v="149.5"/>
        <n v="153.69999999999999"/>
        <n v="151.1"/>
        <n v="153.5"/>
        <n v="157"/>
        <n v="154.9"/>
        <n v="150.9"/>
        <n v="153.1"/>
        <n v="151.80000000000001"/>
        <n v="147.6"/>
        <n v="148.9"/>
        <n v="148.1"/>
        <n v="146.9"/>
        <n v="151.9"/>
        <n v="148.80000000000001"/>
        <n v="148.15"/>
        <n v="153.25"/>
        <n v="150.10000000000002"/>
        <n v="149.4"/>
        <n v="154.6"/>
        <n v="151.4"/>
        <n v="154.5"/>
        <n v="150.80000000000001"/>
        <n v="157.30000000000001"/>
        <n v="152.5"/>
        <n v="159.19999999999999"/>
        <n v="164.8"/>
        <n v="161.4"/>
        <n v="171.6"/>
        <n v="176.9"/>
        <n v="173.6"/>
        <n v="173.4"/>
        <n v="178.3"/>
        <n v="175.3"/>
        <n v="178.4"/>
        <n v="168"/>
        <n v="169.9"/>
        <n v="168.7"/>
        <n v="163.19999999999999"/>
        <n v="164.7"/>
        <n v="163.80000000000001"/>
        <n v="163.4"/>
        <n v="166.4"/>
        <n v="164.6"/>
        <n v="168.6"/>
        <n v="173"/>
        <n v="170.3"/>
        <n v="179.3"/>
        <n v="182.8"/>
        <n v="180.7"/>
        <n v="180.4"/>
        <n v="185"/>
        <n v="182.2"/>
        <n v="176.5"/>
        <n v="174.1"/>
        <n v="172.8"/>
        <n v="172"/>
        <n v="170.1"/>
        <n v="171.2"/>
        <n v="171.5"/>
        <n v="175.4"/>
        <n v="180"/>
        <n v="177.9"/>
        <n v="178"/>
        <n v="180.1"/>
        <n v="178.8"/>
        <n v="175.5"/>
        <n v="176.4"/>
        <n v="175.8"/>
        <n v="167.9"/>
        <n v="167.7"/>
        <n v="167.8"/>
        <n v="164.5"/>
        <n v="164.1"/>
        <n v="162.4"/>
        <n v="169.6"/>
        <n v="170.8"/>
        <n v="174.3"/>
        <n v="176.6"/>
        <n v="175.2"/>
        <n v="168.3"/>
        <n v="170.6"/>
        <n v="169.2"/>
        <n v="169"/>
        <n v="170.9"/>
        <n v="169.7"/>
        <n v="171.9"/>
        <n v="180.2"/>
        <n v="183.2"/>
        <n v="181.4"/>
        <n v="189.1"/>
        <n v="191.9"/>
        <n v="190.2"/>
        <n v="192.9"/>
        <n v="197"/>
        <n v="194.5"/>
        <n v="173.9"/>
        <n v="177.2"/>
        <n v="172.4"/>
        <n v="171"/>
        <n v="176.7"/>
        <n v="173.2"/>
      </sharedItems>
    </cacheField>
    <cacheField name="Milk and products" numFmtId="0">
      <sharedItems containsSemiMixedTypes="0" containsString="0" containsNumber="1" minValue="103.6" maxValue="179.6" count="269">
        <n v="104.9"/>
        <n v="103.6"/>
        <n v="104.4"/>
        <n v="105.4"/>
        <n v="104"/>
        <n v="105.6"/>
        <n v="104.3"/>
        <n v="105.1"/>
        <n v="106.3"/>
        <n v="104.7"/>
        <n v="105.7"/>
        <n v="107.5"/>
        <n v="105.5"/>
        <n v="106.8"/>
        <n v="108.3"/>
        <n v="107.3"/>
        <n v="107.9"/>
        <n v="109.3"/>
        <n v="108.9"/>
        <n v="110"/>
        <n v="109.6"/>
        <n v="111"/>
        <n v="110.5"/>
        <n v="111.7"/>
        <n v="110.4"/>
        <n v="111.2"/>
        <n v="112.8"/>
        <n v="112"/>
        <n v="112.5"/>
        <n v="113.8"/>
        <n v="113.4"/>
        <n v="114.4"/>
        <n v="113.6"/>
        <n v="114.1"/>
        <n v="115"/>
        <n v="115.2"/>
        <n v="115.1"/>
        <n v="116.1"/>
        <n v="116.2"/>
        <n v="117"/>
        <n v="118"/>
        <n v="119.1"/>
        <n v="118.4"/>
        <n v="119.3"/>
        <n v="120.4"/>
        <n v="119.7"/>
        <n v="120.6"/>
        <n v="121.6"/>
        <n v="121"/>
        <n v="121.9"/>
        <n v="122.2"/>
        <n v="122"/>
        <n v="122.7"/>
        <n v="123.2"/>
        <n v="123.1"/>
        <n v="124"/>
        <n v="124.6"/>
        <n v="124.2"/>
        <n v="124.9"/>
        <n v="124.5"/>
        <n v="125.2"/>
        <n v="125"/>
        <n v="125.8"/>
        <n v="125.6"/>
        <n v="125.7"/>
        <n v="126"/>
        <n v="125.9"/>
        <n v="126.8"/>
        <n v="126.3"/>
        <n v="126.6"/>
        <n v="127.7"/>
        <n v="127.3"/>
        <n v="128.69999999999999"/>
        <n v="128.19999999999999"/>
        <n v="128.30000000000001"/>
        <n v="128.80000000000001"/>
        <n v="128"/>
        <n v="128.5"/>
        <n v="129.19999999999999"/>
        <n v="128.9"/>
        <n v="129.4"/>
        <n v="129.1"/>
        <n v="129.5"/>
        <n v="128.6"/>
        <n v="129.80000000000001"/>
        <n v="130.30000000000001"/>
        <n v="129.9"/>
        <n v="130.69999999999999"/>
        <n v="129.6"/>
        <n v="130.5"/>
        <n v="129.69999999999999"/>
        <n v="130.19999999999999"/>
        <n v="131.30000000000001"/>
        <n v="130.9"/>
        <n v="132.4"/>
        <n v="130.4"/>
        <n v="131.69999999999999"/>
        <n v="133.6"/>
        <n v="131"/>
        <n v="132.6"/>
        <n v="134.5"/>
        <n v="131.80000000000001"/>
        <n v="133.5"/>
        <n v="135.30000000000001"/>
        <n v="132.19999999999999"/>
        <n v="134.1"/>
        <n v="135.5"/>
        <n v="134.4"/>
        <n v="136"/>
        <n v="132.69999999999999"/>
        <n v="134.80000000000001"/>
        <n v="136.19999999999999"/>
        <n v="132.9"/>
        <n v="135"/>
        <n v="136.30000000000001"/>
        <n v="133.1"/>
        <n v="135.1"/>
        <n v="136.69999999999999"/>
        <n v="135.4"/>
        <n v="137.19999999999999"/>
        <n v="135.80000000000001"/>
        <n v="134.9"/>
        <n v="137.69999999999999"/>
        <n v="138.19999999999999"/>
        <n v="136.80000000000001"/>
        <n v="138.6"/>
        <n v="137.30000000000001"/>
        <n v="138.1"/>
        <n v="139"/>
        <n v="138.5"/>
        <n v="139.4"/>
        <n v="138.30000000000001"/>
        <n v="140.19999999999999"/>
        <n v="138.69999999999999"/>
        <n v="139.6"/>
        <n v="141.5"/>
        <n v="139.1"/>
        <n v="140.6"/>
        <n v="139.5"/>
        <n v="140.80000000000001"/>
        <n v="141.9"/>
        <n v="141"/>
        <n v="142"/>
        <n v="141.1"/>
        <n v="139.9"/>
        <n v="140.9"/>
        <n v="141.19999999999999"/>
        <n v="142.4"/>
        <n v="140.30000000000001"/>
        <n v="141.6"/>
        <n v="142.9"/>
        <n v="140.69999999999999"/>
        <n v="142.1"/>
        <n v="143.19999999999999"/>
        <n v="142.30000000000001"/>
        <n v="143.4"/>
        <n v="142.5"/>
        <n v="143.5"/>
        <n v="142.6"/>
        <n v="143.69999999999999"/>
        <n v="141.80000000000001"/>
        <n v="141.69999999999999"/>
        <n v="142.19999999999999"/>
        <n v="143.30000000000001"/>
        <n v="143.9"/>
        <n v="144.1"/>
        <n v="144"/>
        <n v="144.6"/>
        <n v="144.9"/>
        <n v="144.69999999999999"/>
        <n v="145.69999999999999"/>
        <n v="145.4"/>
        <n v="146.5"/>
        <n v="145.6"/>
        <n v="146.19999999999999"/>
        <n v="147.1"/>
        <n v="145.9"/>
        <n v="146.69999999999999"/>
        <n v="148.69999999999999"/>
        <n v="147.5"/>
        <n v="148.30000000000001"/>
        <n v="150.5"/>
        <n v="149.30000000000001"/>
        <n v="150.1"/>
        <n v="150.9"/>
        <n v="150.69999999999999"/>
        <n v="150.80000000000001"/>
        <n v="151.69999999999999"/>
        <n v="151.1"/>
        <n v="151.5"/>
        <n v="155.6"/>
        <n v="155.5"/>
        <n v="154.44999999999999"/>
        <n v="153.30000000000001"/>
        <n v="153.4"/>
        <n v="153.9"/>
        <n v="153.6"/>
        <n v="153.69999999999999"/>
        <n v="153.80000000000001"/>
        <n v="154"/>
        <n v="154.19999999999999"/>
        <n v="154.1"/>
        <n v="154.4"/>
        <n v="155.1"/>
        <n v="154.69999999999999"/>
        <n v="154.5"/>
        <n v="154.9"/>
        <n v="155"/>
        <n v="156"/>
        <n v="155.4"/>
        <n v="155.80000000000001"/>
        <n v="156.5"/>
        <n v="156.1"/>
        <n v="156.19999999999999"/>
        <n v="157.1"/>
        <n v="158.19999999999999"/>
        <n v="157.5"/>
        <n v="159.19999999999999"/>
        <n v="158.4"/>
        <n v="158"/>
        <n v="159.1"/>
        <n v="158.69999999999999"/>
        <n v="159.6"/>
        <n v="159.30000000000001"/>
        <n v="159.80000000000001"/>
        <n v="160"/>
        <n v="159.9"/>
        <n v="160.5"/>
        <n v="160.4"/>
        <n v="160.69999999999999"/>
        <n v="160.6"/>
        <n v="162"/>
        <n v="162.6"/>
        <n v="162.19999999999999"/>
        <n v="163.80000000000001"/>
        <n v="164.2"/>
        <n v="163.9"/>
        <n v="164.6"/>
        <n v="165.4"/>
        <n v="164.9"/>
        <n v="166.4"/>
        <n v="165.8"/>
        <n v="166.3"/>
        <n v="167.1"/>
        <n v="166.6"/>
        <n v="167.9"/>
        <n v="168.4"/>
        <n v="168.1"/>
        <n v="169.5"/>
        <n v="170.1"/>
        <n v="169.7"/>
        <n v="170.9"/>
        <n v="171"/>
        <n v="172.3"/>
        <n v="173.4"/>
        <n v="173.9"/>
        <n v="173.6"/>
        <n v="174.3"/>
        <n v="175.2"/>
        <n v="174.6"/>
        <n v="177"/>
        <n v="177.9"/>
        <n v="177.3"/>
        <n v="178.2"/>
        <n v="178.8"/>
        <n v="178.4"/>
        <n v="179.6"/>
        <n v="179.4"/>
        <n v="179.5"/>
      </sharedItems>
    </cacheField>
    <cacheField name="Oils and fats" numFmtId="0">
      <sharedItems containsSemiMixedTypes="0" containsString="0" containsNumber="1" minValue="101.1" maxValue="209.9" count="258">
        <n v="106.1"/>
        <n v="103.4"/>
        <n v="105.1"/>
        <n v="106.7"/>
        <n v="103.5"/>
        <n v="105.5"/>
        <n v="106.2"/>
        <n v="102.7"/>
        <n v="104.9"/>
        <n v="105.7"/>
        <n v="102.1"/>
        <n v="104.4"/>
        <n v="105.3"/>
        <n v="101.5"/>
        <n v="103.9"/>
        <n v="105.9"/>
        <n v="101.3"/>
        <n v="104.2"/>
        <n v="101.1"/>
        <n v="104.3"/>
        <n v="106.4"/>
        <n v="104.5"/>
        <n v="107.4"/>
        <n v="101.7"/>
        <n v="107.7"/>
        <n v="102.3"/>
        <n v="108.9"/>
        <n v="103.2"/>
        <n v="106.8"/>
        <n v="109.5"/>
        <n v="107.3"/>
        <n v="109"/>
        <n v="102.9"/>
        <n v="102.5"/>
        <n v="106.6"/>
        <n v="109.3"/>
        <n v="102.8"/>
        <n v="106.9"/>
        <n v="109.7"/>
        <n v="103.1"/>
        <n v="110.1"/>
        <n v="110.3"/>
        <n v="107.8"/>
        <n v="110.4"/>
        <n v="107.9"/>
        <n v="110.6"/>
        <n v="103.6"/>
        <n v="108"/>
        <n v="110.5"/>
        <n v="110.2"/>
        <n v="103"/>
        <n v="107.6"/>
        <n v="111"/>
        <n v="108.5"/>
        <n v="111.5"/>
        <n v="109.1"/>
        <n v="111.8"/>
        <n v="104.8"/>
        <n v="109.2"/>
        <n v="111.9"/>
        <n v="112.5"/>
        <n v="105.2"/>
        <n v="109.8"/>
        <n v="114.1"/>
        <n v="106"/>
        <n v="111.1"/>
        <n v="113.5"/>
        <n v="106.3"/>
        <n v="110.9"/>
        <n v="114"/>
        <n v="111.4"/>
        <n v="114.7"/>
        <n v="107"/>
        <n v="115.8"/>
        <n v="113.3"/>
        <n v="117.8"/>
        <n v="110"/>
        <n v="114.9"/>
        <n v="118.3"/>
        <n v="115.3"/>
        <n v="118.9"/>
        <n v="115.5"/>
        <n v="118.5"/>
        <n v="108.4"/>
        <n v="114.8"/>
        <n v="114.5"/>
        <n v="118.2"/>
        <n v="109.6"/>
        <n v="115"/>
        <n v="118.6"/>
        <n v="119.5"/>
        <n v="116.4"/>
        <n v="119.9"/>
        <n v="116.9"/>
        <n v="120.2"/>
        <n v="117.2"/>
        <n v="120.8"/>
        <n v="121.1"/>
        <n v="112.6"/>
        <n v="118"/>
        <n v="121.6"/>
        <n v="122"/>
        <n v="119.1"/>
        <n v="122.1"/>
        <n v="114.3"/>
        <n v="119.2"/>
        <n v="118.8"/>
        <n v="121.3"/>
        <n v="118.4"/>
        <n v="113.4"/>
        <n v="118.1"/>
        <n v="120.9"/>
        <n v="120.5"/>
        <n v="120.7"/>
        <n v="121.4"/>
        <n v="119"/>
        <n v="115.2"/>
        <n v="123.1"/>
        <n v="115.9"/>
        <n v="123.2"/>
        <n v="122.9"/>
        <n v="116.2"/>
        <n v="120.4"/>
        <n v="116.5"/>
        <n v="123.5"/>
        <n v="116.6"/>
        <n v="121"/>
        <n v="123.6"/>
        <n v="124"/>
        <n v="124.1"/>
        <n v="116.7"/>
        <n v="125"/>
        <n v="117.4"/>
        <n v="122.2"/>
        <n v="124.6"/>
        <n v="122.8"/>
        <n v="124.2"/>
        <n v="123.9"/>
        <n v="121.8"/>
        <n v="124.3"/>
        <n v="124.4"/>
        <n v="119.3"/>
        <n v="122.5"/>
        <n v="124.7"/>
        <n v="125.1"/>
        <n v="125.6"/>
        <n v="126"/>
        <n v="121.5"/>
        <n v="127.5"/>
        <n v="122.7"/>
        <n v="125.7"/>
        <n v="132"/>
        <n v="126.3"/>
        <n v="129.9"/>
        <n v="133.69999999999999"/>
        <n v="127.4"/>
        <n v="131.4"/>
        <n v="133.30000000000001"/>
        <n v="131.19999999999999"/>
        <n v="137.1"/>
        <n v="131.6"/>
        <n v="135.1"/>
        <n v="137.64999999999998"/>
        <n v="132.25"/>
        <n v="135.69999999999999"/>
        <n v="138.19999999999999"/>
        <n v="132.9"/>
        <n v="136.30000000000001"/>
        <n v="139.80000000000001"/>
        <n v="133.4"/>
        <n v="137.4"/>
        <n v="140.4"/>
        <n v="134.4"/>
        <n v="142.6"/>
        <n v="140.1"/>
        <n v="145.4"/>
        <n v="138"/>
        <n v="142.69999999999999"/>
        <n v="150"/>
        <n v="140.69999999999999"/>
        <n v="146.6"/>
        <n v="154.80000000000001"/>
        <n v="144.1"/>
        <n v="150.9"/>
        <n v="163"/>
        <n v="151.4"/>
        <n v="158.69999999999999"/>
        <n v="168.2"/>
        <n v="156.4"/>
        <n v="163.9"/>
        <n v="175.2"/>
        <n v="161.4"/>
        <n v="170.1"/>
        <n v="184.4"/>
        <n v="168.8"/>
        <n v="178.7"/>
        <n v="190.4"/>
        <n v="172.2"/>
        <n v="183.7"/>
        <n v="188.7"/>
        <n v="170.6"/>
        <n v="182.1"/>
        <n v="190.9"/>
        <n v="175"/>
        <n v="188"/>
        <n v="195.5"/>
        <n v="198.8"/>
        <n v="176.6"/>
        <n v="190.6"/>
        <n v="198.4"/>
        <n v="175.8"/>
        <n v="190.1"/>
        <n v="195.8"/>
        <n v="173.5"/>
        <n v="187.6"/>
        <n v="192.6"/>
        <n v="171"/>
        <n v="184.7"/>
        <n v="171.5"/>
        <n v="184.9"/>
        <n v="203.1"/>
        <n v="180"/>
        <n v="194.6"/>
        <n v="207.4"/>
        <n v="186"/>
        <n v="199.5"/>
        <n v="209.9"/>
        <n v="189.5"/>
        <n v="202.4"/>
        <n v="208.1"/>
        <n v="188.6"/>
        <n v="200.9"/>
        <n v="202.2"/>
        <n v="184.8"/>
        <n v="198.1"/>
        <n v="182.5"/>
        <n v="192.4"/>
        <n v="194.1"/>
        <n v="179.3"/>
        <n v="191.6"/>
        <n v="177.7"/>
        <n v="186.5"/>
        <n v="194"/>
        <n v="188.9"/>
        <n v="193.9"/>
        <n v="179.1"/>
        <n v="188.5"/>
        <n v="178"/>
        <n v="187.2"/>
        <n v="183.4"/>
        <n v="183.3"/>
        <n v="179.2"/>
        <n v="178.5"/>
        <n v="168.7"/>
        <n v="174.9"/>
        <n v="173.3"/>
        <n v="164.4"/>
        <n v="170"/>
      </sharedItems>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ount="279">
        <n v="105.5"/>
        <n v="105.9"/>
        <n v="105.6"/>
        <n v="106.3"/>
        <n v="107.2"/>
        <n v="106.6"/>
        <n v="107.3"/>
        <n v="106.9"/>
        <n v="107.1"/>
        <n v="108.8"/>
        <n v="107.7"/>
        <n v="108.1"/>
        <n v="111.1"/>
        <n v="109.2"/>
        <n v="110.6"/>
        <n v="115"/>
        <n v="112.2"/>
        <n v="113.1"/>
        <n v="117.5"/>
        <n v="114.7"/>
        <n v="114.9"/>
        <n v="119.6"/>
        <n v="116.6"/>
        <n v="117.8"/>
        <n v="119.2"/>
        <n v="118.3"/>
        <n v="119.8"/>
        <n v="120.8"/>
        <n v="120.2"/>
        <n v="122.5"/>
        <n v="122.9"/>
        <n v="122.6"/>
        <n v="118.7"/>
        <n v="118.4"/>
        <n v="116"/>
        <n v="115.5"/>
        <n v="115.8"/>
        <n v="115.3"/>
        <n v="115.2"/>
        <n v="116.2"/>
        <n v="116.1"/>
        <n v="117.2"/>
        <n v="118.2"/>
        <n v="117.6"/>
        <n v="120"/>
        <n v="118.9"/>
        <n v="119.5"/>
        <n v="122"/>
        <n v="120.4"/>
        <n v="123.3"/>
        <n v="127.1"/>
        <n v="124.7"/>
        <n v="125.3"/>
        <n v="128.9"/>
        <n v="126.6"/>
        <n v="126.7"/>
        <n v="125.8"/>
        <n v="125.1"/>
        <n v="125.4"/>
        <n v="124.9"/>
        <n v="124"/>
        <n v="123.6"/>
        <n v="122.8"/>
        <n v="123.5"/>
        <n v="123.1"/>
        <n v="123.7"/>
        <n v="123.9"/>
        <n v="123.4"/>
        <n v="124.6"/>
        <n v="124.4"/>
        <n v="126.1"/>
        <n v="125"/>
        <n v="128.5"/>
        <n v="127.3"/>
        <n v="127.5"/>
        <n v="129.5"/>
        <n v="128.19999999999999"/>
        <n v="129.80000000000001"/>
        <n v="131.1"/>
        <n v="130.30000000000001"/>
        <n v="131"/>
        <n v="131.5"/>
        <n v="131.19999999999999"/>
        <n v="131.80000000000001"/>
        <n v="132.6"/>
        <n v="132.1"/>
        <n v="132.4"/>
        <n v="133.30000000000001"/>
        <n v="132.69999999999999"/>
        <n v="131.4"/>
        <n v="131.30000000000001"/>
        <n v="129.1"/>
        <n v="129.9"/>
        <n v="130.4"/>
        <n v="133.6"/>
        <n v="134.6"/>
        <n v="134"/>
        <n v="136"/>
        <n v="138.19999999999999"/>
        <n v="136.80000000000001"/>
        <n v="137.6"/>
        <n v="139.80000000000001"/>
        <n v="138.4"/>
        <n v="138"/>
        <n v="137.9"/>
        <n v="137.19999999999999"/>
        <n v="135.69999999999999"/>
        <n v="136.6"/>
        <n v="137.4"/>
        <n v="136.30000000000001"/>
        <n v="137"/>
        <n v="135.19999999999999"/>
        <n v="136.1"/>
        <n v="134.69999999999999"/>
        <n v="132.80000000000001"/>
        <n v="133.69999999999999"/>
        <n v="132"/>
        <n v="133.1"/>
        <n v="133"/>
        <n v="133.4"/>
        <n v="133.5"/>
        <n v="133.80000000000001"/>
        <n v="134.9"/>
        <n v="138.5"/>
        <n v="139"/>
        <n v="140.6"/>
        <n v="140.5"/>
        <n v="139.6"/>
        <n v="140.4"/>
        <n v="139.69999999999999"/>
        <n v="140.1"/>
        <n v="142.4"/>
        <n v="141.5"/>
        <n v="142.1"/>
        <n v="138.80000000000001"/>
        <n v="139.19999999999999"/>
        <n v="138.69999999999999"/>
        <n v="135.6"/>
        <n v="138.6"/>
        <n v="134.80000000000001"/>
        <n v="137.5"/>
        <n v="139.1"/>
        <n v="136.4"/>
        <n v="138.1"/>
        <n v="140"/>
        <n v="139.4"/>
        <n v="142"/>
        <n v="140.30000000000001"/>
        <n v="141.4"/>
        <n v="142.69999999999999"/>
        <n v="141.69999999999999"/>
        <n v="141.30000000000001"/>
        <n v="138.9"/>
        <n v="140.19999999999999"/>
        <n v="137.30000000000001"/>
        <n v="143.80000000000001"/>
        <n v="140.9"/>
        <n v="141"/>
        <n v="145.6"/>
        <n v="143"/>
        <n v="147.69999999999999"/>
        <n v="144.69999999999999"/>
        <n v="144"/>
        <n v="149.1"/>
        <n v="145.9"/>
        <n v="145.5"/>
        <n v="149.5"/>
        <n v="147"/>
        <n v="148.30000000000001"/>
        <n v="151.9"/>
        <n v="149.6"/>
        <n v="150.9"/>
        <n v="153.6"/>
        <n v="154.30000000000001"/>
        <n v="156.30000000000001"/>
        <n v="155"/>
        <n v="153"/>
        <n v="154.4"/>
        <n v="153.5"/>
        <n v="149.80000000000001"/>
        <n v="151.69999999999999"/>
        <n v="150.5"/>
        <n v="148.19999999999999"/>
        <n v="150.1"/>
        <n v="148.9"/>
        <n v="151.4"/>
        <n v="151.19999999999999"/>
        <n v="155.25"/>
        <n v="152.69999999999999"/>
        <n v="152.30000000000001"/>
        <n v="157"/>
        <n v="154"/>
        <n v="155.30000000000001"/>
        <n v="159.9"/>
        <n v="156.1"/>
        <n v="161.30000000000001"/>
        <n v="158"/>
        <n v="159.6"/>
        <n v="164.4"/>
        <n v="161.4"/>
        <n v="163.4"/>
        <n v="167"/>
        <n v="164.7"/>
        <n v="164.5"/>
        <n v="165.4"/>
        <n v="161"/>
        <n v="154.69999999999999"/>
        <n v="160.80000000000001"/>
        <n v="156.9"/>
        <n v="154.5"/>
        <n v="160.4"/>
        <n v="156.69999999999999"/>
        <n v="155.6"/>
        <n v="162"/>
        <n v="158.69999999999999"/>
        <n v="164.2"/>
        <n v="160.69999999999999"/>
        <n v="160.5"/>
        <n v="166.2"/>
        <n v="162.6"/>
        <n v="161.69999999999999"/>
        <n v="167.9"/>
        <n v="164"/>
        <n v="161.80000000000001"/>
        <n v="167.3"/>
        <n v="162.1"/>
        <n v="165.5"/>
        <n v="171.5"/>
        <n v="167.7"/>
        <n v="167.5"/>
        <n v="173.5"/>
        <n v="169.7"/>
        <n v="165.8"/>
        <n v="172.2"/>
        <n v="168.2"/>
        <n v="164.1"/>
        <n v="170.3"/>
        <n v="166.4"/>
        <n v="163.9"/>
        <n v="170.2"/>
        <n v="166.6"/>
        <n v="168.4"/>
        <n v="168.6"/>
        <n v="174.5"/>
        <n v="170.8"/>
        <n v="177.5"/>
        <n v="173.3"/>
        <n v="172.4"/>
        <n v="179.3"/>
        <n v="174.9"/>
        <n v="172.5"/>
        <n v="179.4"/>
        <n v="175"/>
        <n v="173.9"/>
        <n v="180.4"/>
        <n v="176.3"/>
        <n v="175.5"/>
        <n v="181.8"/>
        <n v="177.8"/>
        <n v="177.4"/>
        <n v="183.3"/>
        <n v="179.6"/>
        <n v="176.6"/>
        <n v="181.3"/>
        <n v="178.3"/>
        <n v="174.4"/>
        <n v="178.6"/>
        <n v="175.9"/>
        <n v="179.5"/>
        <n v="176.7"/>
        <n v="174.8"/>
        <n v="180.7"/>
        <n v="177"/>
        <n v="180.8"/>
        <n v="182.1"/>
        <n v="177.9"/>
        <n v="176.8"/>
        <n v="183.1"/>
        <n v="179.1"/>
      </sharedItems>
    </cacheField>
    <cacheField name="Pan, tobacco and intoxicants" numFmtId="0">
      <sharedItems containsSemiMixedTypes="0" containsString="0" containsNumber="1" minValue="105.1" maxValue="204.2" count="311">
        <n v="105.1"/>
        <n v="105.2"/>
        <n v="105.6"/>
        <n v="106"/>
        <n v="105.7"/>
        <n v="106.5"/>
        <n v="106.8"/>
        <n v="106.6"/>
        <n v="107.1"/>
        <n v="108.5"/>
        <n v="107.5"/>
        <n v="108.1"/>
        <n v="109.8"/>
        <n v="108.6"/>
        <n v="109"/>
        <n v="110.9"/>
        <n v="109.5"/>
        <n v="111.7"/>
        <n v="110.3"/>
        <n v="110.7"/>
        <n v="112.4"/>
        <n v="111.2"/>
        <n v="112.9"/>
        <n v="112"/>
        <n v="112.2"/>
        <n v="113.5"/>
        <n v="112.5"/>
        <n v="112.8"/>
        <n v="114.1"/>
        <n v="113.1"/>
        <n v="113.6"/>
        <n v="115"/>
        <n v="114"/>
        <n v="115.7"/>
        <n v="114.5"/>
        <n v="114.2"/>
        <n v="116.2"/>
        <n v="114.7"/>
        <n v="114.6"/>
        <n v="116.7"/>
        <n v="115.2"/>
        <n v="115.4"/>
        <n v="117.6"/>
        <n v="116"/>
        <n v="116.3"/>
        <n v="118.3"/>
        <n v="116.8"/>
        <n v="117.3"/>
        <n v="119"/>
        <n v="117.8"/>
        <n v="118"/>
        <n v="121"/>
        <n v="118.8"/>
        <n v="123"/>
        <n v="119.9"/>
        <n v="119.5"/>
        <n v="124.3"/>
        <n v="120.8"/>
        <n v="120"/>
        <n v="121.1"/>
        <n v="125.8"/>
        <n v="122.1"/>
        <n v="121.7"/>
        <n v="126.4"/>
        <n v="122.7"/>
        <n v="127.4"/>
        <n v="124"/>
        <n v="124.2"/>
        <n v="128.1"/>
        <n v="125.2"/>
        <n v="124.7"/>
        <n v="128.80000000000001"/>
        <n v="125.7"/>
        <n v="130.1"/>
        <n v="126.9"/>
        <n v="126.7"/>
        <n v="131.30000000000001"/>
        <n v="127.9"/>
        <n v="128.19999999999999"/>
        <n v="132.1"/>
        <n v="129.19999999999999"/>
        <n v="129.4"/>
        <n v="133.1"/>
        <n v="130.4"/>
        <n v="134.19999999999999"/>
        <n v="131.19999999999999"/>
        <n v="131"/>
        <n v="134.69999999999999"/>
        <n v="132"/>
        <n v="131.5"/>
        <n v="135.30000000000001"/>
        <n v="132.5"/>
        <n v="132.19999999999999"/>
        <n v="137.6"/>
        <n v="133.6"/>
        <n v="138.19999999999999"/>
        <n v="134.5"/>
        <n v="139.5"/>
        <n v="135.19999999999999"/>
        <n v="134.4"/>
        <n v="140"/>
        <n v="135.9"/>
        <n v="135"/>
        <n v="140.6"/>
        <n v="136.5"/>
        <n v="135.5"/>
        <n v="141.5"/>
        <n v="137.1"/>
        <n v="136"/>
        <n v="142.19999999999999"/>
        <n v="137.69999999999999"/>
        <n v="137.19999999999999"/>
        <n v="142.69999999999999"/>
        <n v="138.69999999999999"/>
        <n v="138"/>
        <n v="142.9"/>
        <n v="139.30000000000001"/>
        <n v="138.9"/>
        <n v="143.6"/>
        <n v="140.19999999999999"/>
        <n v="139.9"/>
        <n v="143.9"/>
        <n v="141"/>
        <n v="140.9"/>
        <n v="144.30000000000001"/>
        <n v="141.80000000000001"/>
        <n v="141.19999999999999"/>
        <n v="142"/>
        <n v="142.4"/>
        <n v="145"/>
        <n v="143.1"/>
        <n v="145.6"/>
        <n v="143.80000000000001"/>
        <n v="143.69999999999999"/>
        <n v="146.30000000000001"/>
        <n v="144.4"/>
        <n v="144.19999999999999"/>
        <n v="147.5"/>
        <n v="145.1"/>
        <n v="148"/>
        <n v="145.4"/>
        <n v="145.5"/>
        <n v="148.30000000000001"/>
        <n v="146.19999999999999"/>
        <n v="145.80000000000001"/>
        <n v="148.6"/>
        <n v="146.5"/>
        <n v="147.4"/>
        <n v="150.5"/>
        <n v="148.19999999999999"/>
        <n v="149"/>
        <n v="152.1"/>
        <n v="149.80000000000001"/>
        <n v="153.6"/>
        <n v="150.80000000000001"/>
        <n v="154.6"/>
        <n v="151.6"/>
        <n v="156.19999999999999"/>
        <n v="153.19999999999999"/>
        <n v="157"/>
        <n v="154.19999999999999"/>
        <n v="157.69999999999999"/>
        <n v="154.69999999999999"/>
        <n v="153.30000000000001"/>
        <n v="159.30000000000001"/>
        <n v="154.9"/>
        <n v="155.1"/>
        <n v="159.69999999999999"/>
        <n v="156.30000000000001"/>
        <n v="156.1"/>
        <n v="159.19999999999999"/>
        <n v="156.9"/>
        <n v="160.30000000000001"/>
        <n v="157.9"/>
        <n v="157.30000000000001"/>
        <n v="161"/>
        <n v="158.30000000000001"/>
        <n v="161.4"/>
        <n v="157.5"/>
        <n v="156.4"/>
        <n v="162.1"/>
        <n v="163.30000000000001"/>
        <n v="159.6"/>
        <n v="164"/>
        <n v="162.6"/>
        <n v="161.9"/>
        <n v="164.4"/>
        <n v="162.4"/>
        <n v="164.6"/>
        <n v="163"/>
        <n v="162.69999999999999"/>
        <n v="164.7"/>
        <n v="163.19999999999999"/>
        <n v="162.80000000000001"/>
        <n v="164.9"/>
        <n v="163.4"/>
        <n v="162.9"/>
        <n v="165.3"/>
        <n v="163.5"/>
        <n v="166.2"/>
        <n v="164.1"/>
        <n v="164.2"/>
        <n v="166.7"/>
        <n v="164.5"/>
        <n v="167.2"/>
        <n v="165.2"/>
        <n v="165.1"/>
        <n v="167.9"/>
        <n v="165.8"/>
        <n v="165.7"/>
        <n v="168.6"/>
        <n v="166.5"/>
        <n v="166.3"/>
        <n v="169.3"/>
        <n v="167.1"/>
        <n v="169.9"/>
        <n v="167.8"/>
        <n v="170.4"/>
        <n v="168.5"/>
        <n v="170.8"/>
        <n v="169.2"/>
        <n v="169.4"/>
        <n v="172"/>
        <n v="170.1"/>
        <n v="170.5"/>
        <n v="173.3"/>
        <n v="171.2"/>
        <n v="176.45"/>
        <n v="180"/>
        <n v="177.35"/>
        <n v="182.4"/>
        <n v="186.7"/>
        <n v="183.5"/>
        <n v="180.9"/>
        <n v="187.2"/>
        <n v="182.6"/>
        <n v="182.9"/>
        <n v="188.7"/>
        <n v="184.4"/>
        <n v="182.7"/>
        <n v="184.3"/>
        <n v="183.4"/>
        <n v="188.8"/>
        <n v="184.8"/>
        <n v="183.6"/>
        <n v="190.2"/>
        <n v="185.4"/>
        <n v="184.6"/>
        <n v="191.8"/>
        <n v="186.5"/>
        <n v="193.3"/>
        <n v="188.3"/>
        <n v="186.1"/>
        <n v="193.5"/>
        <n v="188.1"/>
        <n v="186.8"/>
        <n v="194.4"/>
        <n v="189.6"/>
        <n v="198.2"/>
        <n v="191.9"/>
        <n v="189.1"/>
        <n v="195.6"/>
        <n v="190.8"/>
        <n v="189.7"/>
        <n v="195.5"/>
        <n v="191.2"/>
        <n v="196.5"/>
        <n v="192.1"/>
        <n v="190.5"/>
        <n v="197"/>
        <n v="192.7"/>
        <n v="191.4"/>
        <n v="192.9"/>
        <n v="196.8"/>
        <n v="192.4"/>
        <n v="190.7"/>
        <n v="196.4"/>
        <n v="192.2"/>
        <n v="191.5"/>
        <n v="192.8"/>
        <n v="192.3"/>
        <n v="197.5"/>
        <n v="193.7"/>
        <n v="197.1"/>
        <n v="193.9"/>
        <n v="194.1"/>
        <n v="198.3"/>
        <n v="194.3"/>
        <n v="193.2"/>
        <n v="198.6"/>
        <n v="194.6"/>
        <n v="198.7"/>
        <n v="195"/>
        <n v="194.5"/>
        <n v="199.7"/>
        <n v="195.9"/>
        <n v="194.9"/>
        <n v="200.1"/>
        <n v="196.3"/>
        <n v="200.6"/>
        <n v="196.9"/>
        <n v="201.1"/>
        <n v="197.3"/>
        <n v="201.6"/>
        <n v="202.7"/>
        <n v="199.5"/>
        <n v="198.4"/>
        <n v="203.5"/>
        <n v="199.9"/>
        <n v="204.2"/>
        <n v="201"/>
      </sharedItems>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tring="0" containsBlank="1"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Total Category CPI" numFmtId="0">
      <sharedItems containsSemiMixedTypes="0" containsString="0" containsNumber="1" minValue="1150.4999999999998" maxValue="2159.6"/>
    </cacheField>
    <cacheField name="Months (Date1)" numFmtId="0" databaseField="0">
      <fieldGroup base="3">
        <rangePr groupBy="months" startDate="2013-01-01T00:00:00" endDate="2023-05-02T00:00:00"/>
        <groupItems count="14">
          <s v="&lt;01-01-2013"/>
          <s v="Jan"/>
          <s v="Feb"/>
          <s v="Mar"/>
          <s v="Apr"/>
          <s v="May"/>
          <s v="Jun"/>
          <s v="Jul"/>
          <s v="Aug"/>
          <s v="Sep"/>
          <s v="Oct"/>
          <s v="Nov"/>
          <s v="Dec"/>
          <s v="&gt;02-05-2023"/>
        </groupItems>
      </fieldGroup>
    </cacheField>
    <cacheField name="Quarters (Date1)" numFmtId="0" databaseField="0">
      <fieldGroup base="3">
        <rangePr groupBy="quarters" startDate="2013-01-01T00:00:00" endDate="2023-05-02T00:00:00"/>
        <groupItems count="6">
          <s v="&lt;01-01-2013"/>
          <s v="Qtr1"/>
          <s v="Qtr2"/>
          <s v="Qtr3"/>
          <s v="Qtr4"/>
          <s v="&gt;02-05-2023"/>
        </groupItems>
      </fieldGroup>
    </cacheField>
    <cacheField name="Years (Date1)" numFmtId="0" databaseField="0">
      <fieldGroup base="3">
        <rangePr groupBy="years" startDate="2013-01-01T00:00:00" endDate="2023-05-02T00:00:00"/>
        <groupItems count="13">
          <s v="&lt;01-01-2013"/>
          <s v="2013"/>
          <s v="2014"/>
          <s v="2015"/>
          <s v="2016"/>
          <s v="2017"/>
          <s v="2018"/>
          <s v="2019"/>
          <s v="2020"/>
          <s v="2021"/>
          <s v="2022"/>
          <s v="2023"/>
          <s v="&gt;02-05-2023"/>
        </groupItems>
      </fieldGroup>
    </cacheField>
    <cacheField name="Foods_cal" numFmtId="0" formula=" ('Food and beverages'/'Total Category CPI')" databaseField="0"/>
    <cacheField name="Tobacco_related_cal" numFmtId="0" formula="('Pan, tobacco and intoxicants'/'Total Category CPI')" databaseField="0"/>
    <cacheField name="Clothing &amp; Footwear_cal" numFmtId="0" formula="('Clothing and footwear'/'Total Category CPI')" databaseField="0"/>
    <cacheField name="Hosing_Cal" numFmtId="0" formula="(Housing/'Total Category CPI')" databaseField="0"/>
    <cacheField name="Fuel and Light_cal" numFmtId="0" formula="('Fuel and light'/'Total Category CPI')" databaseField="0"/>
    <cacheField name="Household goods and services_cal" numFmtId="0" formula="'Household goods and services'/'Total Category CPI'" databaseField="0"/>
    <cacheField name="Health_Cal" numFmtId="0" formula="Health/'Total Category CPI'" databaseField="0"/>
    <cacheField name="Transport_cal" numFmtId="0" formula="'Transport and communication'/'Total Category CPI'" databaseField="0"/>
    <cacheField name="Recreation and amusement_cal" numFmtId="0" formula="'Recreation and amusement'/'Total Category CPI'" databaseField="0"/>
    <cacheField name="Education_Cal" numFmtId="0" formula="Education/'Total Category CPI'" databaseField="0"/>
    <cacheField name="Personal care cal" numFmtId="0" formula="'Personal care and effects'/'Total Category CPI'" databaseField="0"/>
    <cacheField name="Miscellaneous_cal" numFmtId="0" formula="Miscellaneous/'Total Category CPI'" databaseField="0"/>
  </cacheFields>
  <extLst>
    <ext xmlns:x14="http://schemas.microsoft.com/office/spreadsheetml/2009/9/main" uri="{725AE2AE-9491-48be-B2B4-4EB974FC3084}">
      <x14:pivotCacheDefinition pivotCacheId="14674513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49.462245949071" createdVersion="8" refreshedVersion="8" minRefreshableVersion="3" recordCount="88" xr:uid="{3200C092-3993-4F0A-8FFD-2497791702EB}">
  <cacheSource type="worksheet">
    <worksheetSource ref="A1:AF89" sheet="P2"/>
  </cacheSource>
  <cacheFields count="35">
    <cacheField name="Sector" numFmtId="0">
      <sharedItems/>
    </cacheField>
    <cacheField name="Year" numFmtId="0">
      <sharedItems containsSemiMixedTypes="0" containsString="0" containsNumber="1" containsInteger="1" minValue="2016" maxValue="2023" count="8">
        <n v="2016"/>
        <n v="2017"/>
        <n v="2018"/>
        <n v="2019"/>
        <n v="2020"/>
        <n v="2021"/>
        <n v="2022"/>
        <n v="2023"/>
      </sharedItems>
    </cacheField>
    <cacheField name="Month" numFmtId="0">
      <sharedItems/>
    </cacheField>
    <cacheField name="Date1" numFmtId="14">
      <sharedItems containsSemiMixedTypes="0" containsNonDate="0" containsDate="1" containsString="0" minDate="2016-01-01T00:00:00" maxDate="2023-05-02T00:00:00" count="8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34"/>
    </cacheField>
    <cacheField name="Date2" numFmtId="14">
      <sharedItems/>
    </cacheField>
    <cacheField name="Cereals and products" numFmtId="0">
      <sharedItems containsSemiMixedTypes="0" containsString="0" containsNumber="1" minValue="126.1" maxValue="174.4"/>
    </cacheField>
    <cacheField name="Meat and fish" numFmtId="0">
      <sharedItems containsSemiMixedTypes="0" containsString="0" containsNumber="1" minValue="134.1" maxValue="219.4"/>
    </cacheField>
    <cacheField name="Egg" numFmtId="0">
      <sharedItems containsSemiMixedTypes="0" containsString="0" containsNumber="1" minValue="122" maxValue="194.5"/>
    </cacheField>
    <cacheField name="Milk and products" numFmtId="0">
      <sharedItems containsSemiMixedTypes="0" containsString="0" containsNumber="1" minValue="129.9" maxValue="179.5"/>
    </cacheField>
    <cacheField name="Oils and fats" numFmtId="0">
      <sharedItems containsSemiMixedTypes="0" containsString="0" containsNumber="1" minValue="114.5" maxValue="202.4"/>
    </cacheField>
    <cacheField name="Fruits" numFmtId="0">
      <sharedItems containsSemiMixedTypes="0" containsString="0" containsNumber="1" minValue="124.9" maxValue="176.3"/>
    </cacheField>
    <cacheField name="Vegetables" numFmtId="0">
      <sharedItems containsSemiMixedTypes="0" containsString="0" containsNumber="1" minValue="119.4" maxValue="230.5"/>
    </cacheField>
    <cacheField name="Pulses and products" numFmtId="0">
      <sharedItems containsSemiMixedTypes="0" containsString="0" containsNumber="1" minValue="119.1" maxValue="177.4"/>
    </cacheField>
    <cacheField name="Sugar and Confectionery" numFmtId="0">
      <sharedItems containsSemiMixedTypes="0" containsString="0" containsNumber="1" minValue="97.4" maxValue="123"/>
    </cacheField>
    <cacheField name="Spices" numFmtId="0">
      <sharedItems containsSemiMixedTypes="0" containsString="0" containsNumber="1" minValue="132.9" maxValue="218"/>
    </cacheField>
    <cacheField name="Non-alcoholic beverages" numFmtId="0">
      <sharedItems containsSemiMixedTypes="0" containsString="0" containsNumber="1" minValue="122.7" maxValue="173.4"/>
    </cacheField>
    <cacheField name="Prepared meals, snacks, sweets etc." numFmtId="0">
      <sharedItems containsSemiMixedTypes="0" containsString="0" containsNumber="1" minValue="135.30000000000001" maxValue="194.2"/>
    </cacheField>
    <cacheField name="Food and beverages" numFmtId="0">
      <sharedItems containsSemiMixedTypes="0" containsString="0" containsNumber="1" minValue="129.80000000000001" maxValue="179.6"/>
    </cacheField>
    <cacheField name="Pan, tobacco and intoxicants" numFmtId="0">
      <sharedItems containsSemiMixedTypes="0" containsString="0" containsNumber="1" minValue="135.19999999999999" maxValue="201"/>
    </cacheField>
    <cacheField name="Clothing" numFmtId="0">
      <sharedItems containsSemiMixedTypes="0" containsString="0" containsNumber="1" minValue="130.30000000000001" maxValue="187.3"/>
    </cacheField>
    <cacheField name="Footwear" numFmtId="0">
      <sharedItems containsSemiMixedTypes="0" containsString="0" containsNumber="1" minValue="125.1" maxValue="179.7"/>
    </cacheField>
    <cacheField name="Clothing and footwear" numFmtId="0">
      <sharedItems containsSemiMixedTypes="0" containsString="0" containsNumber="1" minValue="129.5" maxValue="186.2"/>
    </cacheField>
    <cacheField name="Housing" numFmtId="0">
      <sharedItems containsSemiMixedTypes="0" containsString="0" containsNumber="1" minValue="123.4" maxValue="175.6"/>
    </cacheField>
    <cacheField name="Fuel and light" numFmtId="0">
      <sharedItems containsSemiMixedTypes="0" containsString="0" containsNumber="1" minValue="122.3" maxValue="182.8"/>
    </cacheField>
    <cacheField name="Household goods and services" numFmtId="0">
      <sharedItems containsSemiMixedTypes="0" containsString="0" containsNumber="1" minValue="124.2" maxValue="175.2"/>
    </cacheField>
    <cacheField name="Health" numFmtId="0">
      <sharedItems containsSemiMixedTypes="0" containsString="0" containsNumber="1" minValue="122" maxValue="185.7"/>
    </cacheField>
    <cacheField name="Transport and communication" numFmtId="0">
      <sharedItems containsSemiMixedTypes="0" containsString="0" containsNumber="1" minValue="110.9" maxValue="164.8"/>
    </cacheField>
    <cacheField name="Recreation and amusement" numFmtId="0">
      <sharedItems containsSemiMixedTypes="0" containsString="0" containsNumber="1" minValue="119.8" maxValue="171.2"/>
    </cacheField>
    <cacheField name="Education" numFmtId="0">
      <sharedItems containsSemiMixedTypes="0" containsString="0" containsNumber="1" minValue="126.3" maxValue="177.1"/>
    </cacheField>
    <cacheField name="Personal care and effects" numFmtId="0">
      <sharedItems containsSemiMixedTypes="0" containsString="0" containsNumber="1" minValue="114.5" maxValue="185.2"/>
    </cacheField>
    <cacheField name="Miscellaneous" numFmtId="0">
      <sharedItems containsSemiMixedTypes="0" containsString="0" containsNumber="1" minValue="118.5" maxValue="175.7"/>
    </cacheField>
    <cacheField name="General index" numFmtId="0">
      <sharedItems containsSemiMixedTypes="0" containsString="0" containsNumber="1" minValue="126" maxValue="179.1"/>
    </cacheField>
    <cacheField name="Months (Date1)" numFmtId="0" databaseField="0">
      <fieldGroup base="3">
        <rangePr groupBy="months" startDate="2016-01-01T00:00:00" endDate="2023-05-02T00:00:00"/>
        <groupItems count="14">
          <s v="&lt;01-01-2016"/>
          <s v="Jan"/>
          <s v="Feb"/>
          <s v="Mar"/>
          <s v="Apr"/>
          <s v="May"/>
          <s v="Jun"/>
          <s v="Jul"/>
          <s v="Aug"/>
          <s v="Sep"/>
          <s v="Oct"/>
          <s v="Nov"/>
          <s v="Dec"/>
          <s v="&gt;02-05-2023"/>
        </groupItems>
      </fieldGroup>
    </cacheField>
    <cacheField name="Quarters (Date1)" numFmtId="0" databaseField="0">
      <fieldGroup base="3">
        <rangePr groupBy="quarters" startDate="2016-01-01T00:00:00" endDate="2023-05-02T00:00:00"/>
        <groupItems count="6">
          <s v="&lt;01-01-2016"/>
          <s v="Qtr1"/>
          <s v="Qtr2"/>
          <s v="Qtr3"/>
          <s v="Qtr4"/>
          <s v="&gt;02-05-2023"/>
        </groupItems>
      </fieldGroup>
    </cacheField>
    <cacheField name="Years (Date1)" numFmtId="0" databaseField="0">
      <fieldGroup base="3">
        <rangePr groupBy="years" startDate="2016-01-01T00:00:00" endDate="2023-05-02T00:00:00"/>
        <groupItems count="10">
          <s v="&lt;01-01-2016"/>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54.983656249999" createdVersion="8" refreshedVersion="8" minRefreshableVersion="3" recordCount="39" xr:uid="{5B74F8A1-42B3-4A8D-8DAC-FCBE4628A93F}">
  <cacheSource type="worksheet">
    <worksheetSource ref="A1:R40" sheet="P3"/>
  </cacheSource>
  <cacheFields count="21">
    <cacheField name="Sector" numFmtId="0">
      <sharedItems count="3">
        <s v="Rural"/>
        <s v="Urban"/>
        <s v="Rural+Urban"/>
      </sharedItems>
    </cacheField>
    <cacheField name="Year" numFmtId="0">
      <sharedItems containsSemiMixedTypes="0" containsString="0" containsNumber="1" containsInteger="1" minValue="2022" maxValue="2023"/>
    </cacheField>
    <cacheField name="Month" numFmtId="0">
      <sharedItems/>
    </cacheField>
    <cacheField name="Date1" numFmtId="14">
      <sharedItems containsSemiMixedTypes="0" containsNonDate="0" containsDate="1" containsString="0" minDate="2022-05-01T00:00:00" maxDate="2023-05-02T00:00:00" count="13">
        <d v="2022-05-01T00:00:00"/>
        <d v="2022-06-01T00:00:00"/>
        <d v="2022-07-01T00:00:00"/>
        <d v="2022-08-01T00:00:00"/>
        <d v="2022-09-01T00:00:00"/>
        <d v="2022-10-01T00:00:00"/>
        <d v="2022-11-01T00:00:00"/>
        <d v="2022-12-01T00:00:00"/>
        <d v="2023-01-01T00:00:00"/>
        <d v="2023-02-01T00:00:00"/>
        <d v="2023-03-01T00:00:00"/>
        <d v="2023-04-01T00:00:00"/>
        <d v="2023-05-01T00:00:00"/>
      </sharedItems>
      <fieldGroup par="20"/>
    </cacheField>
    <cacheField name="Date2" numFmtId="0">
      <sharedItems/>
    </cacheField>
    <cacheField name="Cereals and products" numFmtId="0">
      <sharedItems containsSemiMixedTypes="0" containsString="0" containsNumber="1" minValue="152.9" maxValue="174.8"/>
    </cacheField>
    <cacheField name="Meat and fish" numFmtId="0">
      <sharedItems containsSemiMixedTypes="0" containsString="0" containsNumber="1" minValue="204.1" maxValue="223.4"/>
    </cacheField>
    <cacheField name="Egg" numFmtId="0">
      <sharedItems containsSemiMixedTypes="0" containsString="0" containsNumber="1" minValue="161.4" maxValue="197"/>
    </cacheField>
    <cacheField name="Milk and products" numFmtId="0">
      <sharedItems containsSemiMixedTypes="0" containsString="0" containsNumber="1" minValue="164.6" maxValue="179.6"/>
    </cacheField>
    <cacheField name="Oils and fats" numFmtId="0">
      <sharedItems containsSemiMixedTypes="0" containsString="0" containsNumber="1" minValue="164.4" maxValue="209.9"/>
    </cacheField>
    <cacheField name="Fruits" numFmtId="0">
      <sharedItems containsSemiMixedTypes="0" containsString="0" containsNumber="1" minValue="156.30000000000001" maxValue="179.5"/>
    </cacheField>
    <cacheField name="Vegetables" numFmtId="0">
      <sharedItems containsSemiMixedTypes="0" containsString="0" containsNumber="1" minValue="140.9" maxValue="228.6"/>
    </cacheField>
    <cacheField name="Pulses and products" numFmtId="0">
      <sharedItems containsSemiMixedTypes="0" containsString="0" containsNumber="1" minValue="163.6" maxValue="176.9"/>
    </cacheField>
    <cacheField name="Sugar and Confectionery" numFmtId="0">
      <sharedItems containsSemiMixedTypes="0" containsString="0" containsNumber="1" minValue="118.9" maxValue="124.2"/>
    </cacheField>
    <cacheField name="Spices" numFmtId="0">
      <sharedItems containsSemiMixedTypes="0" containsString="0" containsNumber="1" minValue="181.4" maxValue="221"/>
    </cacheField>
    <cacheField name="Non-alcoholic beverages" numFmtId="0">
      <sharedItems containsSemiMixedTypes="0" containsString="0" containsNumber="1" minValue="158.5" maxValue="178.7"/>
    </cacheField>
    <cacheField name="Prepared meals, snacks, sweets etc." numFmtId="0">
      <sharedItems containsSemiMixedTypes="0" containsString="0" containsNumber="1" minValue="180.4" maxValue="197.7"/>
    </cacheField>
    <cacheField name="Food and beverages" numFmtId="0">
      <sharedItems containsSemiMixedTypes="0" containsString="0" containsNumber="1" minValue="170.8" maxValue="183.3"/>
    </cacheField>
    <cacheField name="Months (Date1)" numFmtId="0" databaseField="0">
      <fieldGroup base="3">
        <rangePr groupBy="months" startDate="2022-05-01T00:00:00" endDate="2023-05-02T00:00:00"/>
        <groupItems count="14">
          <s v="&lt;01-05-2022"/>
          <s v="Jan"/>
          <s v="Feb"/>
          <s v="Mar"/>
          <s v="Apr"/>
          <s v="May"/>
          <s v="Jun"/>
          <s v="Jul"/>
          <s v="Aug"/>
          <s v="Sep"/>
          <s v="Oct"/>
          <s v="Nov"/>
          <s v="Dec"/>
          <s v="&gt;02-05-2023"/>
        </groupItems>
      </fieldGroup>
    </cacheField>
    <cacheField name="Quarters (Date1)" numFmtId="0" databaseField="0">
      <fieldGroup base="3">
        <rangePr groupBy="quarters" startDate="2022-05-01T00:00:00" endDate="2023-05-02T00:00:00"/>
        <groupItems count="6">
          <s v="&lt;01-05-2022"/>
          <s v="Qtr1"/>
          <s v="Qtr2"/>
          <s v="Qtr3"/>
          <s v="Qtr4"/>
          <s v="&gt;02-05-2023"/>
        </groupItems>
      </fieldGroup>
    </cacheField>
    <cacheField name="Years (Date1)" numFmtId="0" databaseField="0">
      <fieldGroup base="3">
        <rangePr groupBy="years" startDate="2022-05-01T00:00:00" endDate="2023-05-02T00:00:00"/>
        <groupItems count="4">
          <s v="&lt;01-05-2022"/>
          <s v="2022"/>
          <s v="2023"/>
          <s v="&gt;02-05-2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57.450345370373" createdVersion="8" refreshedVersion="8" minRefreshableVersion="3" recordCount="39" xr:uid="{19F206D3-BFB7-48A3-8EC3-9E0EA0BCBC42}">
  <cacheSource type="worksheet">
    <worksheetSource ref="A1:I40" sheet="P4"/>
  </cacheSource>
  <cacheFields count="12">
    <cacheField name="Sector" numFmtId="0">
      <sharedItems count="3">
        <s v="Rural"/>
        <s v="Urban"/>
        <s v="Rural+Urban"/>
      </sharedItems>
    </cacheField>
    <cacheField name="Year" numFmtId="0">
      <sharedItems containsSemiMixedTypes="0" containsString="0" containsNumber="1" containsInteger="1" minValue="2019" maxValue="2020"/>
    </cacheField>
    <cacheField name="Month" numFmtId="0">
      <sharedItems/>
    </cacheField>
    <cacheField name="Date1" numFmtId="14">
      <sharedItems containsSemiMixedTypes="0" containsNonDate="0" containsDate="1" containsString="0" minDate="2019-10-01T00:00:00" maxDate="2020-10-02T00:00:00" count="13">
        <d v="2019-10-01T00:00:00"/>
        <d v="2019-11-01T00:00:00"/>
        <d v="2019-12-01T00:00:00"/>
        <d v="2020-01-01T00:00:00"/>
        <d v="2020-02-01T00:00:00"/>
        <d v="2020-03-01T00:00:00"/>
        <d v="2020-04-01T00:00:00"/>
        <d v="2020-05-01T00:00:00"/>
        <d v="2020-06-01T00:00:00"/>
        <d v="2020-07-01T00:00:00"/>
        <d v="2020-08-01T00:00:00"/>
        <d v="2020-09-01T00:00:00"/>
        <d v="2020-10-01T00:00:00"/>
      </sharedItems>
      <fieldGroup par="11"/>
    </cacheField>
    <cacheField name="Date2" numFmtId="14">
      <sharedItems count="13">
        <s v="October 2019"/>
        <s v="November 2019"/>
        <s v="December 2019"/>
        <s v="January 2020"/>
        <s v="February 2020"/>
        <s v="March 2020"/>
        <s v="April 2020"/>
        <s v="May 2020"/>
        <s v="June 2020"/>
        <s v="July 2020"/>
        <s v="August 2020"/>
        <s v="September 2020"/>
        <s v="October 2020"/>
      </sharedItems>
    </cacheField>
    <cacheField name="Food and beverages" numFmtId="0">
      <sharedItems containsSemiMixedTypes="0" containsString="0" containsNumber="1" minValue="148.19999999999999" maxValue="164.4"/>
    </cacheField>
    <cacheField name="Fuel and light" numFmtId="0">
      <sharedItems containsSemiMixedTypes="0" containsString="0" containsNumber="1" minValue="128.9" maxValue="153.4"/>
    </cacheField>
    <cacheField name="Health" numFmtId="0">
      <sharedItems containsSemiMixedTypes="0" containsString="0" containsNumber="1" minValue="142.4" maxValue="159.5"/>
    </cacheField>
    <cacheField name="Transport and communication" numFmtId="0">
      <sharedItems containsSemiMixedTypes="0" containsString="0" containsNumber="1" minValue="121.5" maxValue="146.4"/>
    </cacheField>
    <cacheField name="Months (Date1)" numFmtId="0" databaseField="0">
      <fieldGroup base="3">
        <rangePr groupBy="months" startDate="2019-10-01T00:00:00" endDate="2020-10-02T00:00:00"/>
        <groupItems count="14">
          <s v="&lt;01-10-2019"/>
          <s v="Jan"/>
          <s v="Feb"/>
          <s v="Mar"/>
          <s v="Apr"/>
          <s v="May"/>
          <s v="Jun"/>
          <s v="Jul"/>
          <s v="Aug"/>
          <s v="Sep"/>
          <s v="Oct"/>
          <s v="Nov"/>
          <s v="Dec"/>
          <s v="&gt;02-10-2020"/>
        </groupItems>
      </fieldGroup>
    </cacheField>
    <cacheField name="Quarters (Date1)" numFmtId="0" databaseField="0">
      <fieldGroup base="3">
        <rangePr groupBy="quarters" startDate="2019-10-01T00:00:00" endDate="2020-10-02T00:00:00"/>
        <groupItems count="6">
          <s v="&lt;01-10-2019"/>
          <s v="Qtr1"/>
          <s v="Qtr2"/>
          <s v="Qtr3"/>
          <s v="Qtr4"/>
          <s v="&gt;02-10-2020"/>
        </groupItems>
      </fieldGroup>
    </cacheField>
    <cacheField name="Years (Date1)" numFmtId="0" databaseField="0">
      <fieldGroup base="3">
        <rangePr groupBy="years" startDate="2019-10-01T00:00:00" endDate="2020-10-02T00:00:00"/>
        <groupItems count="4">
          <s v="&lt;01-10-2019"/>
          <s v="2019"/>
          <s v="2020"/>
          <s v="&gt;02-10-2020"/>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war" refreshedDate="46157.71493159722" createdVersion="8" refreshedVersion="8" minRefreshableVersion="3" recordCount="29" xr:uid="{86A131FE-79A3-4725-BF37-42B76E4FA839}">
  <cacheSource type="worksheet">
    <worksheetSource ref="A1:R30" sheet="P5"/>
  </cacheSource>
  <cacheFields count="21">
    <cacheField name="Sector" numFmtId="0">
      <sharedItems/>
    </cacheField>
    <cacheField name="Year" numFmtId="0">
      <sharedItems containsSemiMixedTypes="0" containsString="0" containsNumber="1" containsInteger="1" minValue="2021" maxValue="2023"/>
    </cacheField>
    <cacheField name="Month" numFmtId="0">
      <sharedItems/>
    </cacheField>
    <cacheField name="Date1" numFmtId="14">
      <sharedItems containsSemiMixedTypes="0" containsNonDate="0" containsDate="1" containsString="0" minDate="2021-01-01T00:00:00" maxDate="2023-05-02T00:00:00" count="29">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20"/>
    </cacheField>
    <cacheField name="Date2" numFmtId="14">
      <sharedItems/>
    </cacheField>
    <cacheField name="Food and beverages" numFmtId="0">
      <sharedItems containsSemiMixedTypes="0" containsString="0" containsNumber="1" minValue="156.69999999999999" maxValue="179.6"/>
    </cacheField>
    <cacheField name="Clothing and footwear" numFmtId="0">
      <sharedItems containsSemiMixedTypes="0" containsString="0" containsNumber="1" minValue="154.19999999999999" maxValue="186.2"/>
    </cacheField>
    <cacheField name="Housing" numFmtId="0">
      <sharedItems containsSemiMixedTypes="0" containsString="0" containsNumber="1" minValue="157.69999999999999" maxValue="175.6"/>
    </cacheField>
    <cacheField name="Fuel and light" numFmtId="0">
      <sharedItems containsSemiMixedTypes="0" containsString="0" containsNumber="1" minValue="147.9" maxValue="182.8"/>
    </cacheField>
    <cacheField name="Household goods and services" numFmtId="0">
      <sharedItems containsSemiMixedTypes="0" containsString="0" containsNumber="1" minValue="150" maxValue="175.2"/>
    </cacheField>
    <cacheField name="Health" numFmtId="0">
      <sharedItems containsSemiMixedTypes="0" containsString="0" containsNumber="1" minValue="159.30000000000001" maxValue="185.7"/>
    </cacheField>
    <cacheField name="Transport and communication" numFmtId="0">
      <sharedItems containsSemiMixedTypes="0" containsString="0" containsNumber="1" minValue="141.9" maxValue="164.8"/>
    </cacheField>
    <cacheField name="Recreation and amusement" numFmtId="0">
      <sharedItems containsSemiMixedTypes="0" containsString="0" containsNumber="1" minValue="149.6" maxValue="171.2"/>
    </cacheField>
    <cacheField name="Education" numFmtId="0">
      <sharedItems containsSemiMixedTypes="0" containsString="0" containsNumber="1" minValue="159.19999999999999" maxValue="177.1"/>
    </cacheField>
    <cacheField name="Personal care and effects" numFmtId="0">
      <sharedItems containsSemiMixedTypes="0" containsString="0" containsNumber="1" minValue="153.80000000000001" maxValue="185.2"/>
    </cacheField>
    <cacheField name="Miscellaneous" numFmtId="0">
      <sharedItems containsSemiMixedTypes="0" containsString="0" containsNumber="1" minValue="151.9" maxValue="175.7"/>
    </cacheField>
    <cacheField name="General index" numFmtId="0">
      <sharedItems containsSemiMixedTypes="0" containsString="0" containsNumber="1" minValue="156.6" maxValue="179.1"/>
    </cacheField>
    <cacheField name="Total Category CPI" numFmtId="0">
      <sharedItems containsSemiMixedTypes="0" containsString="0" containsNumber="1" minValue="1876" maxValue="2159.6"/>
    </cacheField>
    <cacheField name="Months (Date1)" numFmtId="0" databaseField="0">
      <fieldGroup base="3">
        <rangePr groupBy="months" startDate="2021-01-01T00:00:00" endDate="2023-05-02T00:00:00"/>
        <groupItems count="14">
          <s v="&lt;01-01-2021"/>
          <s v="Jan"/>
          <s v="Feb"/>
          <s v="Mar"/>
          <s v="Apr"/>
          <s v="May"/>
          <s v="Jun"/>
          <s v="Jul"/>
          <s v="Aug"/>
          <s v="Sep"/>
          <s v="Oct"/>
          <s v="Nov"/>
          <s v="Dec"/>
          <s v="&gt;02-05-2023"/>
        </groupItems>
      </fieldGroup>
    </cacheField>
    <cacheField name="Quarters (Date1)" numFmtId="0" databaseField="0">
      <fieldGroup base="3">
        <rangePr groupBy="quarters" startDate="2021-01-01T00:00:00" endDate="2023-05-02T00:00:00"/>
        <groupItems count="6">
          <s v="&lt;01-01-2021"/>
          <s v="Qtr1"/>
          <s v="Qtr2"/>
          <s v="Qtr3"/>
          <s v="Qtr4"/>
          <s v="&gt;02-05-2023"/>
        </groupItems>
      </fieldGroup>
    </cacheField>
    <cacheField name="Years (Date1)" numFmtId="0" databaseField="0">
      <fieldGroup base="3">
        <rangePr groupBy="years" startDate="2021-01-01T00:00:00" endDate="2023-05-02T00:00:00"/>
        <groupItems count="5">
          <s v="&lt;01-01-2021"/>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x v="0"/>
    <s v="January 2013"/>
    <x v="0"/>
    <x v="0"/>
    <x v="0"/>
    <x v="0"/>
    <x v="0"/>
    <n v="103.9"/>
    <n v="101.9"/>
    <n v="106.1"/>
    <n v="106.8"/>
    <n v="103.1"/>
    <n v="104.8"/>
    <n v="106.7"/>
    <x v="0"/>
    <x v="0"/>
    <n v="106.5"/>
    <n v="105.8"/>
    <n v="106.4"/>
    <m/>
    <n v="105.5"/>
    <n v="104.8"/>
    <n v="104"/>
    <n v="103.3"/>
    <n v="103.4"/>
    <n v="103.8"/>
    <n v="104.7"/>
    <n v="104"/>
    <n v="105.1"/>
    <n v="1150.4999999999998"/>
  </r>
  <r>
    <x v="1"/>
    <x v="0"/>
    <s v="January"/>
    <x v="0"/>
    <s v="January 2013"/>
    <x v="1"/>
    <x v="1"/>
    <x v="1"/>
    <x v="1"/>
    <x v="1"/>
    <n v="102.3"/>
    <n v="102.9"/>
    <n v="105.8"/>
    <n v="105.1"/>
    <n v="101.8"/>
    <n v="105.1"/>
    <n v="107.9"/>
    <x v="1"/>
    <x v="1"/>
    <n v="105.9"/>
    <n v="105"/>
    <n v="105.8"/>
    <n v="100.3"/>
    <n v="105.4"/>
    <n v="104.8"/>
    <n v="104.1"/>
    <n v="103.2"/>
    <n v="102.9"/>
    <n v="103.5"/>
    <n v="104.3"/>
    <n v="103.7"/>
    <n v="104"/>
    <n v="1249.0999999999999"/>
  </r>
  <r>
    <x v="2"/>
    <x v="0"/>
    <s v="January"/>
    <x v="0"/>
    <s v="January 2013"/>
    <x v="2"/>
    <x v="2"/>
    <x v="2"/>
    <x v="2"/>
    <x v="2"/>
    <n v="103.2"/>
    <n v="102.2"/>
    <n v="106"/>
    <n v="106.2"/>
    <n v="102.7"/>
    <n v="104.9"/>
    <n v="107.3"/>
    <x v="2"/>
    <x v="0"/>
    <n v="106.3"/>
    <n v="105.5"/>
    <n v="106.2"/>
    <n v="100.3"/>
    <n v="105.5"/>
    <n v="104.8"/>
    <n v="104"/>
    <n v="103.2"/>
    <n v="103.1"/>
    <n v="103.6"/>
    <n v="104.5"/>
    <n v="103.9"/>
    <n v="104.6"/>
    <n v="1249.8000000000002"/>
  </r>
  <r>
    <x v="0"/>
    <x v="0"/>
    <s v="February"/>
    <x v="1"/>
    <s v="February 2013"/>
    <x v="3"/>
    <x v="3"/>
    <x v="3"/>
    <x v="3"/>
    <x v="3"/>
    <n v="104"/>
    <n v="102.4"/>
    <n v="105.9"/>
    <n v="105.7"/>
    <n v="103.1"/>
    <n v="105.1"/>
    <n v="107.7"/>
    <x v="3"/>
    <x v="2"/>
    <n v="107.1"/>
    <n v="106.3"/>
    <n v="107"/>
    <m/>
    <n v="106.2"/>
    <n v="105.2"/>
    <n v="104.4"/>
    <n v="103.9"/>
    <n v="104"/>
    <n v="104.1"/>
    <n v="104.6"/>
    <n v="104.4"/>
    <n v="105.8"/>
    <n v="1155.7"/>
  </r>
  <r>
    <x v="1"/>
    <x v="0"/>
    <s v="February"/>
    <x v="1"/>
    <s v="February 2013"/>
    <x v="4"/>
    <x v="4"/>
    <x v="4"/>
    <x v="4"/>
    <x v="4"/>
    <n v="103.1"/>
    <n v="104.9"/>
    <n v="104.1"/>
    <n v="103.8"/>
    <n v="102.3"/>
    <n v="106"/>
    <n v="109"/>
    <x v="4"/>
    <x v="3"/>
    <n v="106.6"/>
    <n v="105.5"/>
    <n v="106.4"/>
    <n v="100.4"/>
    <n v="105.7"/>
    <n v="105.2"/>
    <n v="104.7"/>
    <n v="104.4"/>
    <n v="103.3"/>
    <n v="103.7"/>
    <n v="104.3"/>
    <n v="104.3"/>
    <n v="104.7"/>
    <n v="1255.5999999999999"/>
  </r>
  <r>
    <x v="2"/>
    <x v="0"/>
    <s v="February"/>
    <x v="1"/>
    <s v="February 2013"/>
    <x v="5"/>
    <x v="5"/>
    <x v="5"/>
    <x v="0"/>
    <x v="5"/>
    <n v="103.6"/>
    <n v="103.2"/>
    <n v="105.3"/>
    <n v="105.1"/>
    <n v="102.8"/>
    <n v="105.5"/>
    <n v="108.3"/>
    <x v="5"/>
    <x v="4"/>
    <n v="106.9"/>
    <n v="106"/>
    <n v="106.8"/>
    <n v="100.4"/>
    <n v="106"/>
    <n v="105.2"/>
    <n v="104.5"/>
    <n v="104.2"/>
    <n v="103.6"/>
    <n v="103.9"/>
    <n v="104.5"/>
    <n v="104.4"/>
    <n v="105.3"/>
    <n v="1255.8000000000002"/>
  </r>
  <r>
    <x v="0"/>
    <x v="0"/>
    <s v="March"/>
    <x v="2"/>
    <s v="March 2013"/>
    <x v="6"/>
    <x v="6"/>
    <x v="6"/>
    <x v="5"/>
    <x v="6"/>
    <n v="105.7"/>
    <n v="101.4"/>
    <n v="105.7"/>
    <n v="105"/>
    <n v="103.3"/>
    <n v="105.6"/>
    <n v="108.2"/>
    <x v="5"/>
    <x v="5"/>
    <n v="107.6"/>
    <n v="106.8"/>
    <n v="107.5"/>
    <m/>
    <n v="106.1"/>
    <n v="105.6"/>
    <n v="104.7"/>
    <n v="104.6"/>
    <n v="104"/>
    <n v="104.3"/>
    <n v="104.3"/>
    <n v="104.6"/>
    <n v="106"/>
    <n v="1158.8"/>
  </r>
  <r>
    <x v="1"/>
    <x v="0"/>
    <s v="March"/>
    <x v="2"/>
    <s v="March 2013"/>
    <x v="7"/>
    <x v="7"/>
    <x v="7"/>
    <x v="6"/>
    <x v="7"/>
    <n v="104.9"/>
    <n v="103.8"/>
    <n v="103.5"/>
    <n v="102.6"/>
    <n v="102.4"/>
    <n v="107"/>
    <n v="109.8"/>
    <x v="6"/>
    <x v="6"/>
    <n v="107.2"/>
    <n v="106"/>
    <n v="107"/>
    <n v="100.4"/>
    <n v="106"/>
    <n v="105.7"/>
    <n v="105.2"/>
    <n v="105.5"/>
    <n v="103.5"/>
    <n v="103.8"/>
    <n v="104.2"/>
    <n v="104.9"/>
    <n v="105"/>
    <n v="1260.3000000000002"/>
  </r>
  <r>
    <x v="2"/>
    <x v="0"/>
    <s v="March"/>
    <x v="2"/>
    <s v="March 2013"/>
    <x v="8"/>
    <x v="8"/>
    <x v="8"/>
    <x v="7"/>
    <x v="8"/>
    <n v="105.3"/>
    <n v="102.2"/>
    <n v="105"/>
    <n v="104.2"/>
    <n v="103"/>
    <n v="106.2"/>
    <n v="108.9"/>
    <x v="7"/>
    <x v="7"/>
    <n v="107.4"/>
    <n v="106.5"/>
    <n v="107.3"/>
    <n v="100.4"/>
    <n v="106.1"/>
    <n v="105.6"/>
    <n v="104.9"/>
    <n v="105.1"/>
    <n v="103.7"/>
    <n v="104"/>
    <n v="104.3"/>
    <n v="104.7"/>
    <n v="105.5"/>
    <n v="1259.6000000000001"/>
  </r>
  <r>
    <x v="0"/>
    <x v="0"/>
    <s v="April"/>
    <x v="3"/>
    <s v="April 2013"/>
    <x v="6"/>
    <x v="9"/>
    <x v="9"/>
    <x v="8"/>
    <x v="9"/>
    <n v="108.3"/>
    <n v="103.4"/>
    <n v="105.7"/>
    <n v="104.2"/>
    <n v="103.2"/>
    <n v="106.5"/>
    <n v="108.8"/>
    <x v="8"/>
    <x v="8"/>
    <n v="108.1"/>
    <n v="107.4"/>
    <n v="108"/>
    <m/>
    <n v="106.5"/>
    <n v="106.1"/>
    <n v="105.1"/>
    <n v="104.4"/>
    <n v="104.5"/>
    <n v="104.8"/>
    <n v="102.7"/>
    <n v="104.6"/>
    <n v="106.4"/>
    <n v="1160.8999999999999"/>
  </r>
  <r>
    <x v="1"/>
    <x v="0"/>
    <s v="April"/>
    <x v="3"/>
    <s v="April 2013"/>
    <x v="9"/>
    <x v="10"/>
    <x v="10"/>
    <x v="9"/>
    <x v="10"/>
    <n v="109.5"/>
    <n v="109.7"/>
    <n v="104.6"/>
    <n v="102"/>
    <n v="103.5"/>
    <n v="108.2"/>
    <n v="110.6"/>
    <x v="9"/>
    <x v="9"/>
    <n v="107.9"/>
    <n v="106.4"/>
    <n v="107.7"/>
    <n v="100.5"/>
    <n v="106.4"/>
    <n v="106.5"/>
    <n v="105.7"/>
    <n v="105"/>
    <n v="104"/>
    <n v="105.2"/>
    <n v="103.2"/>
    <n v="105.1"/>
    <n v="105.7"/>
    <n v="1266.5999999999999"/>
  </r>
  <r>
    <x v="2"/>
    <x v="0"/>
    <s v="April"/>
    <x v="3"/>
    <s v="April 2013"/>
    <x v="10"/>
    <x v="11"/>
    <x v="11"/>
    <x v="10"/>
    <x v="11"/>
    <n v="108.9"/>
    <n v="105.5"/>
    <n v="105.3"/>
    <n v="103.5"/>
    <n v="103.3"/>
    <n v="107.2"/>
    <n v="109.6"/>
    <x v="10"/>
    <x v="10"/>
    <n v="108"/>
    <n v="107"/>
    <n v="107.9"/>
    <n v="100.5"/>
    <n v="106.5"/>
    <n v="106.3"/>
    <n v="105.3"/>
    <n v="104.7"/>
    <n v="104.2"/>
    <n v="105"/>
    <n v="102.9"/>
    <n v="104.8"/>
    <n v="106.1"/>
    <n v="1263.3"/>
  </r>
  <r>
    <x v="0"/>
    <x v="0"/>
    <s v="May"/>
    <x v="4"/>
    <s v="May 2013"/>
    <x v="11"/>
    <x v="12"/>
    <x v="12"/>
    <x v="11"/>
    <x v="12"/>
    <n v="108.1"/>
    <n v="107.3"/>
    <n v="106.1"/>
    <n v="103.7"/>
    <n v="104"/>
    <n v="107.4"/>
    <n v="109.9"/>
    <x v="11"/>
    <x v="11"/>
    <n v="108.8"/>
    <n v="107.9"/>
    <n v="108.6"/>
    <m/>
    <n v="107.5"/>
    <n v="106.8"/>
    <n v="105.7"/>
    <n v="104.1"/>
    <n v="105"/>
    <n v="105.5"/>
    <n v="102.1"/>
    <n v="104.8"/>
    <n v="107.2"/>
    <n v="1166.3"/>
  </r>
  <r>
    <x v="1"/>
    <x v="0"/>
    <s v="May"/>
    <x v="4"/>
    <s v="May 2013"/>
    <x v="12"/>
    <x v="13"/>
    <x v="13"/>
    <x v="12"/>
    <x v="13"/>
    <n v="110.6"/>
    <n v="123.7"/>
    <n v="105.2"/>
    <n v="101.9"/>
    <n v="105"/>
    <n v="109.1"/>
    <n v="111.3"/>
    <x v="12"/>
    <x v="12"/>
    <n v="108.5"/>
    <n v="106.7"/>
    <n v="108.3"/>
    <n v="100.5"/>
    <n v="107.2"/>
    <n v="107.1"/>
    <n v="106.2"/>
    <n v="103.9"/>
    <n v="104.6"/>
    <n v="105.7"/>
    <n v="102.6"/>
    <n v="104.9"/>
    <n v="106.6"/>
    <n v="1271.9000000000001"/>
  </r>
  <r>
    <x v="2"/>
    <x v="0"/>
    <s v="May"/>
    <x v="4"/>
    <s v="May 2013"/>
    <x v="13"/>
    <x v="14"/>
    <x v="14"/>
    <x v="13"/>
    <x v="14"/>
    <n v="109.3"/>
    <n v="112.9"/>
    <n v="105.8"/>
    <n v="103.1"/>
    <n v="104.3"/>
    <n v="108.1"/>
    <n v="110.5"/>
    <x v="13"/>
    <x v="13"/>
    <n v="108.7"/>
    <n v="107.4"/>
    <n v="108.5"/>
    <n v="100.5"/>
    <n v="107.4"/>
    <n v="106.9"/>
    <n v="105.9"/>
    <n v="104"/>
    <n v="104.8"/>
    <n v="105.6"/>
    <n v="102.3"/>
    <n v="104.8"/>
    <n v="106.9"/>
    <n v="1268.4999999999998"/>
  </r>
  <r>
    <x v="0"/>
    <x v="0"/>
    <s v="June"/>
    <x v="5"/>
    <s v="June 2013"/>
    <x v="13"/>
    <x v="15"/>
    <x v="0"/>
    <x v="14"/>
    <x v="15"/>
    <n v="109.2"/>
    <n v="118"/>
    <n v="106.8"/>
    <n v="104.1"/>
    <n v="105.4"/>
    <n v="108.2"/>
    <n v="111"/>
    <x v="14"/>
    <x v="14"/>
    <n v="109.7"/>
    <n v="108.8"/>
    <n v="109.5"/>
    <m/>
    <n v="108.5"/>
    <n v="107.5"/>
    <n v="106.3"/>
    <n v="105"/>
    <n v="105.6"/>
    <n v="106.5"/>
    <n v="102.5"/>
    <n v="105.5"/>
    <n v="108.9"/>
    <n v="1176.5"/>
  </r>
  <r>
    <x v="1"/>
    <x v="0"/>
    <s v="June"/>
    <x v="5"/>
    <s v="June 2013"/>
    <x v="14"/>
    <x v="16"/>
    <x v="15"/>
    <x v="15"/>
    <x v="16"/>
    <n v="112.4"/>
    <n v="143.6"/>
    <n v="105.4"/>
    <n v="101.4"/>
    <n v="106.4"/>
    <n v="110"/>
    <n v="112.2"/>
    <x v="15"/>
    <x v="15"/>
    <n v="109.2"/>
    <n v="107.2"/>
    <n v="108.9"/>
    <n v="106.6"/>
    <n v="108"/>
    <n v="107.7"/>
    <n v="106.5"/>
    <n v="105.2"/>
    <n v="105.2"/>
    <n v="108.1"/>
    <n v="103.3"/>
    <n v="106.1"/>
    <n v="109.7"/>
    <n v="1291.5"/>
  </r>
  <r>
    <x v="2"/>
    <x v="0"/>
    <s v="June"/>
    <x v="5"/>
    <s v="June 2013"/>
    <x v="15"/>
    <x v="17"/>
    <x v="16"/>
    <x v="16"/>
    <x v="17"/>
    <n v="110.7"/>
    <n v="126.7"/>
    <n v="106.3"/>
    <n v="103.2"/>
    <n v="105.7"/>
    <n v="109"/>
    <n v="111.6"/>
    <x v="16"/>
    <x v="16"/>
    <n v="109.5"/>
    <n v="108.1"/>
    <n v="109.3"/>
    <n v="106.6"/>
    <n v="108.3"/>
    <n v="107.6"/>
    <n v="106.4"/>
    <n v="105.1"/>
    <n v="105.4"/>
    <n v="107.4"/>
    <n v="102.8"/>
    <n v="105.8"/>
    <n v="109.3"/>
    <n v="1286.3999999999999"/>
  </r>
  <r>
    <x v="0"/>
    <x v="0"/>
    <s v="July"/>
    <x v="6"/>
    <s v="July 2013"/>
    <x v="16"/>
    <x v="17"/>
    <x v="17"/>
    <x v="17"/>
    <x v="6"/>
    <n v="110.3"/>
    <n v="129.19999999999999"/>
    <n v="107.1"/>
    <n v="104.3"/>
    <n v="106.4"/>
    <n v="109.1"/>
    <n v="112.1"/>
    <x v="17"/>
    <x v="12"/>
    <n v="110.5"/>
    <n v="109.5"/>
    <n v="110.3"/>
    <m/>
    <n v="109.5"/>
    <n v="108.3"/>
    <n v="106.9"/>
    <n v="106.8"/>
    <n v="106.4"/>
    <n v="107.8"/>
    <n v="102.5"/>
    <n v="106.5"/>
    <n v="110.7"/>
    <n v="1187.8999999999999"/>
  </r>
  <r>
    <x v="1"/>
    <x v="0"/>
    <s v="July"/>
    <x v="6"/>
    <s v="July 2013"/>
    <x v="17"/>
    <x v="18"/>
    <x v="18"/>
    <x v="14"/>
    <x v="18"/>
    <n v="113.2"/>
    <n v="160.9"/>
    <n v="105.1"/>
    <n v="101.3"/>
    <n v="107.5"/>
    <n v="110.4"/>
    <n v="113.1"/>
    <x v="18"/>
    <x v="17"/>
    <n v="109.8"/>
    <n v="107.8"/>
    <n v="109.5"/>
    <n v="107.7"/>
    <n v="108.6"/>
    <n v="108.1"/>
    <n v="107.1"/>
    <n v="107.3"/>
    <n v="105.9"/>
    <n v="110.1"/>
    <n v="103.2"/>
    <n v="107.3"/>
    <n v="111.4"/>
    <n v="1304"/>
  </r>
  <r>
    <x v="2"/>
    <x v="0"/>
    <s v="July"/>
    <x v="6"/>
    <s v="July 2013"/>
    <x v="18"/>
    <x v="19"/>
    <x v="19"/>
    <x v="18"/>
    <x v="19"/>
    <n v="111.7"/>
    <n v="140"/>
    <n v="106.4"/>
    <n v="103.3"/>
    <n v="106.8"/>
    <n v="109.6"/>
    <n v="112.6"/>
    <x v="19"/>
    <x v="18"/>
    <n v="110.2"/>
    <n v="108.8"/>
    <n v="110"/>
    <n v="107.7"/>
    <n v="109.2"/>
    <n v="108.2"/>
    <n v="107"/>
    <n v="107.1"/>
    <n v="106.1"/>
    <n v="109.1"/>
    <n v="102.8"/>
    <n v="106.9"/>
    <n v="111"/>
    <n v="1299.1000000000001"/>
  </r>
  <r>
    <x v="0"/>
    <x v="0"/>
    <s v="August"/>
    <x v="7"/>
    <s v="August 2013"/>
    <x v="19"/>
    <x v="20"/>
    <x v="20"/>
    <x v="19"/>
    <x v="20"/>
    <n v="110.8"/>
    <n v="138.9"/>
    <n v="107.4"/>
    <n v="104.1"/>
    <n v="106.9"/>
    <n v="109.7"/>
    <n v="112.6"/>
    <x v="20"/>
    <x v="19"/>
    <n v="111.3"/>
    <n v="110.2"/>
    <n v="111.1"/>
    <m/>
    <n v="109.9"/>
    <n v="108.7"/>
    <n v="107.5"/>
    <n v="107.8"/>
    <n v="106.8"/>
    <n v="108.7"/>
    <n v="105"/>
    <n v="107.5"/>
    <n v="112.1"/>
    <n v="1198.5999999999999"/>
  </r>
  <r>
    <x v="1"/>
    <x v="0"/>
    <s v="August"/>
    <x v="7"/>
    <s v="August 2013"/>
    <x v="20"/>
    <x v="21"/>
    <x v="21"/>
    <x v="18"/>
    <x v="18"/>
    <n v="108.7"/>
    <n v="177"/>
    <n v="104.7"/>
    <n v="101"/>
    <n v="108.5"/>
    <n v="110.9"/>
    <n v="114.3"/>
    <x v="21"/>
    <x v="20"/>
    <n v="110.6"/>
    <n v="108.3"/>
    <n v="110.2"/>
    <n v="108.9"/>
    <n v="109.3"/>
    <n v="108.7"/>
    <n v="107.6"/>
    <n v="108.1"/>
    <n v="106.5"/>
    <n v="110.8"/>
    <n v="106"/>
    <n v="108.3"/>
    <n v="112.7"/>
    <n v="1316.4"/>
  </r>
  <r>
    <x v="2"/>
    <x v="0"/>
    <s v="August"/>
    <x v="7"/>
    <s v="August 2013"/>
    <x v="21"/>
    <x v="22"/>
    <x v="22"/>
    <x v="20"/>
    <x v="21"/>
    <n v="109.8"/>
    <n v="151.80000000000001"/>
    <n v="106.5"/>
    <n v="103.1"/>
    <n v="107.4"/>
    <n v="110.2"/>
    <n v="113.4"/>
    <x v="22"/>
    <x v="21"/>
    <n v="111"/>
    <n v="109.4"/>
    <n v="110.7"/>
    <n v="108.9"/>
    <n v="109.7"/>
    <n v="108.7"/>
    <n v="107.5"/>
    <n v="108"/>
    <n v="106.6"/>
    <n v="109.9"/>
    <n v="105.4"/>
    <n v="107.9"/>
    <n v="112.4"/>
    <n v="1311.1000000000004"/>
  </r>
  <r>
    <x v="0"/>
    <x v="0"/>
    <s v="September"/>
    <x v="8"/>
    <s v="September 2013"/>
    <x v="12"/>
    <x v="23"/>
    <x v="22"/>
    <x v="21"/>
    <x v="22"/>
    <n v="110.9"/>
    <n v="154"/>
    <n v="108.1"/>
    <n v="104.2"/>
    <n v="107.9"/>
    <n v="110.4"/>
    <n v="114"/>
    <x v="23"/>
    <x v="17"/>
    <n v="112.7"/>
    <n v="111.4"/>
    <n v="112.5"/>
    <m/>
    <n v="111.1"/>
    <n v="109.6"/>
    <n v="108.3"/>
    <n v="109.3"/>
    <n v="107.7"/>
    <n v="109.8"/>
    <n v="106.7"/>
    <n v="108.7"/>
    <n v="114.2"/>
    <n v="1213.2"/>
  </r>
  <r>
    <x v="1"/>
    <x v="0"/>
    <s v="September"/>
    <x v="8"/>
    <s v="September 2013"/>
    <x v="22"/>
    <x v="24"/>
    <x v="7"/>
    <x v="20"/>
    <x v="23"/>
    <n v="103.2"/>
    <n v="174.3"/>
    <n v="105.1"/>
    <n v="100.8"/>
    <n v="109.1"/>
    <n v="111.1"/>
    <n v="115.4"/>
    <x v="24"/>
    <x v="22"/>
    <n v="111.4"/>
    <n v="109"/>
    <n v="111.1"/>
    <n v="109.7"/>
    <n v="109.5"/>
    <n v="109.6"/>
    <n v="107.9"/>
    <n v="110.4"/>
    <n v="107.4"/>
    <n v="111.2"/>
    <n v="106.9"/>
    <n v="109.4"/>
    <n v="113.2"/>
    <n v="1325.2000000000003"/>
  </r>
  <r>
    <x v="2"/>
    <x v="0"/>
    <s v="September"/>
    <x v="8"/>
    <s v="September 2013"/>
    <x v="23"/>
    <x v="25"/>
    <x v="23"/>
    <x v="22"/>
    <x v="12"/>
    <n v="107.3"/>
    <n v="160.9"/>
    <n v="107.1"/>
    <n v="103.1"/>
    <n v="108.3"/>
    <n v="110.7"/>
    <n v="114.6"/>
    <x v="25"/>
    <x v="23"/>
    <n v="112.2"/>
    <n v="110.4"/>
    <n v="111.9"/>
    <n v="109.7"/>
    <n v="110.5"/>
    <n v="109.6"/>
    <n v="108.1"/>
    <n v="109.9"/>
    <n v="107.5"/>
    <n v="110.6"/>
    <n v="106.8"/>
    <n v="109"/>
    <n v="113.7"/>
    <n v="1323.9"/>
  </r>
  <r>
    <x v="0"/>
    <x v="0"/>
    <s v="October"/>
    <x v="9"/>
    <s v="October 2013"/>
    <x v="24"/>
    <x v="20"/>
    <x v="24"/>
    <x v="23"/>
    <x v="24"/>
    <n v="113.2"/>
    <n v="164.9"/>
    <n v="108.3"/>
    <n v="103.9"/>
    <n v="108.2"/>
    <n v="111.1"/>
    <n v="114.9"/>
    <x v="26"/>
    <x v="24"/>
    <n v="113.6"/>
    <n v="112.3"/>
    <n v="113.4"/>
    <m/>
    <n v="111.6"/>
    <n v="110.4"/>
    <n v="108.9"/>
    <n v="109.3"/>
    <n v="108.3"/>
    <n v="110.2"/>
    <n v="107.5"/>
    <n v="109.1"/>
    <n v="115.5"/>
    <n v="1220.6999999999998"/>
  </r>
  <r>
    <x v="1"/>
    <x v="0"/>
    <s v="October"/>
    <x v="9"/>
    <s v="October 2013"/>
    <x v="25"/>
    <x v="26"/>
    <x v="25"/>
    <x v="24"/>
    <x v="25"/>
    <n v="106.2"/>
    <n v="183.5"/>
    <n v="105.3"/>
    <n v="100.2"/>
    <n v="109.6"/>
    <n v="111.4"/>
    <n v="116"/>
    <x v="27"/>
    <x v="25"/>
    <n v="112.5"/>
    <n v="109.7"/>
    <n v="112"/>
    <n v="110.5"/>
    <n v="109.7"/>
    <n v="110.2"/>
    <n v="108.2"/>
    <n v="109.7"/>
    <n v="108"/>
    <n v="111.3"/>
    <n v="107.3"/>
    <n v="109.4"/>
    <n v="114"/>
    <n v="1330.6000000000001"/>
  </r>
  <r>
    <x v="2"/>
    <x v="0"/>
    <s v="October"/>
    <x v="9"/>
    <s v="October 2013"/>
    <x v="26"/>
    <x v="27"/>
    <x v="26"/>
    <x v="25"/>
    <x v="9"/>
    <n v="109.9"/>
    <n v="171.2"/>
    <n v="107.3"/>
    <n v="102.7"/>
    <n v="108.7"/>
    <n v="111.2"/>
    <n v="115.4"/>
    <x v="28"/>
    <x v="26"/>
    <n v="113.2"/>
    <n v="111.2"/>
    <n v="112.8"/>
    <n v="110.5"/>
    <n v="110.9"/>
    <n v="110.3"/>
    <n v="108.6"/>
    <n v="109.5"/>
    <n v="108.1"/>
    <n v="110.8"/>
    <n v="107.4"/>
    <n v="109.2"/>
    <n v="114.8"/>
    <n v="1330.8000000000002"/>
  </r>
  <r>
    <x v="0"/>
    <x v="0"/>
    <s v="November"/>
    <x v="10"/>
    <s v="November 2013"/>
    <x v="27"/>
    <x v="17"/>
    <x v="27"/>
    <x v="26"/>
    <x v="26"/>
    <n v="116.6"/>
    <n v="178.1"/>
    <n v="109.1"/>
    <n v="103.6"/>
    <n v="109"/>
    <n v="111.8"/>
    <n v="116"/>
    <x v="29"/>
    <x v="27"/>
    <n v="114.6"/>
    <n v="113.1"/>
    <n v="114.4"/>
    <m/>
    <n v="112.6"/>
    <n v="111.3"/>
    <n v="109.7"/>
    <n v="109.6"/>
    <n v="108.7"/>
    <n v="111"/>
    <n v="108.2"/>
    <n v="109.8"/>
    <n v="117.4"/>
    <n v="1230.6000000000001"/>
  </r>
  <r>
    <x v="1"/>
    <x v="0"/>
    <s v="November"/>
    <x v="10"/>
    <s v="November 2013"/>
    <x v="28"/>
    <x v="27"/>
    <x v="28"/>
    <x v="27"/>
    <x v="27"/>
    <n v="110"/>
    <n v="192.8"/>
    <n v="106.3"/>
    <n v="99.5"/>
    <n v="110.3"/>
    <n v="111.8"/>
    <n v="117.1"/>
    <x v="30"/>
    <x v="28"/>
    <n v="113.5"/>
    <n v="110.3"/>
    <n v="113"/>
    <n v="111.1"/>
    <n v="110"/>
    <n v="110.9"/>
    <n v="108.6"/>
    <n v="109.5"/>
    <n v="108.5"/>
    <n v="111.3"/>
    <n v="107.9"/>
    <n v="109.6"/>
    <n v="115"/>
    <n v="1337.4"/>
  </r>
  <r>
    <x v="2"/>
    <x v="0"/>
    <s v="November"/>
    <x v="10"/>
    <s v="November 2013"/>
    <x v="29"/>
    <x v="20"/>
    <x v="29"/>
    <x v="28"/>
    <x v="28"/>
    <n v="113.5"/>
    <n v="183.1"/>
    <n v="108.2"/>
    <n v="102.2"/>
    <n v="109.4"/>
    <n v="111.8"/>
    <n v="116.5"/>
    <x v="31"/>
    <x v="29"/>
    <n v="114.2"/>
    <n v="111.9"/>
    <n v="113.8"/>
    <n v="111.1"/>
    <n v="111.6"/>
    <n v="111.1"/>
    <n v="109.3"/>
    <n v="109.5"/>
    <n v="108.6"/>
    <n v="111.2"/>
    <n v="108.1"/>
    <n v="109.7"/>
    <n v="116.3"/>
    <n v="1339.7"/>
  </r>
  <r>
    <x v="0"/>
    <x v="0"/>
    <s v="December"/>
    <x v="11"/>
    <s v="December 2013"/>
    <x v="30"/>
    <x v="28"/>
    <x v="30"/>
    <x v="29"/>
    <x v="29"/>
    <n v="115.5"/>
    <n v="145.69999999999999"/>
    <n v="109.5"/>
    <n v="102.9"/>
    <n v="109.8"/>
    <n v="112.1"/>
    <n v="116.8"/>
    <x v="32"/>
    <x v="30"/>
    <n v="115.8"/>
    <n v="114"/>
    <n v="115.5"/>
    <m/>
    <n v="112.8"/>
    <n v="112.1"/>
    <n v="110.1"/>
    <n v="109.9"/>
    <n v="109.2"/>
    <n v="111.6"/>
    <n v="108.1"/>
    <n v="110.1"/>
    <n v="115.5"/>
    <n v="1231.7"/>
  </r>
  <r>
    <x v="1"/>
    <x v="0"/>
    <s v="December"/>
    <x v="11"/>
    <s v="December 2013"/>
    <x v="31"/>
    <x v="26"/>
    <x v="31"/>
    <x v="26"/>
    <x v="1"/>
    <n v="110.7"/>
    <n v="144.80000000000001"/>
    <n v="107.1"/>
    <n v="98.6"/>
    <n v="111.9"/>
    <n v="112.1"/>
    <n v="118.1"/>
    <x v="23"/>
    <x v="31"/>
    <n v="114.2"/>
    <n v="110.9"/>
    <n v="113.7"/>
    <n v="110.7"/>
    <n v="110.4"/>
    <n v="111.3"/>
    <n v="109"/>
    <n v="109.7"/>
    <n v="108.9"/>
    <n v="111.4"/>
    <n v="107.7"/>
    <n v="109.8"/>
    <n v="113.3"/>
    <n v="1335.4"/>
  </r>
  <r>
    <x v="2"/>
    <x v="0"/>
    <s v="December"/>
    <x v="11"/>
    <s v="December 2013"/>
    <x v="32"/>
    <x v="29"/>
    <x v="32"/>
    <x v="30"/>
    <x v="30"/>
    <n v="113.3"/>
    <n v="145.4"/>
    <n v="108.7"/>
    <n v="101.5"/>
    <n v="110.5"/>
    <n v="112.1"/>
    <n v="117.4"/>
    <x v="33"/>
    <x v="32"/>
    <n v="115.2"/>
    <n v="112.7"/>
    <n v="114.8"/>
    <n v="110.7"/>
    <n v="111.9"/>
    <n v="111.7"/>
    <n v="109.7"/>
    <n v="109.8"/>
    <n v="109"/>
    <n v="111.5"/>
    <n v="107.9"/>
    <n v="110"/>
    <n v="114.5"/>
    <n v="1339.4"/>
  </r>
  <r>
    <x v="0"/>
    <x v="1"/>
    <s v="January"/>
    <x v="12"/>
    <s v="January 2014"/>
    <x v="25"/>
    <x v="30"/>
    <x v="33"/>
    <x v="31"/>
    <x v="31"/>
    <n v="115.5"/>
    <n v="123.9"/>
    <n v="109.6"/>
    <n v="101.8"/>
    <n v="110.2"/>
    <n v="112.4"/>
    <n v="117.3"/>
    <x v="34"/>
    <x v="32"/>
    <n v="116.5"/>
    <n v="114.5"/>
    <n v="116.2"/>
    <m/>
    <n v="113"/>
    <n v="112.6"/>
    <n v="110.6"/>
    <n v="110.5"/>
    <n v="109.6"/>
    <n v="111.8"/>
    <n v="108.3"/>
    <n v="110.6"/>
    <n v="114.2"/>
    <n v="1233.1999999999998"/>
  </r>
  <r>
    <x v="1"/>
    <x v="1"/>
    <s v="January"/>
    <x v="12"/>
    <s v="January 2014"/>
    <x v="33"/>
    <x v="31"/>
    <x v="34"/>
    <x v="32"/>
    <x v="32"/>
    <n v="112.1"/>
    <n v="118.9"/>
    <n v="107.5"/>
    <n v="96.9"/>
    <n v="112.7"/>
    <n v="112.1"/>
    <n v="119"/>
    <x v="35"/>
    <x v="33"/>
    <n v="114.8"/>
    <n v="111.3"/>
    <n v="114.3"/>
    <n v="111.6"/>
    <n v="111"/>
    <n v="111.9"/>
    <n v="109.7"/>
    <n v="110.8"/>
    <n v="109.8"/>
    <n v="111.5"/>
    <n v="108"/>
    <n v="110.5"/>
    <n v="112.9"/>
    <n v="1340.3"/>
  </r>
  <r>
    <x v="2"/>
    <x v="1"/>
    <s v="January"/>
    <x v="12"/>
    <s v="January 2014"/>
    <x v="34"/>
    <x v="32"/>
    <x v="35"/>
    <x v="33"/>
    <x v="28"/>
    <n v="113.9"/>
    <n v="122.2"/>
    <n v="108.9"/>
    <n v="100.2"/>
    <n v="111"/>
    <n v="112.3"/>
    <n v="118.1"/>
    <x v="36"/>
    <x v="34"/>
    <n v="115.8"/>
    <n v="113.2"/>
    <n v="115.4"/>
    <n v="111.6"/>
    <n v="112.2"/>
    <n v="112.3"/>
    <n v="110.3"/>
    <n v="110.7"/>
    <n v="109.7"/>
    <n v="111.6"/>
    <n v="108.2"/>
    <n v="110.6"/>
    <n v="113.6"/>
    <n v="1342.9"/>
  </r>
  <r>
    <x v="0"/>
    <x v="1"/>
    <s v="February"/>
    <x v="13"/>
    <s v="February 2014"/>
    <x v="35"/>
    <x v="33"/>
    <x v="36"/>
    <x v="34"/>
    <x v="31"/>
    <n v="116.6"/>
    <n v="116"/>
    <n v="109.8"/>
    <n v="101.1"/>
    <n v="110.4"/>
    <n v="112.9"/>
    <n v="117.8"/>
    <x v="37"/>
    <x v="35"/>
    <n v="117.1"/>
    <n v="114.5"/>
    <n v="116.7"/>
    <m/>
    <n v="113.2"/>
    <n v="112.9"/>
    <n v="110.9"/>
    <n v="110.8"/>
    <n v="109.9"/>
    <n v="112"/>
    <n v="108.7"/>
    <n v="110.9"/>
    <n v="114"/>
    <n v="1235.5"/>
  </r>
  <r>
    <x v="1"/>
    <x v="1"/>
    <s v="February"/>
    <x v="13"/>
    <s v="February 2014"/>
    <x v="36"/>
    <x v="31"/>
    <x v="37"/>
    <x v="35"/>
    <x v="33"/>
    <n v="114.1"/>
    <n v="111.5"/>
    <n v="108.2"/>
    <n v="95.4"/>
    <n v="113.5"/>
    <n v="112.1"/>
    <n v="119.9"/>
    <x v="38"/>
    <x v="36"/>
    <n v="115.3"/>
    <n v="111.7"/>
    <n v="114.7"/>
    <n v="112.5"/>
    <n v="111.1"/>
    <n v="112.6"/>
    <n v="110.4"/>
    <n v="111.3"/>
    <n v="110.3"/>
    <n v="111.6"/>
    <n v="108.7"/>
    <n v="111"/>
    <n v="113.1"/>
    <n v="1345.6"/>
  </r>
  <r>
    <x v="2"/>
    <x v="1"/>
    <s v="February"/>
    <x v="13"/>
    <s v="February 2014"/>
    <x v="37"/>
    <x v="18"/>
    <x v="38"/>
    <x v="36"/>
    <x v="34"/>
    <n v="115.4"/>
    <n v="114.5"/>
    <n v="109.3"/>
    <n v="99.2"/>
    <n v="111.4"/>
    <n v="112.6"/>
    <n v="118.8"/>
    <x v="37"/>
    <x v="37"/>
    <n v="116.4"/>
    <n v="113.3"/>
    <n v="115.9"/>
    <n v="112.5"/>
    <n v="112.4"/>
    <n v="112.8"/>
    <n v="110.7"/>
    <n v="111.1"/>
    <n v="110.1"/>
    <n v="111.8"/>
    <n v="108.7"/>
    <n v="110.9"/>
    <n v="113.6"/>
    <n v="1346.9"/>
  </r>
  <r>
    <x v="0"/>
    <x v="1"/>
    <s v="March"/>
    <x v="14"/>
    <s v="March 2014"/>
    <x v="38"/>
    <x v="26"/>
    <x v="39"/>
    <x v="37"/>
    <x v="35"/>
    <n v="119.6"/>
    <n v="117.9"/>
    <n v="110.2"/>
    <n v="101.2"/>
    <n v="110.7"/>
    <n v="113"/>
    <n v="118.3"/>
    <x v="39"/>
    <x v="38"/>
    <n v="117.5"/>
    <n v="114.9"/>
    <n v="117.2"/>
    <m/>
    <n v="113.4"/>
    <n v="113.4"/>
    <n v="111.4"/>
    <n v="111.2"/>
    <n v="110.2"/>
    <n v="112.4"/>
    <n v="108.9"/>
    <n v="111.3"/>
    <n v="114.6"/>
    <n v="1240.2"/>
  </r>
  <r>
    <x v="1"/>
    <x v="1"/>
    <s v="March"/>
    <x v="14"/>
    <s v="March 2014"/>
    <x v="39"/>
    <x v="34"/>
    <x v="40"/>
    <x v="38"/>
    <x v="36"/>
    <n v="117.7"/>
    <n v="113.3"/>
    <n v="108.9"/>
    <n v="96.3"/>
    <n v="114.1"/>
    <n v="112.2"/>
    <n v="120.5"/>
    <x v="34"/>
    <x v="39"/>
    <n v="115.8"/>
    <n v="112.1"/>
    <n v="115.2"/>
    <n v="113.2"/>
    <n v="110.9"/>
    <n v="113"/>
    <n v="110.8"/>
    <n v="111.6"/>
    <n v="110.9"/>
    <n v="111.8"/>
    <n v="109.2"/>
    <n v="111.4"/>
    <n v="113.7"/>
    <n v="1350.7"/>
  </r>
  <r>
    <x v="2"/>
    <x v="1"/>
    <s v="March"/>
    <x v="14"/>
    <s v="March 2014"/>
    <x v="40"/>
    <x v="35"/>
    <x v="41"/>
    <x v="37"/>
    <x v="37"/>
    <n v="118.7"/>
    <n v="116.3"/>
    <n v="109.8"/>
    <n v="99.6"/>
    <n v="111.8"/>
    <n v="112.7"/>
    <n v="119.3"/>
    <x v="40"/>
    <x v="40"/>
    <n v="116.8"/>
    <n v="113.7"/>
    <n v="116.4"/>
    <n v="113.2"/>
    <n v="112.5"/>
    <n v="113.2"/>
    <n v="111.2"/>
    <n v="111.4"/>
    <n v="110.6"/>
    <n v="112"/>
    <n v="109"/>
    <n v="111.3"/>
    <n v="114.2"/>
    <n v="1352.1000000000001"/>
  </r>
  <r>
    <x v="0"/>
    <x v="1"/>
    <s v="April"/>
    <x v="15"/>
    <s v="April 2014"/>
    <x v="37"/>
    <x v="36"/>
    <x v="42"/>
    <x v="39"/>
    <x v="38"/>
    <n v="125.5"/>
    <n v="120.5"/>
    <n v="111"/>
    <n v="102.6"/>
    <n v="111.2"/>
    <n v="113.5"/>
    <n v="118.7"/>
    <x v="41"/>
    <x v="41"/>
    <n v="118.1"/>
    <n v="116.1"/>
    <n v="117.8"/>
    <m/>
    <n v="113.4"/>
    <n v="113.7"/>
    <n v="111.8"/>
    <n v="111.2"/>
    <n v="110.5"/>
    <n v="113"/>
    <n v="108.9"/>
    <n v="111.5"/>
    <n v="115.4"/>
    <n v="1244.4000000000001"/>
  </r>
  <r>
    <x v="1"/>
    <x v="1"/>
    <s v="April"/>
    <x v="15"/>
    <s v="April 2014"/>
    <x v="41"/>
    <x v="37"/>
    <x v="26"/>
    <x v="39"/>
    <x v="39"/>
    <n v="126.7"/>
    <n v="121.2"/>
    <n v="111"/>
    <n v="100.3"/>
    <n v="115.3"/>
    <n v="112.7"/>
    <n v="121"/>
    <x v="42"/>
    <x v="42"/>
    <n v="116.3"/>
    <n v="112.5"/>
    <n v="115.7"/>
    <n v="113.9"/>
    <n v="110.9"/>
    <n v="113.4"/>
    <n v="111"/>
    <n v="111.2"/>
    <n v="111.2"/>
    <n v="112.5"/>
    <n v="109.1"/>
    <n v="111.4"/>
    <n v="114.7"/>
    <n v="1356.1"/>
  </r>
  <r>
    <x v="2"/>
    <x v="1"/>
    <s v="April"/>
    <x v="15"/>
    <s v="April 2014"/>
    <x v="42"/>
    <x v="38"/>
    <x v="27"/>
    <x v="39"/>
    <x v="30"/>
    <n v="126.1"/>
    <n v="120.7"/>
    <n v="111"/>
    <n v="101.8"/>
    <n v="112.6"/>
    <n v="113.2"/>
    <n v="119.8"/>
    <x v="43"/>
    <x v="43"/>
    <n v="117.4"/>
    <n v="114.6"/>
    <n v="117"/>
    <n v="113.9"/>
    <n v="112.5"/>
    <n v="113.6"/>
    <n v="111.5"/>
    <n v="111.2"/>
    <n v="110.9"/>
    <n v="112.7"/>
    <n v="109"/>
    <n v="111.5"/>
    <n v="115.1"/>
    <n v="1357.4"/>
  </r>
  <r>
    <x v="0"/>
    <x v="1"/>
    <s v="May"/>
    <x v="16"/>
    <s v="May 2014"/>
    <x v="43"/>
    <x v="39"/>
    <x v="4"/>
    <x v="40"/>
    <x v="40"/>
    <n v="126.3"/>
    <n v="123.9"/>
    <n v="111.5"/>
    <n v="103.5"/>
    <n v="111.6"/>
    <n v="114.2"/>
    <n v="119.2"/>
    <x v="42"/>
    <x v="44"/>
    <n v="118.7"/>
    <n v="116.8"/>
    <n v="118.5"/>
    <m/>
    <n v="113.4"/>
    <n v="114.1"/>
    <n v="112.1"/>
    <n v="111.4"/>
    <n v="110.9"/>
    <n v="113.1"/>
    <n v="108.9"/>
    <n v="111.8"/>
    <n v="116"/>
    <n v="1248.7"/>
  </r>
  <r>
    <x v="1"/>
    <x v="1"/>
    <s v="May"/>
    <x v="16"/>
    <s v="May 2014"/>
    <x v="44"/>
    <x v="40"/>
    <x v="43"/>
    <x v="41"/>
    <x v="4"/>
    <n v="129.19999999999999"/>
    <n v="127"/>
    <n v="112.6"/>
    <n v="101.3"/>
    <n v="117"/>
    <n v="112.9"/>
    <n v="121.7"/>
    <x v="44"/>
    <x v="45"/>
    <n v="116.8"/>
    <n v="112.9"/>
    <n v="116.2"/>
    <n v="114.3"/>
    <n v="111.1"/>
    <n v="114.1"/>
    <n v="111.2"/>
    <n v="111.3"/>
    <n v="111.5"/>
    <n v="112.9"/>
    <n v="109.3"/>
    <n v="111.7"/>
    <n v="115.6"/>
    <n v="1361.9"/>
  </r>
  <r>
    <x v="2"/>
    <x v="1"/>
    <s v="May"/>
    <x v="16"/>
    <s v="May 2014"/>
    <x v="45"/>
    <x v="41"/>
    <x v="44"/>
    <x v="42"/>
    <x v="24"/>
    <n v="127.7"/>
    <n v="125"/>
    <n v="111.9"/>
    <n v="102.8"/>
    <n v="113.4"/>
    <n v="113.7"/>
    <n v="120.4"/>
    <x v="45"/>
    <x v="46"/>
    <n v="118"/>
    <n v="115.2"/>
    <n v="117.6"/>
    <n v="114.3"/>
    <n v="112.5"/>
    <n v="114.1"/>
    <n v="111.8"/>
    <n v="111.3"/>
    <n v="111.2"/>
    <n v="113"/>
    <n v="109.1"/>
    <n v="111.8"/>
    <n v="115.8"/>
    <n v="1362.3999999999996"/>
  </r>
  <r>
    <x v="0"/>
    <x v="1"/>
    <s v="June"/>
    <x v="17"/>
    <s v="June 2014"/>
    <x v="40"/>
    <x v="41"/>
    <x v="45"/>
    <x v="43"/>
    <x v="41"/>
    <n v="125.8"/>
    <n v="129.30000000000001"/>
    <n v="112.2"/>
    <n v="103.6"/>
    <n v="112.3"/>
    <n v="114.9"/>
    <n v="120.1"/>
    <x v="46"/>
    <x v="47"/>
    <n v="119.7"/>
    <n v="117.3"/>
    <n v="119.3"/>
    <m/>
    <n v="114.4"/>
    <n v="114.9"/>
    <n v="112.8"/>
    <n v="112.2"/>
    <n v="111.4"/>
    <n v="114.3"/>
    <n v="108"/>
    <n v="112.3"/>
    <n v="117"/>
    <n v="1256.3999999999999"/>
  </r>
  <r>
    <x v="1"/>
    <x v="1"/>
    <s v="June"/>
    <x v="17"/>
    <s v="June 2014"/>
    <x v="46"/>
    <x v="42"/>
    <x v="46"/>
    <x v="44"/>
    <x v="1"/>
    <n v="131.19999999999999"/>
    <n v="137.5"/>
    <n v="112.8"/>
    <n v="101.4"/>
    <n v="118.3"/>
    <n v="113.2"/>
    <n v="122.4"/>
    <x v="47"/>
    <x v="48"/>
    <n v="117.4"/>
    <n v="113.2"/>
    <n v="116.7"/>
    <n v="113.9"/>
    <n v="111.2"/>
    <n v="114.3"/>
    <n v="111.4"/>
    <n v="111.5"/>
    <n v="111.8"/>
    <n v="115.1"/>
    <n v="108.7"/>
    <n v="112.2"/>
    <n v="116.4"/>
    <n v="1367.8"/>
  </r>
  <r>
    <x v="2"/>
    <x v="1"/>
    <s v="June"/>
    <x v="17"/>
    <s v="June 2014"/>
    <x v="47"/>
    <x v="43"/>
    <x v="47"/>
    <x v="45"/>
    <x v="42"/>
    <n v="128.30000000000001"/>
    <n v="132.1"/>
    <n v="112.4"/>
    <n v="102.9"/>
    <n v="114.3"/>
    <n v="114.2"/>
    <n v="121.2"/>
    <x v="48"/>
    <x v="49"/>
    <n v="118.8"/>
    <n v="115.6"/>
    <n v="118.3"/>
    <n v="113.9"/>
    <n v="113.2"/>
    <n v="114.6"/>
    <n v="112.3"/>
    <n v="111.8"/>
    <n v="111.6"/>
    <n v="114.8"/>
    <n v="108.3"/>
    <n v="112.3"/>
    <n v="116.7"/>
    <n v="1369.2999999999997"/>
  </r>
  <r>
    <x v="0"/>
    <x v="1"/>
    <s v="July"/>
    <x v="18"/>
    <s v="July 2014"/>
    <x v="48"/>
    <x v="44"/>
    <x v="48"/>
    <x v="46"/>
    <x v="43"/>
    <n v="129.1"/>
    <n v="150.1"/>
    <n v="113.2"/>
    <n v="104.8"/>
    <n v="113.3"/>
    <n v="115.6"/>
    <n v="120.9"/>
    <x v="49"/>
    <x v="50"/>
    <n v="120.7"/>
    <n v="118.3"/>
    <n v="120.3"/>
    <m/>
    <n v="115.3"/>
    <n v="115.4"/>
    <n v="113.4"/>
    <n v="113.2"/>
    <n v="111.8"/>
    <n v="115.5"/>
    <n v="108.8"/>
    <n v="113.1"/>
    <n v="119.5"/>
    <n v="1268.0999999999999"/>
  </r>
  <r>
    <x v="1"/>
    <x v="1"/>
    <s v="July"/>
    <x v="18"/>
    <s v="July 2014"/>
    <x v="49"/>
    <x v="45"/>
    <x v="49"/>
    <x v="47"/>
    <x v="4"/>
    <n v="133.69999999999999"/>
    <n v="172.4"/>
    <n v="113.1"/>
    <n v="102.7"/>
    <n v="120"/>
    <n v="113.8"/>
    <n v="123.4"/>
    <x v="50"/>
    <x v="51"/>
    <n v="118"/>
    <n v="113.6"/>
    <n v="117.4"/>
    <n v="114.8"/>
    <n v="111.6"/>
    <n v="114.9"/>
    <n v="111.5"/>
    <n v="113"/>
    <n v="112.4"/>
    <n v="117.8"/>
    <n v="109.7"/>
    <n v="113.5"/>
    <n v="118.9"/>
    <n v="1384.7"/>
  </r>
  <r>
    <x v="2"/>
    <x v="1"/>
    <s v="July"/>
    <x v="18"/>
    <s v="July 2014"/>
    <x v="50"/>
    <x v="46"/>
    <x v="50"/>
    <x v="48"/>
    <x v="44"/>
    <n v="131.19999999999999"/>
    <n v="157.69999999999999"/>
    <n v="113.2"/>
    <n v="104.1"/>
    <n v="115.5"/>
    <n v="114.8"/>
    <n v="122.1"/>
    <x v="51"/>
    <x v="52"/>
    <n v="119.6"/>
    <n v="116.3"/>
    <n v="119.1"/>
    <n v="114.8"/>
    <n v="113.9"/>
    <n v="115.2"/>
    <n v="112.7"/>
    <n v="113.1"/>
    <n v="112.1"/>
    <n v="116.8"/>
    <n v="109.2"/>
    <n v="113.3"/>
    <n v="119.2"/>
    <n v="1383.7"/>
  </r>
  <r>
    <x v="0"/>
    <x v="1"/>
    <s v="August"/>
    <x v="19"/>
    <s v="August 2014"/>
    <x v="51"/>
    <x v="47"/>
    <x v="50"/>
    <x v="49"/>
    <x v="45"/>
    <n v="129.69999999999999"/>
    <n v="161.1"/>
    <n v="114.1"/>
    <n v="105.1"/>
    <n v="114.6"/>
    <n v="115.8"/>
    <n v="121.7"/>
    <x v="52"/>
    <x v="52"/>
    <n v="120.9"/>
    <n v="118.8"/>
    <n v="120.7"/>
    <m/>
    <n v="115.4"/>
    <n v="115.9"/>
    <n v="114"/>
    <n v="113.2"/>
    <n v="112.2"/>
    <n v="116.2"/>
    <n v="109.4"/>
    <n v="113.5"/>
    <n v="120.7"/>
    <n v="1274.6000000000001"/>
  </r>
  <r>
    <x v="1"/>
    <x v="1"/>
    <s v="August"/>
    <x v="19"/>
    <s v="August 2014"/>
    <x v="52"/>
    <x v="48"/>
    <x v="51"/>
    <x v="50"/>
    <x v="46"/>
    <n v="132.69999999999999"/>
    <n v="181.9"/>
    <n v="115.2"/>
    <n v="102.7"/>
    <n v="122.1"/>
    <n v="114.4"/>
    <n v="124.7"/>
    <x v="53"/>
    <x v="53"/>
    <n v="118.6"/>
    <n v="114.1"/>
    <n v="117.9"/>
    <n v="115.5"/>
    <n v="111.8"/>
    <n v="115.3"/>
    <n v="112.2"/>
    <n v="112.5"/>
    <n v="112.9"/>
    <n v="119.2"/>
    <n v="110.5"/>
    <n v="113.9"/>
    <n v="119.9"/>
    <n v="1393.6000000000001"/>
  </r>
  <r>
    <x v="2"/>
    <x v="1"/>
    <s v="August"/>
    <x v="19"/>
    <s v="August 2014"/>
    <x v="44"/>
    <x v="49"/>
    <x v="52"/>
    <x v="51"/>
    <x v="47"/>
    <n v="131.1"/>
    <n v="168.2"/>
    <n v="114.5"/>
    <n v="104.3"/>
    <n v="117.1"/>
    <n v="115.2"/>
    <n v="123.1"/>
    <x v="54"/>
    <x v="54"/>
    <n v="120"/>
    <n v="116.8"/>
    <n v="119.6"/>
    <n v="115.5"/>
    <n v="114"/>
    <n v="115.6"/>
    <n v="113.3"/>
    <n v="112.8"/>
    <n v="112.6"/>
    <n v="118"/>
    <n v="109.9"/>
    <n v="113.7"/>
    <n v="120.3"/>
    <n v="1391.5"/>
  </r>
  <r>
    <x v="0"/>
    <x v="1"/>
    <s v="September"/>
    <x v="20"/>
    <s v="September 2014"/>
    <x v="53"/>
    <x v="50"/>
    <x v="50"/>
    <x v="52"/>
    <x v="43"/>
    <n v="129.80000000000001"/>
    <n v="158.80000000000001"/>
    <n v="115"/>
    <n v="104.7"/>
    <n v="114.9"/>
    <n v="116.5"/>
    <n v="122.6"/>
    <x v="52"/>
    <x v="55"/>
    <n v="121.7"/>
    <n v="119.2"/>
    <n v="121.3"/>
    <m/>
    <n v="115.8"/>
    <n v="116.7"/>
    <n v="114.5"/>
    <n v="112.8"/>
    <n v="112.6"/>
    <n v="116.6"/>
    <n v="109.1"/>
    <n v="113.7"/>
    <n v="120.9"/>
    <n v="1277.8999999999999"/>
  </r>
  <r>
    <x v="1"/>
    <x v="1"/>
    <s v="September"/>
    <x v="20"/>
    <s v="September 2014"/>
    <x v="54"/>
    <x v="51"/>
    <x v="53"/>
    <x v="52"/>
    <x v="4"/>
    <n v="124.5"/>
    <n v="168.6"/>
    <n v="116.9"/>
    <n v="101.9"/>
    <n v="122.9"/>
    <n v="114.8"/>
    <n v="125.2"/>
    <x v="55"/>
    <x v="56"/>
    <n v="119.2"/>
    <n v="114.5"/>
    <n v="118.4"/>
    <n v="116.1"/>
    <n v="111.8"/>
    <n v="115.5"/>
    <n v="112.3"/>
    <n v="111.2"/>
    <n v="113.4"/>
    <n v="120"/>
    <n v="110"/>
    <n v="113.6"/>
    <n v="119.2"/>
    <n v="1393.3"/>
  </r>
  <r>
    <x v="2"/>
    <x v="1"/>
    <s v="September"/>
    <x v="20"/>
    <s v="September 2014"/>
    <x v="55"/>
    <x v="52"/>
    <x v="52"/>
    <x v="52"/>
    <x v="44"/>
    <n v="127.3"/>
    <n v="162.1"/>
    <n v="115.6"/>
    <n v="103.8"/>
    <n v="117.6"/>
    <n v="115.8"/>
    <n v="123.8"/>
    <x v="56"/>
    <x v="57"/>
    <n v="120.7"/>
    <n v="117.2"/>
    <n v="120.1"/>
    <n v="116.1"/>
    <n v="114.3"/>
    <n v="116.1"/>
    <n v="113.7"/>
    <n v="112"/>
    <n v="113.1"/>
    <n v="118.6"/>
    <n v="109.5"/>
    <n v="113.7"/>
    <n v="120.1"/>
    <n v="1393.8"/>
  </r>
  <r>
    <x v="0"/>
    <x v="1"/>
    <s v="October"/>
    <x v="21"/>
    <s v="October 2014"/>
    <x v="56"/>
    <x v="44"/>
    <x v="54"/>
    <x v="53"/>
    <x v="48"/>
    <n v="128.9"/>
    <n v="155.30000000000001"/>
    <n v="115.5"/>
    <n v="104"/>
    <n v="115.3"/>
    <n v="116.8"/>
    <n v="123.2"/>
    <x v="57"/>
    <x v="58"/>
    <n v="122.7"/>
    <n v="120.3"/>
    <n v="122.3"/>
    <m/>
    <n v="116.4"/>
    <n v="117.5"/>
    <n v="115.3"/>
    <n v="112.6"/>
    <n v="113"/>
    <n v="116.9"/>
    <n v="109.3"/>
    <n v="114"/>
    <n v="121"/>
    <n v="1282.3999999999999"/>
  </r>
  <r>
    <x v="1"/>
    <x v="1"/>
    <s v="October"/>
    <x v="21"/>
    <s v="October 2014"/>
    <x v="57"/>
    <x v="53"/>
    <x v="50"/>
    <x v="54"/>
    <x v="4"/>
    <n v="123.5"/>
    <n v="159.6"/>
    <n v="117.4"/>
    <n v="101.2"/>
    <n v="123.8"/>
    <n v="115.2"/>
    <n v="125.9"/>
    <x v="56"/>
    <x v="56"/>
    <n v="119.6"/>
    <n v="114.9"/>
    <n v="118.9"/>
    <n v="116.7"/>
    <n v="112"/>
    <n v="115.8"/>
    <n v="112.6"/>
    <n v="111"/>
    <n v="113.6"/>
    <n v="120.2"/>
    <n v="110.1"/>
    <n v="113.7"/>
    <n v="119.1"/>
    <n v="1394.7"/>
  </r>
  <r>
    <x v="2"/>
    <x v="1"/>
    <s v="October"/>
    <x v="21"/>
    <s v="October 2014"/>
    <x v="58"/>
    <x v="54"/>
    <x v="42"/>
    <x v="53"/>
    <x v="44"/>
    <n v="126.4"/>
    <n v="156.80000000000001"/>
    <n v="116.1"/>
    <n v="103.1"/>
    <n v="118.1"/>
    <n v="116.1"/>
    <n v="124.5"/>
    <x v="58"/>
    <x v="59"/>
    <n v="121.5"/>
    <n v="118.1"/>
    <n v="121"/>
    <n v="116.7"/>
    <n v="114.7"/>
    <n v="116.7"/>
    <n v="114.3"/>
    <n v="111.8"/>
    <n v="113.3"/>
    <n v="118.8"/>
    <n v="109.6"/>
    <n v="113.9"/>
    <n v="120.1"/>
    <n v="1397.3"/>
  </r>
  <r>
    <x v="0"/>
    <x v="1"/>
    <s v="November"/>
    <x v="22"/>
    <s v="November 2014"/>
    <x v="44"/>
    <x v="55"/>
    <x v="55"/>
    <x v="55"/>
    <x v="48"/>
    <n v="128.80000000000001"/>
    <n v="152"/>
    <n v="116.2"/>
    <n v="103.3"/>
    <n v="115.8"/>
    <n v="116.8"/>
    <n v="124.5"/>
    <x v="59"/>
    <x v="57"/>
    <n v="123.3"/>
    <n v="120.5"/>
    <n v="122.9"/>
    <m/>
    <n v="117.3"/>
    <n v="118.1"/>
    <n v="115.9"/>
    <n v="112"/>
    <n v="113.3"/>
    <n v="117.2"/>
    <n v="108.8"/>
    <n v="114.1"/>
    <n v="121.1"/>
    <n v="1285.2999999999997"/>
  </r>
  <r>
    <x v="1"/>
    <x v="1"/>
    <s v="November"/>
    <x v="22"/>
    <s v="November 2014"/>
    <x v="59"/>
    <x v="56"/>
    <x v="56"/>
    <x v="56"/>
    <x v="27"/>
    <n v="122.2"/>
    <n v="153.19999999999999"/>
    <n v="119.3"/>
    <n v="99.8"/>
    <n v="124.6"/>
    <n v="115.8"/>
    <n v="126.9"/>
    <x v="58"/>
    <x v="60"/>
    <n v="120.3"/>
    <n v="115.4"/>
    <n v="119.5"/>
    <n v="117.1"/>
    <n v="112.6"/>
    <n v="116.4"/>
    <n v="113"/>
    <n v="109.7"/>
    <n v="114"/>
    <n v="120.3"/>
    <n v="109.6"/>
    <n v="113.4"/>
    <n v="119"/>
    <n v="1396.8"/>
  </r>
  <r>
    <x v="2"/>
    <x v="1"/>
    <s v="November"/>
    <x v="22"/>
    <s v="November 2014"/>
    <x v="60"/>
    <x v="57"/>
    <x v="41"/>
    <x v="57"/>
    <x v="42"/>
    <n v="125.7"/>
    <n v="152.4"/>
    <n v="117.2"/>
    <n v="102.1"/>
    <n v="118.7"/>
    <n v="116.4"/>
    <n v="125.6"/>
    <x v="57"/>
    <x v="61"/>
    <n v="122.1"/>
    <n v="118.4"/>
    <n v="121.6"/>
    <n v="117.1"/>
    <n v="115.5"/>
    <n v="117.3"/>
    <n v="114.8"/>
    <n v="110.8"/>
    <n v="113.7"/>
    <n v="119"/>
    <n v="109.1"/>
    <n v="113.8"/>
    <n v="120.1"/>
    <n v="1399.8999999999996"/>
  </r>
  <r>
    <x v="0"/>
    <x v="1"/>
    <s v="December"/>
    <x v="23"/>
    <s v="December 2014"/>
    <x v="50"/>
    <x v="50"/>
    <x v="57"/>
    <x v="57"/>
    <x v="49"/>
    <n v="128.6"/>
    <n v="140.30000000000001"/>
    <n v="116.3"/>
    <n v="102"/>
    <n v="116"/>
    <n v="117.3"/>
    <n v="124.8"/>
    <x v="49"/>
    <x v="62"/>
    <n v="123.8"/>
    <n v="120.6"/>
    <n v="123.3"/>
    <m/>
    <n v="117.4"/>
    <n v="118.2"/>
    <n v="116.2"/>
    <n v="111.5"/>
    <n v="113.3"/>
    <n v="117.7"/>
    <n v="109.4"/>
    <n v="114.2"/>
    <n v="120.3"/>
    <n v="1286.2000000000003"/>
  </r>
  <r>
    <x v="1"/>
    <x v="1"/>
    <s v="December"/>
    <x v="23"/>
    <s v="December 2014"/>
    <x v="61"/>
    <x v="58"/>
    <x v="58"/>
    <x v="58"/>
    <x v="50"/>
    <n v="122.3"/>
    <n v="141"/>
    <n v="120.1"/>
    <n v="97.8"/>
    <n v="125.4"/>
    <n v="116.1"/>
    <n v="127.6"/>
    <x v="60"/>
    <x v="63"/>
    <n v="120.7"/>
    <n v="115.8"/>
    <n v="120"/>
    <n v="116.5"/>
    <n v="113"/>
    <n v="116.8"/>
    <n v="113.2"/>
    <n v="108.8"/>
    <n v="114.3"/>
    <n v="120.7"/>
    <n v="110.4"/>
    <n v="113.4"/>
    <n v="118.4"/>
    <n v="1397.5000000000002"/>
  </r>
  <r>
    <x v="2"/>
    <x v="1"/>
    <s v="December"/>
    <x v="23"/>
    <s v="December 2014"/>
    <x v="55"/>
    <x v="59"/>
    <x v="32"/>
    <x v="59"/>
    <x v="51"/>
    <n v="125.7"/>
    <n v="140.5"/>
    <n v="117.6"/>
    <n v="100.6"/>
    <n v="119.1"/>
    <n v="116.8"/>
    <n v="126.1"/>
    <x v="61"/>
    <x v="53"/>
    <n v="122.6"/>
    <n v="118.6"/>
    <n v="122"/>
    <n v="116.5"/>
    <n v="115.7"/>
    <n v="117.5"/>
    <n v="115.1"/>
    <n v="110.1"/>
    <n v="113.9"/>
    <n v="119.5"/>
    <n v="109.8"/>
    <n v="113.8"/>
    <n v="119.4"/>
    <n v="1400.5"/>
  </r>
  <r>
    <x v="0"/>
    <x v="2"/>
    <s v="January"/>
    <x v="24"/>
    <s v="January 2015"/>
    <x v="46"/>
    <x v="43"/>
    <x v="59"/>
    <x v="58"/>
    <x v="52"/>
    <n v="130.4"/>
    <n v="132.30000000000001"/>
    <n v="117.2"/>
    <n v="100.5"/>
    <n v="117.2"/>
    <n v="117.9"/>
    <n v="125.6"/>
    <x v="62"/>
    <x v="64"/>
    <n v="124.4"/>
    <n v="121.6"/>
    <n v="124"/>
    <m/>
    <n v="118.4"/>
    <n v="118.9"/>
    <n v="116.6"/>
    <n v="111"/>
    <n v="114"/>
    <n v="118.2"/>
    <n v="110.2"/>
    <n v="114.5"/>
    <n v="120.3"/>
    <n v="1291.3"/>
  </r>
  <r>
    <x v="1"/>
    <x v="2"/>
    <s v="January"/>
    <x v="24"/>
    <s v="January 2015"/>
    <x v="61"/>
    <x v="60"/>
    <x v="60"/>
    <x v="60"/>
    <x v="19"/>
    <n v="121.3"/>
    <n v="134.4"/>
    <n v="122.9"/>
    <n v="96.1"/>
    <n v="126.6"/>
    <n v="116.5"/>
    <n v="128"/>
    <x v="63"/>
    <x v="65"/>
    <n v="121"/>
    <n v="116.1"/>
    <n v="120.2"/>
    <n v="117.3"/>
    <n v="113.4"/>
    <n v="117.2"/>
    <n v="113.7"/>
    <n v="107.9"/>
    <n v="114.6"/>
    <n v="120.8"/>
    <n v="111.4"/>
    <n v="113.4"/>
    <n v="118.5"/>
    <n v="1400.8000000000002"/>
  </r>
  <r>
    <x v="2"/>
    <x v="2"/>
    <s v="January"/>
    <x v="24"/>
    <s v="January 2015"/>
    <x v="62"/>
    <x v="46"/>
    <x v="61"/>
    <x v="61"/>
    <x v="53"/>
    <n v="126.2"/>
    <n v="133"/>
    <n v="119.1"/>
    <n v="99"/>
    <n v="120.3"/>
    <n v="117.3"/>
    <n v="126.7"/>
    <x v="64"/>
    <x v="66"/>
    <n v="123.1"/>
    <n v="119.3"/>
    <n v="122.5"/>
    <n v="117.3"/>
    <n v="116.5"/>
    <n v="118.1"/>
    <n v="115.5"/>
    <n v="109.4"/>
    <n v="114.3"/>
    <n v="119.7"/>
    <n v="110.7"/>
    <n v="114"/>
    <n v="119.5"/>
    <n v="1405.1000000000001"/>
  </r>
  <r>
    <x v="0"/>
    <x v="2"/>
    <s v="February"/>
    <x v="25"/>
    <s v="February 2015"/>
    <x v="62"/>
    <x v="49"/>
    <x v="59"/>
    <x v="62"/>
    <x v="54"/>
    <n v="129.4"/>
    <n v="128.19999999999999"/>
    <n v="118.8"/>
    <n v="100"/>
    <n v="118.6"/>
    <n v="118.8"/>
    <n v="126.8"/>
    <x v="62"/>
    <x v="67"/>
    <n v="125.4"/>
    <n v="122.7"/>
    <n v="125"/>
    <m/>
    <n v="120"/>
    <n v="119.6"/>
    <n v="117.7"/>
    <n v="110.9"/>
    <n v="114.8"/>
    <n v="118.7"/>
    <n v="110.8"/>
    <n v="115"/>
    <n v="120.6"/>
    <n v="1299.5"/>
  </r>
  <r>
    <x v="1"/>
    <x v="2"/>
    <s v="February"/>
    <x v="25"/>
    <s v="February 2015"/>
    <x v="63"/>
    <x v="61"/>
    <x v="62"/>
    <x v="63"/>
    <x v="8"/>
    <n v="121.6"/>
    <n v="131.80000000000001"/>
    <n v="125.1"/>
    <n v="95"/>
    <n v="127.7"/>
    <n v="116.8"/>
    <n v="128.6"/>
    <x v="65"/>
    <x v="68"/>
    <n v="121.3"/>
    <n v="116.5"/>
    <n v="120.6"/>
    <n v="118.1"/>
    <n v="114"/>
    <n v="117.7"/>
    <n v="114.1"/>
    <n v="106.8"/>
    <n v="114.9"/>
    <n v="120.4"/>
    <n v="111.7"/>
    <n v="113.2"/>
    <n v="118.7"/>
    <n v="1403.3000000000002"/>
  </r>
  <r>
    <x v="2"/>
    <x v="2"/>
    <s v="February"/>
    <x v="25"/>
    <s v="February 2015"/>
    <x v="64"/>
    <x v="62"/>
    <x v="63"/>
    <x v="64"/>
    <x v="55"/>
    <n v="125.8"/>
    <n v="129.4"/>
    <n v="120.9"/>
    <n v="98.3"/>
    <n v="121.6"/>
    <n v="118"/>
    <n v="127.6"/>
    <x v="64"/>
    <x v="69"/>
    <n v="123.8"/>
    <n v="120.1"/>
    <n v="123.3"/>
    <n v="118.1"/>
    <n v="117.7"/>
    <n v="118.7"/>
    <n v="116.3"/>
    <n v="108.7"/>
    <n v="114.9"/>
    <n v="119.7"/>
    <n v="111.2"/>
    <n v="114.1"/>
    <n v="119.7"/>
    <n v="1411.0000000000002"/>
  </r>
  <r>
    <x v="0"/>
    <x v="2"/>
    <s v="March"/>
    <x v="26"/>
    <s v="March 2015"/>
    <x v="60"/>
    <x v="58"/>
    <x v="64"/>
    <x v="65"/>
    <x v="56"/>
    <n v="130.9"/>
    <n v="128"/>
    <n v="119.9"/>
    <n v="98.9"/>
    <n v="119.4"/>
    <n v="118.9"/>
    <n v="127.7"/>
    <x v="64"/>
    <x v="70"/>
    <n v="126"/>
    <n v="122.9"/>
    <n v="125.5"/>
    <m/>
    <n v="120.6"/>
    <n v="120.2"/>
    <n v="118.2"/>
    <n v="111.6"/>
    <n v="115.5"/>
    <n v="119.4"/>
    <n v="110.8"/>
    <n v="115.5"/>
    <n v="121.1"/>
    <n v="1305.1000000000001"/>
  </r>
  <r>
    <x v="1"/>
    <x v="2"/>
    <s v="March"/>
    <x v="26"/>
    <s v="March 2015"/>
    <x v="61"/>
    <x v="63"/>
    <x v="65"/>
    <x v="66"/>
    <x v="57"/>
    <n v="123.8"/>
    <n v="131.4"/>
    <n v="127.2"/>
    <n v="93.2"/>
    <n v="127.4"/>
    <n v="117"/>
    <n v="129.19999999999999"/>
    <x v="66"/>
    <x v="71"/>
    <n v="121.7"/>
    <n v="116.9"/>
    <n v="120.9"/>
    <n v="118.6"/>
    <n v="114.4"/>
    <n v="118"/>
    <n v="114.3"/>
    <n v="108.4"/>
    <n v="115.4"/>
    <n v="120.6"/>
    <n v="111.3"/>
    <n v="113.8"/>
    <n v="119.1"/>
    <n v="1408.3999999999999"/>
  </r>
  <r>
    <x v="2"/>
    <x v="2"/>
    <s v="March"/>
    <x v="26"/>
    <s v="March 2015"/>
    <x v="65"/>
    <x v="51"/>
    <x v="66"/>
    <x v="65"/>
    <x v="58"/>
    <n v="127.6"/>
    <n v="129.19999999999999"/>
    <n v="122.4"/>
    <n v="97"/>
    <n v="122.1"/>
    <n v="118.1"/>
    <n v="128.4"/>
    <x v="67"/>
    <x v="60"/>
    <n v="124.3"/>
    <n v="120.4"/>
    <n v="123.7"/>
    <n v="118.6"/>
    <n v="118.3"/>
    <n v="119.2"/>
    <n v="116.7"/>
    <n v="109.9"/>
    <n v="115.4"/>
    <n v="120.1"/>
    <n v="111"/>
    <n v="114.7"/>
    <n v="120.2"/>
    <n v="1416.8"/>
  </r>
  <r>
    <x v="0"/>
    <x v="2"/>
    <s v="April"/>
    <x v="27"/>
    <s v="April 2015"/>
    <x v="60"/>
    <x v="60"/>
    <x v="67"/>
    <x v="67"/>
    <x v="59"/>
    <n v="134.19999999999999"/>
    <n v="127.5"/>
    <n v="121.5"/>
    <n v="97.8"/>
    <n v="119.8"/>
    <n v="119.4"/>
    <n v="128.69999999999999"/>
    <x v="61"/>
    <x v="72"/>
    <n v="126.4"/>
    <n v="123.3"/>
    <n v="126"/>
    <m/>
    <n v="121.2"/>
    <n v="120.9"/>
    <n v="118.6"/>
    <n v="111.9"/>
    <n v="116.2"/>
    <n v="119.9"/>
    <n v="111.6"/>
    <n v="116"/>
    <n v="121.5"/>
    <n v="1311.6"/>
  </r>
  <r>
    <x v="1"/>
    <x v="2"/>
    <s v="April"/>
    <x v="27"/>
    <s v="April 2015"/>
    <x v="49"/>
    <x v="64"/>
    <x v="2"/>
    <x v="68"/>
    <x v="21"/>
    <n v="130.6"/>
    <n v="130.80000000000001"/>
    <n v="131.30000000000001"/>
    <n v="91.6"/>
    <n v="127.7"/>
    <n v="117.2"/>
    <n v="129.5"/>
    <x v="68"/>
    <x v="73"/>
    <n v="122.1"/>
    <n v="117.2"/>
    <n v="121.3"/>
    <n v="119.2"/>
    <n v="114.7"/>
    <n v="118.4"/>
    <n v="114.6"/>
    <n v="108.4"/>
    <n v="115.6"/>
    <n v="121.7"/>
    <n v="111.8"/>
    <n v="114.2"/>
    <n v="119.7"/>
    <n v="1414.6"/>
  </r>
  <r>
    <x v="2"/>
    <x v="2"/>
    <s v="April"/>
    <x v="27"/>
    <s v="April 2015"/>
    <x v="65"/>
    <x v="45"/>
    <x v="68"/>
    <x v="69"/>
    <x v="58"/>
    <n v="132.5"/>
    <n v="128.6"/>
    <n v="124.8"/>
    <n v="95.7"/>
    <n v="122.4"/>
    <n v="118.5"/>
    <n v="129.1"/>
    <x v="60"/>
    <x v="74"/>
    <n v="124.7"/>
    <n v="120.8"/>
    <n v="124.1"/>
    <n v="119.2"/>
    <n v="118.7"/>
    <n v="119.7"/>
    <n v="117.1"/>
    <n v="110.1"/>
    <n v="115.9"/>
    <n v="121"/>
    <n v="111.7"/>
    <n v="115.1"/>
    <n v="120.7"/>
    <n v="1423.5"/>
  </r>
  <r>
    <x v="0"/>
    <x v="2"/>
    <s v="May"/>
    <x v="28"/>
    <s v="May 2015"/>
    <x v="65"/>
    <x v="65"/>
    <x v="52"/>
    <x v="70"/>
    <x v="60"/>
    <n v="134.1"/>
    <n v="128.5"/>
    <n v="124.3"/>
    <n v="97.6"/>
    <n v="120.7"/>
    <n v="120.2"/>
    <n v="129.80000000000001"/>
    <x v="69"/>
    <x v="75"/>
    <n v="127.3"/>
    <n v="124.1"/>
    <n v="126.8"/>
    <m/>
    <n v="121.9"/>
    <n v="121.5"/>
    <n v="119.4"/>
    <n v="113.3"/>
    <n v="116.7"/>
    <n v="120.5"/>
    <n v="112.3"/>
    <n v="116.9"/>
    <n v="122.4"/>
    <n v="1320.4"/>
  </r>
  <r>
    <x v="1"/>
    <x v="2"/>
    <s v="May"/>
    <x v="28"/>
    <s v="May 2015"/>
    <x v="49"/>
    <x v="66"/>
    <x v="69"/>
    <x v="69"/>
    <x v="61"/>
    <n v="130.80000000000001"/>
    <n v="135.6"/>
    <n v="142.6"/>
    <n v="90.8"/>
    <n v="128.80000000000001"/>
    <n v="117.7"/>
    <n v="129.9"/>
    <x v="70"/>
    <x v="76"/>
    <n v="122.4"/>
    <n v="117.4"/>
    <n v="121.6"/>
    <n v="119.6"/>
    <n v="114.9"/>
    <n v="118.7"/>
    <n v="114.9"/>
    <n v="110.8"/>
    <n v="116"/>
    <n v="122"/>
    <n v="112.4"/>
    <n v="115.2"/>
    <n v="120.7"/>
    <n v="1423.5000000000002"/>
  </r>
  <r>
    <x v="2"/>
    <x v="2"/>
    <s v="May"/>
    <x v="28"/>
    <s v="May 2015"/>
    <x v="66"/>
    <x v="67"/>
    <x v="70"/>
    <x v="71"/>
    <x v="62"/>
    <n v="132.6"/>
    <n v="130.9"/>
    <n v="130.5"/>
    <n v="95.3"/>
    <n v="123.4"/>
    <n v="119.2"/>
    <n v="129.80000000000001"/>
    <x v="71"/>
    <x v="77"/>
    <n v="125.4"/>
    <n v="121.3"/>
    <n v="124.7"/>
    <n v="119.6"/>
    <n v="119.2"/>
    <n v="120.2"/>
    <n v="117.7"/>
    <n v="112"/>
    <n v="116.3"/>
    <n v="121.4"/>
    <n v="112.3"/>
    <n v="116.1"/>
    <n v="121.6"/>
    <n v="1432.4"/>
  </r>
  <r>
    <x v="0"/>
    <x v="2"/>
    <s v="June"/>
    <x v="29"/>
    <s v="June 2015"/>
    <x v="67"/>
    <x v="68"/>
    <x v="59"/>
    <x v="72"/>
    <x v="63"/>
    <n v="133.19999999999999"/>
    <n v="135.19999999999999"/>
    <n v="131.9"/>
    <n v="96.3"/>
    <n v="123"/>
    <n v="121.1"/>
    <n v="131.19999999999999"/>
    <x v="54"/>
    <x v="78"/>
    <n v="128.4"/>
    <n v="125.1"/>
    <n v="128"/>
    <m/>
    <n v="122.6"/>
    <n v="122.8"/>
    <n v="120.4"/>
    <n v="114.2"/>
    <n v="117.9"/>
    <n v="122"/>
    <n v="113"/>
    <n v="117.9"/>
    <n v="124.1"/>
    <n v="1333.6"/>
  </r>
  <r>
    <x v="1"/>
    <x v="2"/>
    <s v="June"/>
    <x v="29"/>
    <s v="June 2015"/>
    <x v="66"/>
    <x v="69"/>
    <x v="71"/>
    <x v="71"/>
    <x v="64"/>
    <n v="132.30000000000001"/>
    <n v="146.69999999999999"/>
    <n v="148.1"/>
    <n v="89.8"/>
    <n v="130.5"/>
    <n v="118"/>
    <n v="130.5"/>
    <x v="72"/>
    <x v="79"/>
    <n v="123.2"/>
    <n v="117.6"/>
    <n v="122.3"/>
    <n v="119"/>
    <n v="115.1"/>
    <n v="119.2"/>
    <n v="115.4"/>
    <n v="111.7"/>
    <n v="116.2"/>
    <n v="123.8"/>
    <n v="112.5"/>
    <n v="116"/>
    <n v="121.7"/>
    <n v="1431.8"/>
  </r>
  <r>
    <x v="2"/>
    <x v="2"/>
    <s v="June"/>
    <x v="29"/>
    <s v="June 2015"/>
    <x v="68"/>
    <x v="70"/>
    <x v="72"/>
    <x v="73"/>
    <x v="65"/>
    <n v="132.80000000000001"/>
    <n v="139.1"/>
    <n v="137.4"/>
    <n v="94.1"/>
    <n v="125.5"/>
    <n v="119.8"/>
    <n v="130.9"/>
    <x v="73"/>
    <x v="80"/>
    <n v="126.4"/>
    <n v="122"/>
    <n v="125.7"/>
    <n v="119"/>
    <n v="119.8"/>
    <n v="121.1"/>
    <n v="118.5"/>
    <n v="112.9"/>
    <n v="116.9"/>
    <n v="123.1"/>
    <n v="112.8"/>
    <n v="117"/>
    <n v="123"/>
    <n v="1443.3"/>
  </r>
  <r>
    <x v="0"/>
    <x v="2"/>
    <s v="July"/>
    <x v="30"/>
    <s v="July 2015"/>
    <x v="61"/>
    <x v="71"/>
    <x v="73"/>
    <x v="72"/>
    <x v="66"/>
    <n v="133.30000000000001"/>
    <n v="140.80000000000001"/>
    <n v="133.80000000000001"/>
    <n v="94.1"/>
    <n v="123.4"/>
    <n v="121"/>
    <n v="131.69999999999999"/>
    <x v="74"/>
    <x v="81"/>
    <n v="128.80000000000001"/>
    <n v="125.5"/>
    <n v="128.30000000000001"/>
    <m/>
    <n v="123"/>
    <n v="123"/>
    <n v="120.8"/>
    <n v="114.1"/>
    <n v="118"/>
    <n v="122.9"/>
    <n v="112.7"/>
    <n v="118.1"/>
    <n v="124.7"/>
    <n v="1337.8"/>
  </r>
  <r>
    <x v="1"/>
    <x v="2"/>
    <s v="July"/>
    <x v="30"/>
    <s v="July 2015"/>
    <x v="58"/>
    <x v="72"/>
    <x v="62"/>
    <x v="70"/>
    <x v="67"/>
    <n v="132.80000000000001"/>
    <n v="153.5"/>
    <n v="149.5"/>
    <n v="85.7"/>
    <n v="131.5"/>
    <n v="118.3"/>
    <n v="131.1"/>
    <x v="75"/>
    <x v="82"/>
    <n v="123.5"/>
    <n v="117.9"/>
    <n v="122.7"/>
    <n v="119.9"/>
    <n v="115.3"/>
    <n v="119.5"/>
    <n v="116"/>
    <n v="111.5"/>
    <n v="116.6"/>
    <n v="125.4"/>
    <n v="111.7"/>
    <n v="116.3"/>
    <n v="122.4"/>
    <n v="1437.5"/>
  </r>
  <r>
    <x v="2"/>
    <x v="2"/>
    <s v="July"/>
    <x v="30"/>
    <s v="July 2015"/>
    <x v="64"/>
    <x v="73"/>
    <x v="41"/>
    <x v="74"/>
    <x v="68"/>
    <n v="133.1"/>
    <n v="145.1"/>
    <n v="139.1"/>
    <n v="91.3"/>
    <n v="126.1"/>
    <n v="119.9"/>
    <n v="131.4"/>
    <x v="76"/>
    <x v="83"/>
    <n v="126.7"/>
    <n v="122.3"/>
    <n v="126.1"/>
    <n v="119.9"/>
    <n v="120.1"/>
    <n v="121.3"/>
    <n v="119"/>
    <n v="112.7"/>
    <n v="117.2"/>
    <n v="124.4"/>
    <n v="112.3"/>
    <n v="117.2"/>
    <n v="123.6"/>
    <n v="1448.8000000000002"/>
  </r>
  <r>
    <x v="0"/>
    <x v="2"/>
    <s v="August"/>
    <x v="31"/>
    <s v="August 2015"/>
    <x v="69"/>
    <x v="74"/>
    <x v="74"/>
    <x v="75"/>
    <x v="69"/>
    <n v="134.19999999999999"/>
    <n v="153.6"/>
    <n v="137.9"/>
    <n v="93.1"/>
    <n v="123.9"/>
    <n v="121.5"/>
    <n v="132.5"/>
    <x v="77"/>
    <x v="73"/>
    <n v="129.5"/>
    <n v="126.3"/>
    <n v="129"/>
    <m/>
    <n v="123.8"/>
    <n v="123.7"/>
    <n v="121.1"/>
    <n v="113.6"/>
    <n v="118.5"/>
    <n v="123.6"/>
    <n v="112.5"/>
    <n v="118.2"/>
    <n v="126.1"/>
    <n v="1343.9"/>
  </r>
  <r>
    <x v="1"/>
    <x v="2"/>
    <s v="August"/>
    <x v="31"/>
    <s v="August 2015"/>
    <x v="46"/>
    <x v="75"/>
    <x v="42"/>
    <x v="76"/>
    <x v="28"/>
    <n v="130.1"/>
    <n v="165.5"/>
    <n v="156"/>
    <n v="85.3"/>
    <n v="132.69999999999999"/>
    <n v="118.8"/>
    <n v="131.69999999999999"/>
    <x v="78"/>
    <x v="84"/>
    <n v="123.7"/>
    <n v="118.2"/>
    <n v="122.9"/>
    <n v="120.9"/>
    <n v="115.3"/>
    <n v="120"/>
    <n v="116.6"/>
    <n v="109.9"/>
    <n v="117.2"/>
    <n v="126.2"/>
    <n v="112"/>
    <n v="116.2"/>
    <n v="123.2"/>
    <n v="1442.5"/>
  </r>
  <r>
    <x v="2"/>
    <x v="2"/>
    <s v="August"/>
    <x v="31"/>
    <s v="August 2015"/>
    <x v="54"/>
    <x v="76"/>
    <x v="75"/>
    <x v="77"/>
    <x v="70"/>
    <n v="132.30000000000001"/>
    <n v="157.6"/>
    <n v="144"/>
    <n v="90.5"/>
    <n v="126.8"/>
    <n v="120.4"/>
    <n v="132.1"/>
    <x v="79"/>
    <x v="85"/>
    <n v="127.2"/>
    <n v="122.9"/>
    <n v="126.6"/>
    <n v="120.9"/>
    <n v="120.6"/>
    <n v="122"/>
    <n v="119.4"/>
    <n v="111.7"/>
    <n v="117.8"/>
    <n v="125.1"/>
    <n v="112.3"/>
    <n v="117.2"/>
    <n v="124.8"/>
    <n v="1455.1"/>
  </r>
  <r>
    <x v="0"/>
    <x v="2"/>
    <s v="September"/>
    <x v="32"/>
    <s v="September 2015"/>
    <x v="70"/>
    <x v="77"/>
    <x v="39"/>
    <x v="78"/>
    <x v="71"/>
    <n v="132.30000000000001"/>
    <n v="158.9"/>
    <n v="142.1"/>
    <n v="92.5"/>
    <n v="125.4"/>
    <n v="121.9"/>
    <n v="132.69999999999999"/>
    <x v="80"/>
    <x v="86"/>
    <n v="130.4"/>
    <n v="126.8"/>
    <n v="129.9"/>
    <m/>
    <n v="123.7"/>
    <n v="124.5"/>
    <n v="121.4"/>
    <n v="113.8"/>
    <n v="119.6"/>
    <n v="124.5"/>
    <n v="113.7"/>
    <n v="118.8"/>
    <n v="127"/>
    <n v="1351.9"/>
  </r>
  <r>
    <x v="1"/>
    <x v="2"/>
    <s v="September"/>
    <x v="32"/>
    <s v="September 2015"/>
    <x v="62"/>
    <x v="78"/>
    <x v="76"/>
    <x v="74"/>
    <x v="72"/>
    <n v="124"/>
    <n v="168.5"/>
    <n v="165.4"/>
    <n v="86.3"/>
    <n v="134.4"/>
    <n v="119.1"/>
    <n v="132.30000000000001"/>
    <x v="81"/>
    <x v="87"/>
    <n v="124"/>
    <n v="118.6"/>
    <n v="123.2"/>
    <n v="121.6"/>
    <n v="115.1"/>
    <n v="120.4"/>
    <n v="117.1"/>
    <n v="109.1"/>
    <n v="117.3"/>
    <n v="126.5"/>
    <n v="112.9"/>
    <n v="116.2"/>
    <n v="123.5"/>
    <n v="1445.6000000000001"/>
  </r>
  <r>
    <x v="2"/>
    <x v="2"/>
    <s v="September"/>
    <x v="32"/>
    <s v="September 2015"/>
    <x v="57"/>
    <x v="68"/>
    <x v="29"/>
    <x v="79"/>
    <x v="59"/>
    <n v="128.4"/>
    <n v="162.19999999999999"/>
    <n v="150"/>
    <n v="90.4"/>
    <n v="128.4"/>
    <n v="120.7"/>
    <n v="132.5"/>
    <x v="82"/>
    <x v="88"/>
    <n v="127.9"/>
    <n v="123.4"/>
    <n v="127.2"/>
    <n v="121.6"/>
    <n v="120.4"/>
    <n v="122.6"/>
    <n v="119.8"/>
    <n v="111.3"/>
    <n v="118.3"/>
    <n v="125.7"/>
    <n v="113.4"/>
    <n v="117.5"/>
    <n v="125.4"/>
    <n v="1461"/>
  </r>
  <r>
    <x v="0"/>
    <x v="2"/>
    <s v="October"/>
    <x v="33"/>
    <s v="October 2015"/>
    <x v="71"/>
    <x v="68"/>
    <x v="77"/>
    <x v="80"/>
    <x v="73"/>
    <n v="133.19999999999999"/>
    <n v="157.69999999999999"/>
    <n v="154.19999999999999"/>
    <n v="93.7"/>
    <n v="126.6"/>
    <n v="122.3"/>
    <n v="133.1"/>
    <x v="83"/>
    <x v="89"/>
    <n v="131.1"/>
    <n v="127.3"/>
    <n v="130.6"/>
    <m/>
    <n v="124.4"/>
    <n v="125.1"/>
    <n v="122"/>
    <n v="113.8"/>
    <n v="120.1"/>
    <n v="125.1"/>
    <n v="114.2"/>
    <n v="119.2"/>
    <n v="127.7"/>
    <n v="1357.8"/>
  </r>
  <r>
    <x v="1"/>
    <x v="2"/>
    <s v="October"/>
    <x v="33"/>
    <s v="October 2015"/>
    <x v="66"/>
    <x v="79"/>
    <x v="44"/>
    <x v="77"/>
    <x v="31"/>
    <n v="124.1"/>
    <n v="165.8"/>
    <n v="187.2"/>
    <n v="89.4"/>
    <n v="135.80000000000001"/>
    <n v="119.4"/>
    <n v="132.9"/>
    <x v="84"/>
    <x v="90"/>
    <n v="124.4"/>
    <n v="118.8"/>
    <n v="123.6"/>
    <n v="122.4"/>
    <n v="114.9"/>
    <n v="120.7"/>
    <n v="117.7"/>
    <n v="109.3"/>
    <n v="117.7"/>
    <n v="126.5"/>
    <n v="113.5"/>
    <n v="116.5"/>
    <n v="124.2"/>
    <n v="1450.7"/>
  </r>
  <r>
    <x v="2"/>
    <x v="2"/>
    <s v="October"/>
    <x v="33"/>
    <s v="October 2015"/>
    <x v="72"/>
    <x v="80"/>
    <x v="64"/>
    <x v="81"/>
    <x v="74"/>
    <n v="129"/>
    <n v="160.4"/>
    <n v="165.3"/>
    <n v="92.3"/>
    <n v="129.69999999999999"/>
    <n v="121.1"/>
    <n v="133"/>
    <x v="85"/>
    <x v="91"/>
    <n v="128.5"/>
    <n v="123.8"/>
    <n v="127.8"/>
    <n v="122.4"/>
    <n v="120.8"/>
    <n v="123"/>
    <n v="120.4"/>
    <n v="111.4"/>
    <n v="118.7"/>
    <n v="125.9"/>
    <n v="113.9"/>
    <n v="117.9"/>
    <n v="126.1"/>
    <n v="1466.8000000000002"/>
  </r>
  <r>
    <x v="0"/>
    <x v="2"/>
    <s v="November"/>
    <x v="34"/>
    <s v="November 2015"/>
    <x v="73"/>
    <x v="81"/>
    <x v="78"/>
    <x v="82"/>
    <x v="75"/>
    <n v="132.1"/>
    <n v="155.19999999999999"/>
    <n v="160.80000000000001"/>
    <n v="94.5"/>
    <n v="128.30000000000001"/>
    <n v="123.1"/>
    <n v="134.19999999999999"/>
    <x v="86"/>
    <x v="92"/>
    <n v="132.1"/>
    <n v="128.19999999999999"/>
    <n v="131.5"/>
    <m/>
    <n v="125.6"/>
    <n v="125.6"/>
    <n v="122.6"/>
    <n v="114"/>
    <n v="120.9"/>
    <n v="125.8"/>
    <n v="114.2"/>
    <n v="119.6"/>
    <n v="128.30000000000001"/>
    <n v="1364.4"/>
  </r>
  <r>
    <x v="1"/>
    <x v="2"/>
    <s v="November"/>
    <x v="34"/>
    <s v="November 2015"/>
    <x v="61"/>
    <x v="80"/>
    <x v="40"/>
    <x v="83"/>
    <x v="76"/>
    <n v="123.7"/>
    <n v="164.6"/>
    <n v="191.6"/>
    <n v="90.8"/>
    <n v="137.1"/>
    <n v="119.8"/>
    <n v="133.69999999999999"/>
    <x v="87"/>
    <x v="93"/>
    <n v="125"/>
    <n v="119.3"/>
    <n v="124.2"/>
    <n v="122.9"/>
    <n v="115.1"/>
    <n v="121"/>
    <n v="118.1"/>
    <n v="109.3"/>
    <n v="117.9"/>
    <n v="126.6"/>
    <n v="113.3"/>
    <n v="116.6"/>
    <n v="124.6"/>
    <n v="1455.8999999999999"/>
  </r>
  <r>
    <x v="2"/>
    <x v="2"/>
    <s v="November"/>
    <x v="34"/>
    <s v="November 2015"/>
    <x v="74"/>
    <x v="82"/>
    <x v="72"/>
    <x v="78"/>
    <x v="77"/>
    <n v="128.19999999999999"/>
    <n v="158.4"/>
    <n v="171.2"/>
    <n v="93.3"/>
    <n v="131.19999999999999"/>
    <n v="121.7"/>
    <n v="134"/>
    <x v="88"/>
    <x v="94"/>
    <n v="129.30000000000001"/>
    <n v="124.5"/>
    <n v="128.6"/>
    <n v="122.9"/>
    <n v="121.6"/>
    <n v="123.4"/>
    <n v="120.9"/>
    <n v="111.5"/>
    <n v="119.2"/>
    <n v="126.3"/>
    <n v="113.8"/>
    <n v="118.1"/>
    <n v="126.6"/>
    <n v="1472.5999999999997"/>
  </r>
  <r>
    <x v="0"/>
    <x v="2"/>
    <s v="December"/>
    <x v="35"/>
    <s v="December 2015"/>
    <x v="75"/>
    <x v="74"/>
    <x v="79"/>
    <x v="84"/>
    <x v="78"/>
    <n v="131.6"/>
    <n v="145.5"/>
    <n v="162.1"/>
    <n v="95.4"/>
    <n v="128.9"/>
    <n v="123.3"/>
    <n v="135.1"/>
    <x v="89"/>
    <x v="82"/>
    <n v="132.5"/>
    <n v="128.5"/>
    <n v="131.9"/>
    <m/>
    <n v="125.7"/>
    <n v="126"/>
    <n v="123.1"/>
    <n v="114"/>
    <n v="121.6"/>
    <n v="125.6"/>
    <n v="114.1"/>
    <n v="119.8"/>
    <n v="127.9"/>
    <n v="1366.3"/>
  </r>
  <r>
    <x v="1"/>
    <x v="2"/>
    <s v="December"/>
    <x v="35"/>
    <s v="December 2015"/>
    <x v="63"/>
    <x v="75"/>
    <x v="80"/>
    <x v="83"/>
    <x v="76"/>
    <n v="120.8"/>
    <n v="149"/>
    <n v="190.1"/>
    <n v="92.7"/>
    <n v="138.6"/>
    <n v="120.2"/>
    <n v="134.19999999999999"/>
    <x v="81"/>
    <x v="95"/>
    <n v="125.4"/>
    <n v="119.5"/>
    <n v="124.5"/>
    <n v="122.4"/>
    <n v="116"/>
    <n v="121"/>
    <n v="118.6"/>
    <n v="109.3"/>
    <n v="118.1"/>
    <n v="126.6"/>
    <n v="113.2"/>
    <n v="116.7"/>
    <n v="124"/>
    <n v="1456.1"/>
  </r>
  <r>
    <x v="2"/>
    <x v="2"/>
    <s v="December"/>
    <x v="35"/>
    <s v="December 2015"/>
    <x v="76"/>
    <x v="76"/>
    <x v="81"/>
    <x v="80"/>
    <x v="79"/>
    <n v="126.6"/>
    <n v="146.69999999999999"/>
    <n v="171.5"/>
    <n v="94.5"/>
    <n v="132.1"/>
    <n v="122"/>
    <n v="134.69999999999999"/>
    <x v="89"/>
    <x v="96"/>
    <n v="129.69999999999999"/>
    <n v="124.8"/>
    <n v="129"/>
    <n v="122.4"/>
    <n v="122"/>
    <n v="123.6"/>
    <n v="121.4"/>
    <n v="111.5"/>
    <n v="119.6"/>
    <n v="126.2"/>
    <n v="113.7"/>
    <n v="118.3"/>
    <n v="126.1"/>
    <n v="1473.6"/>
  </r>
  <r>
    <x v="0"/>
    <x v="3"/>
    <s v="January"/>
    <x v="36"/>
    <s v="January 2016"/>
    <x v="77"/>
    <x v="83"/>
    <x v="82"/>
    <x v="85"/>
    <x v="80"/>
    <n v="131.6"/>
    <n v="140.1"/>
    <n v="163.80000000000001"/>
    <n v="97.7"/>
    <n v="129.6"/>
    <n v="124.3"/>
    <n v="135.9"/>
    <x v="89"/>
    <x v="94"/>
    <n v="133.19999999999999"/>
    <n v="128.9"/>
    <n v="132.6"/>
    <m/>
    <n v="126.2"/>
    <n v="126.6"/>
    <n v="123.7"/>
    <n v="113.6"/>
    <n v="121.4"/>
    <n v="126.2"/>
    <n v="114.9"/>
    <n v="120.1"/>
    <n v="128.1"/>
    <n v="1370.3000000000002"/>
  </r>
  <r>
    <x v="1"/>
    <x v="3"/>
    <s v="January"/>
    <x v="36"/>
    <s v="January 2016"/>
    <x v="69"/>
    <x v="84"/>
    <x v="83"/>
    <x v="78"/>
    <x v="38"/>
    <n v="119"/>
    <n v="144.1"/>
    <n v="184.2"/>
    <n v="96.7"/>
    <n v="139.5"/>
    <n v="120.5"/>
    <n v="134.69999999999999"/>
    <x v="82"/>
    <x v="97"/>
    <n v="125.8"/>
    <n v="119.8"/>
    <n v="124.9"/>
    <n v="123.4"/>
    <n v="116.9"/>
    <n v="121.6"/>
    <n v="119.1"/>
    <n v="108.9"/>
    <n v="118.5"/>
    <n v="126.4"/>
    <n v="114"/>
    <n v="116.8"/>
    <n v="124.2"/>
    <n v="1461.2"/>
  </r>
  <r>
    <x v="2"/>
    <x v="3"/>
    <s v="January"/>
    <x v="36"/>
    <s v="January 2016"/>
    <x v="73"/>
    <x v="85"/>
    <x v="84"/>
    <x v="86"/>
    <x v="81"/>
    <n v="125.7"/>
    <n v="141.5"/>
    <n v="170.7"/>
    <n v="97.4"/>
    <n v="132.9"/>
    <n v="122.7"/>
    <n v="135.30000000000001"/>
    <x v="90"/>
    <x v="98"/>
    <n v="130.30000000000001"/>
    <n v="125.1"/>
    <n v="129.5"/>
    <n v="123.4"/>
    <n v="122.7"/>
    <n v="124.2"/>
    <n v="122"/>
    <n v="111.1"/>
    <n v="119.8"/>
    <n v="126.3"/>
    <n v="114.5"/>
    <n v="118.5"/>
    <n v="126.3"/>
    <n v="1478.5"/>
  </r>
  <r>
    <x v="0"/>
    <x v="3"/>
    <s v="February"/>
    <x v="37"/>
    <s v="February 2016"/>
    <x v="78"/>
    <x v="86"/>
    <x v="85"/>
    <x v="87"/>
    <x v="82"/>
    <n v="130.4"/>
    <n v="130.9"/>
    <n v="162.80000000000001"/>
    <n v="98.7"/>
    <n v="130.6"/>
    <n v="124.8"/>
    <n v="136.4"/>
    <x v="79"/>
    <x v="99"/>
    <n v="133.9"/>
    <n v="129.80000000000001"/>
    <n v="133.4"/>
    <m/>
    <n v="127.5"/>
    <n v="127.1"/>
    <n v="124.3"/>
    <n v="113.9"/>
    <n v="122.3"/>
    <n v="127.1"/>
    <n v="116.8"/>
    <n v="120.9"/>
    <n v="127.9"/>
    <n v="1378"/>
  </r>
  <r>
    <x v="1"/>
    <x v="3"/>
    <s v="February"/>
    <x v="37"/>
    <s v="February 2016"/>
    <x v="52"/>
    <x v="87"/>
    <x v="86"/>
    <x v="88"/>
    <x v="83"/>
    <n v="118.6"/>
    <n v="129.19999999999999"/>
    <n v="176.4"/>
    <n v="99.1"/>
    <n v="139.69999999999999"/>
    <n v="120.6"/>
    <n v="135.19999999999999"/>
    <x v="91"/>
    <x v="100"/>
    <n v="126.2"/>
    <n v="120.1"/>
    <n v="125.3"/>
    <n v="124.4"/>
    <n v="116"/>
    <n v="121.8"/>
    <n v="119.5"/>
    <n v="109.1"/>
    <n v="118.8"/>
    <n v="126.3"/>
    <n v="116.2"/>
    <n v="117.2"/>
    <n v="123.8"/>
    <n v="1463.7"/>
  </r>
  <r>
    <x v="2"/>
    <x v="3"/>
    <s v="February"/>
    <x v="37"/>
    <s v="February 2016"/>
    <x v="79"/>
    <x v="88"/>
    <x v="87"/>
    <x v="85"/>
    <x v="84"/>
    <n v="124.9"/>
    <n v="130.30000000000001"/>
    <n v="167.4"/>
    <n v="98.8"/>
    <n v="133.6"/>
    <n v="123"/>
    <n v="135.80000000000001"/>
    <x v="92"/>
    <x v="101"/>
    <n v="130.9"/>
    <n v="125.8"/>
    <n v="130.19999999999999"/>
    <n v="124.4"/>
    <n v="123.1"/>
    <n v="124.6"/>
    <n v="122.5"/>
    <n v="111.4"/>
    <n v="120.3"/>
    <n v="126.6"/>
    <n v="116.6"/>
    <n v="119.1"/>
    <n v="126"/>
    <n v="1484.5999999999997"/>
  </r>
  <r>
    <x v="0"/>
    <x v="3"/>
    <s v="March"/>
    <x v="38"/>
    <s v="March 2016"/>
    <x v="80"/>
    <x v="69"/>
    <x v="88"/>
    <x v="89"/>
    <x v="78"/>
    <n v="131.69999999999999"/>
    <n v="130.69999999999999"/>
    <n v="161.19999999999999"/>
    <n v="100.4"/>
    <n v="130.80000000000001"/>
    <n v="124.9"/>
    <n v="137"/>
    <x v="93"/>
    <x v="102"/>
    <n v="134.4"/>
    <n v="130.19999999999999"/>
    <n v="133.80000000000001"/>
    <m/>
    <n v="127"/>
    <n v="127.7"/>
    <n v="124.8"/>
    <n v="113.6"/>
    <n v="122.5"/>
    <n v="127.5"/>
    <n v="117.4"/>
    <n v="121.1"/>
    <n v="128"/>
    <n v="1380.8000000000002"/>
  </r>
  <r>
    <x v="1"/>
    <x v="3"/>
    <s v="March"/>
    <x v="38"/>
    <s v="March 2016"/>
    <x v="52"/>
    <x v="89"/>
    <x v="89"/>
    <x v="90"/>
    <x v="44"/>
    <n v="119.9"/>
    <n v="128.1"/>
    <n v="170.3"/>
    <n v="101.8"/>
    <n v="140.1"/>
    <n v="120.7"/>
    <n v="135.4"/>
    <x v="53"/>
    <x v="103"/>
    <n v="126.4"/>
    <n v="120.3"/>
    <n v="125.5"/>
    <n v="124.9"/>
    <n v="114.8"/>
    <n v="122.3"/>
    <n v="119.7"/>
    <n v="108.5"/>
    <n v="119.1"/>
    <n v="126.4"/>
    <n v="117.1"/>
    <n v="117.3"/>
    <n v="123.8"/>
    <n v="1465.1"/>
  </r>
  <r>
    <x v="2"/>
    <x v="3"/>
    <s v="March"/>
    <x v="38"/>
    <s v="March 2016"/>
    <x v="81"/>
    <x v="87"/>
    <x v="90"/>
    <x v="91"/>
    <x v="85"/>
    <n v="126.2"/>
    <n v="129.80000000000001"/>
    <n v="164.3"/>
    <n v="100.9"/>
    <n v="133.9"/>
    <n v="123.1"/>
    <n v="136.30000000000001"/>
    <x v="77"/>
    <x v="104"/>
    <n v="131.30000000000001"/>
    <n v="126.1"/>
    <n v="130.5"/>
    <n v="124.9"/>
    <n v="122.4"/>
    <n v="125.1"/>
    <n v="122.9"/>
    <n v="110.9"/>
    <n v="120.6"/>
    <n v="126.9"/>
    <n v="117.3"/>
    <n v="119.3"/>
    <n v="126"/>
    <n v="1487.1"/>
  </r>
  <r>
    <x v="0"/>
    <x v="3"/>
    <s v="April"/>
    <x v="39"/>
    <s v="April 2016"/>
    <x v="82"/>
    <x v="90"/>
    <x v="91"/>
    <x v="92"/>
    <x v="86"/>
    <n v="138.1"/>
    <n v="134.1"/>
    <n v="162.69999999999999"/>
    <n v="105"/>
    <n v="131.4"/>
    <n v="125.4"/>
    <n v="137.4"/>
    <x v="83"/>
    <x v="105"/>
    <n v="135"/>
    <n v="130.6"/>
    <n v="134.4"/>
    <m/>
    <n v="127"/>
    <n v="128"/>
    <n v="125.2"/>
    <n v="114.4"/>
    <n v="123.2"/>
    <n v="127.9"/>
    <n v="118.4"/>
    <n v="121.7"/>
    <n v="129"/>
    <n v="1387.5000000000002"/>
  </r>
  <r>
    <x v="1"/>
    <x v="3"/>
    <s v="April"/>
    <x v="39"/>
    <s v="April 2016"/>
    <x v="83"/>
    <x v="91"/>
    <x v="55"/>
    <x v="91"/>
    <x v="26"/>
    <n v="131.1"/>
    <n v="136.80000000000001"/>
    <n v="176.9"/>
    <n v="109.1"/>
    <n v="140.4"/>
    <n v="121.1"/>
    <n v="135.9"/>
    <x v="83"/>
    <x v="106"/>
    <n v="126.8"/>
    <n v="120.5"/>
    <n v="125.8"/>
    <n v="125.6"/>
    <n v="114.6"/>
    <n v="122.8"/>
    <n v="120"/>
    <n v="110"/>
    <n v="119.5"/>
    <n v="127.6"/>
    <n v="117.6"/>
    <n v="118.2"/>
    <n v="125.3"/>
    <n v="1474.9999999999998"/>
  </r>
  <r>
    <x v="2"/>
    <x v="3"/>
    <s v="April"/>
    <x v="39"/>
    <s v="April 2016"/>
    <x v="84"/>
    <x v="92"/>
    <x v="73"/>
    <x v="93"/>
    <x v="84"/>
    <n v="134.80000000000001"/>
    <n v="135"/>
    <n v="167.5"/>
    <n v="106.4"/>
    <n v="134.4"/>
    <n v="123.6"/>
    <n v="136.69999999999999"/>
    <x v="83"/>
    <x v="107"/>
    <n v="131.80000000000001"/>
    <n v="126.4"/>
    <n v="131"/>
    <n v="125.6"/>
    <n v="122.3"/>
    <n v="125.5"/>
    <n v="123.2"/>
    <n v="112.1"/>
    <n v="121.1"/>
    <n v="127.7"/>
    <n v="118.1"/>
    <n v="120"/>
    <n v="127.3"/>
    <n v="1495.5"/>
  </r>
  <r>
    <x v="0"/>
    <x v="3"/>
    <s v="May"/>
    <x v="40"/>
    <s v="May 2016"/>
    <x v="85"/>
    <x v="93"/>
    <x v="92"/>
    <x v="94"/>
    <x v="86"/>
    <n v="138.1"/>
    <n v="141.80000000000001"/>
    <n v="166"/>
    <n v="107.5"/>
    <n v="132.19999999999999"/>
    <n v="126.1"/>
    <n v="138.30000000000001"/>
    <x v="94"/>
    <x v="108"/>
    <n v="135.4"/>
    <n v="131.1"/>
    <n v="134.80000000000001"/>
    <m/>
    <n v="127.4"/>
    <n v="128.5"/>
    <n v="125.8"/>
    <n v="115.1"/>
    <n v="123.6"/>
    <n v="129.1"/>
    <n v="119.7"/>
    <n v="122.5"/>
    <n v="130.30000000000001"/>
    <n v="1396.1"/>
  </r>
  <r>
    <x v="1"/>
    <x v="3"/>
    <s v="May"/>
    <x v="40"/>
    <s v="May 2016"/>
    <x v="72"/>
    <x v="94"/>
    <x v="93"/>
    <x v="95"/>
    <x v="87"/>
    <n v="133.5"/>
    <n v="151.4"/>
    <n v="182.8"/>
    <n v="111.1"/>
    <n v="141.5"/>
    <n v="121.5"/>
    <n v="136.30000000000001"/>
    <x v="95"/>
    <x v="109"/>
    <n v="127.2"/>
    <n v="120.7"/>
    <n v="126.2"/>
    <n v="126"/>
    <n v="115"/>
    <n v="123.2"/>
    <n v="120.3"/>
    <n v="110.7"/>
    <n v="119.8"/>
    <n v="128"/>
    <n v="118.5"/>
    <n v="118.7"/>
    <n v="126.6"/>
    <n v="1483.2"/>
  </r>
  <r>
    <x v="2"/>
    <x v="3"/>
    <s v="May"/>
    <x v="40"/>
    <s v="May 2016"/>
    <x v="77"/>
    <x v="95"/>
    <x v="94"/>
    <x v="96"/>
    <x v="88"/>
    <n v="136"/>
    <n v="145.1"/>
    <n v="171.7"/>
    <n v="108.7"/>
    <n v="135.30000000000001"/>
    <n v="124.2"/>
    <n v="137.4"/>
    <x v="96"/>
    <x v="110"/>
    <n v="132.19999999999999"/>
    <n v="126.8"/>
    <n v="131.4"/>
    <n v="126"/>
    <n v="122.7"/>
    <n v="126"/>
    <n v="123.7"/>
    <n v="112.8"/>
    <n v="121.5"/>
    <n v="128.5"/>
    <n v="119.2"/>
    <n v="120.7"/>
    <n v="128.6"/>
    <n v="1504.2000000000003"/>
  </r>
  <r>
    <x v="0"/>
    <x v="3"/>
    <s v="June"/>
    <x v="41"/>
    <s v="June 2016"/>
    <x v="86"/>
    <x v="96"/>
    <x v="60"/>
    <x v="97"/>
    <x v="89"/>
    <n v="137.4"/>
    <n v="152.5"/>
    <n v="169.2"/>
    <n v="108.8"/>
    <n v="133.1"/>
    <n v="126.4"/>
    <n v="139.19999999999999"/>
    <x v="97"/>
    <x v="111"/>
    <n v="136.30000000000001"/>
    <n v="131.6"/>
    <n v="135.6"/>
    <m/>
    <n v="128"/>
    <n v="129.30000000000001"/>
    <n v="126.2"/>
    <n v="116.3"/>
    <n v="124.1"/>
    <n v="130.19999999999999"/>
    <n v="119.9"/>
    <n v="123.3"/>
    <n v="131.9"/>
    <n v="1406.1"/>
  </r>
  <r>
    <x v="1"/>
    <x v="3"/>
    <s v="June"/>
    <x v="41"/>
    <s v="June 2016"/>
    <x v="87"/>
    <x v="97"/>
    <x v="95"/>
    <x v="98"/>
    <x v="49"/>
    <n v="135.5"/>
    <n v="173.7"/>
    <n v="184.4"/>
    <n v="112"/>
    <n v="142.80000000000001"/>
    <n v="121.6"/>
    <n v="136.9"/>
    <x v="98"/>
    <x v="112"/>
    <n v="127.6"/>
    <n v="121.1"/>
    <n v="126.6"/>
    <n v="125.5"/>
    <n v="115.5"/>
    <n v="123.2"/>
    <n v="120.6"/>
    <n v="112.3"/>
    <n v="119.9"/>
    <n v="129.30000000000001"/>
    <n v="118.8"/>
    <n v="119.6"/>
    <n v="128.1"/>
    <n v="1492.1999999999998"/>
  </r>
  <r>
    <x v="2"/>
    <x v="3"/>
    <s v="June"/>
    <x v="41"/>
    <s v="June 2016"/>
    <x v="88"/>
    <x v="98"/>
    <x v="96"/>
    <x v="99"/>
    <x v="81"/>
    <n v="136.5"/>
    <n v="159.69999999999999"/>
    <n v="174.3"/>
    <n v="109.9"/>
    <n v="136.30000000000001"/>
    <n v="124.4"/>
    <n v="138.1"/>
    <x v="99"/>
    <x v="113"/>
    <n v="132.9"/>
    <n v="127.2"/>
    <n v="132"/>
    <n v="125.5"/>
    <n v="123.3"/>
    <n v="126.4"/>
    <n v="124.1"/>
    <n v="114.2"/>
    <n v="121.7"/>
    <n v="129.69999999999999"/>
    <n v="119.4"/>
    <n v="121.5"/>
    <n v="130.1"/>
    <n v="1513.3000000000002"/>
  </r>
  <r>
    <x v="0"/>
    <x v="3"/>
    <s v="July"/>
    <x v="42"/>
    <s v="July 2016"/>
    <x v="89"/>
    <x v="99"/>
    <x v="97"/>
    <x v="100"/>
    <x v="90"/>
    <n v="138.5"/>
    <n v="158.19999999999999"/>
    <n v="171.8"/>
    <n v="110.3"/>
    <n v="134.30000000000001"/>
    <n v="127.3"/>
    <n v="139.9"/>
    <x v="100"/>
    <x v="114"/>
    <n v="137.19999999999999"/>
    <n v="132.19999999999999"/>
    <n v="136.5"/>
    <m/>
    <n v="128.19999999999999"/>
    <n v="130"/>
    <n v="126.7"/>
    <n v="116.4"/>
    <n v="125.2"/>
    <n v="130.80000000000001"/>
    <n v="120.9"/>
    <n v="123.8"/>
    <n v="133"/>
    <n v="1414.1"/>
  </r>
  <r>
    <x v="1"/>
    <x v="3"/>
    <s v="July"/>
    <x v="42"/>
    <s v="July 2016"/>
    <x v="77"/>
    <x v="100"/>
    <x v="98"/>
    <x v="101"/>
    <x v="52"/>
    <n v="137"/>
    <n v="179.5"/>
    <n v="188.4"/>
    <n v="113.3"/>
    <n v="143.9"/>
    <n v="121.7"/>
    <n v="137.5"/>
    <x v="101"/>
    <x v="115"/>
    <n v="127.9"/>
    <n v="121.1"/>
    <n v="126.9"/>
    <n v="126.4"/>
    <n v="115.5"/>
    <n v="123.5"/>
    <n v="120.9"/>
    <n v="111.7"/>
    <n v="120.3"/>
    <n v="130.80000000000001"/>
    <n v="120"/>
    <n v="119.9"/>
    <n v="129"/>
    <n v="1498.6000000000001"/>
  </r>
  <r>
    <x v="2"/>
    <x v="3"/>
    <s v="July"/>
    <x v="42"/>
    <s v="July 2016"/>
    <x v="90"/>
    <x v="101"/>
    <x v="99"/>
    <x v="102"/>
    <x v="91"/>
    <n v="137.80000000000001"/>
    <n v="165.4"/>
    <n v="177.4"/>
    <n v="111.3"/>
    <n v="137.5"/>
    <n v="125"/>
    <n v="138.80000000000001"/>
    <x v="102"/>
    <x v="116"/>
    <n v="133.5"/>
    <n v="127.6"/>
    <n v="132.69999999999999"/>
    <n v="126.4"/>
    <n v="123.4"/>
    <n v="126.9"/>
    <n v="124.5"/>
    <n v="113.9"/>
    <n v="122.4"/>
    <n v="130.80000000000001"/>
    <n v="120.5"/>
    <n v="121.9"/>
    <n v="131.1"/>
    <n v="1521.1000000000001"/>
  </r>
  <r>
    <x v="0"/>
    <x v="3"/>
    <s v="August"/>
    <x v="43"/>
    <s v="August 2016"/>
    <x v="91"/>
    <x v="102"/>
    <x v="86"/>
    <x v="103"/>
    <x v="92"/>
    <n v="140.19999999999999"/>
    <n v="156.9"/>
    <n v="172.2"/>
    <n v="112.1"/>
    <n v="134.9"/>
    <n v="128.1"/>
    <n v="140.69999999999999"/>
    <x v="103"/>
    <x v="117"/>
    <n v="137.80000000000001"/>
    <n v="133"/>
    <n v="137.1"/>
    <m/>
    <n v="129.1"/>
    <n v="130.6"/>
    <n v="127"/>
    <n v="116"/>
    <n v="125.5"/>
    <n v="131.9"/>
    <n v="122"/>
    <n v="124.2"/>
    <n v="133.5"/>
    <n v="1420.3000000000002"/>
  </r>
  <r>
    <x v="1"/>
    <x v="3"/>
    <s v="August"/>
    <x v="43"/>
    <s v="August 2016"/>
    <x v="85"/>
    <x v="103"/>
    <x v="100"/>
    <x v="104"/>
    <x v="56"/>
    <n v="135.80000000000001"/>
    <n v="163.5"/>
    <n v="182.3"/>
    <n v="114.6"/>
    <n v="144.6"/>
    <n v="121.9"/>
    <n v="138.1"/>
    <x v="100"/>
    <x v="118"/>
    <n v="128.30000000000001"/>
    <n v="121.4"/>
    <n v="127.3"/>
    <n v="127.3"/>
    <n v="114.7"/>
    <n v="123.9"/>
    <n v="121.2"/>
    <n v="110.4"/>
    <n v="120.6"/>
    <n v="131.5"/>
    <n v="120.9"/>
    <n v="119.9"/>
    <n v="128.4"/>
    <n v="1498.9"/>
  </r>
  <r>
    <x v="2"/>
    <x v="3"/>
    <s v="August"/>
    <x v="43"/>
    <s v="August 2016"/>
    <x v="89"/>
    <x v="91"/>
    <x v="101"/>
    <x v="105"/>
    <x v="93"/>
    <n v="138.1"/>
    <n v="159.1"/>
    <n v="175.6"/>
    <n v="112.9"/>
    <n v="138.1"/>
    <n v="125.5"/>
    <n v="139.5"/>
    <x v="104"/>
    <x v="119"/>
    <n v="134.1"/>
    <n v="128.19999999999999"/>
    <n v="133.19999999999999"/>
    <n v="127.3"/>
    <n v="123.6"/>
    <n v="127.4"/>
    <n v="124.8"/>
    <n v="113.1"/>
    <n v="122.7"/>
    <n v="131.69999999999999"/>
    <n v="121.5"/>
    <n v="122.1"/>
    <n v="131.1"/>
    <n v="1525.5"/>
  </r>
  <r>
    <x v="0"/>
    <x v="3"/>
    <s v="September"/>
    <x v="44"/>
    <s v="September 2016"/>
    <x v="92"/>
    <x v="104"/>
    <x v="102"/>
    <x v="106"/>
    <x v="94"/>
    <n v="139.19999999999999"/>
    <n v="149.5"/>
    <n v="170.4"/>
    <n v="113.1"/>
    <n v="135.80000000000001"/>
    <n v="128.80000000000001"/>
    <n v="141.5"/>
    <x v="105"/>
    <x v="120"/>
    <n v="138.5"/>
    <n v="133.5"/>
    <n v="137.80000000000001"/>
    <m/>
    <n v="129.69999999999999"/>
    <n v="131.1"/>
    <n v="127.8"/>
    <n v="117"/>
    <n v="125.7"/>
    <n v="132.19999999999999"/>
    <n v="122.8"/>
    <n v="124.9"/>
    <n v="133.4"/>
    <n v="1426.1000000000001"/>
  </r>
  <r>
    <x v="1"/>
    <x v="3"/>
    <s v="September"/>
    <x v="44"/>
    <s v="September 2016"/>
    <x v="93"/>
    <x v="105"/>
    <x v="103"/>
    <x v="99"/>
    <x v="59"/>
    <n v="132.5"/>
    <n v="152.9"/>
    <n v="173.6"/>
    <n v="115.1"/>
    <n v="144.80000000000001"/>
    <n v="122.1"/>
    <n v="138.80000000000001"/>
    <x v="106"/>
    <x v="121"/>
    <n v="128.69999999999999"/>
    <n v="121.6"/>
    <n v="127.7"/>
    <n v="127.9"/>
    <n v="114.8"/>
    <n v="124.3"/>
    <n v="121.4"/>
    <n v="111.8"/>
    <n v="120.8"/>
    <n v="131.6"/>
    <n v="121.2"/>
    <n v="120.5"/>
    <n v="128"/>
    <n v="1501.6"/>
  </r>
  <r>
    <x v="2"/>
    <x v="3"/>
    <s v="September"/>
    <x v="44"/>
    <s v="September 2016"/>
    <x v="94"/>
    <x v="106"/>
    <x v="102"/>
    <x v="107"/>
    <x v="95"/>
    <n v="136.1"/>
    <n v="150.69999999999999"/>
    <n v="171.5"/>
    <n v="113.8"/>
    <n v="138.80000000000001"/>
    <n v="126"/>
    <n v="140.19999999999999"/>
    <x v="107"/>
    <x v="122"/>
    <n v="134.6"/>
    <n v="128.6"/>
    <n v="133.80000000000001"/>
    <n v="127.9"/>
    <n v="124.1"/>
    <n v="127.9"/>
    <n v="125.4"/>
    <n v="114.3"/>
    <n v="122.9"/>
    <n v="131.80000000000001"/>
    <n v="122.1"/>
    <n v="122.8"/>
    <n v="130.9"/>
    <n v="1530.6"/>
  </r>
  <r>
    <x v="0"/>
    <x v="3"/>
    <s v="October"/>
    <x v="45"/>
    <s v="October 2016"/>
    <x v="95"/>
    <x v="107"/>
    <x v="104"/>
    <x v="108"/>
    <x v="96"/>
    <n v="138.4"/>
    <n v="149.19999999999999"/>
    <n v="170.2"/>
    <n v="113.4"/>
    <n v="136.30000000000001"/>
    <n v="128.69999999999999"/>
    <n v="142.4"/>
    <x v="108"/>
    <x v="123"/>
    <n v="139.6"/>
    <n v="134.30000000000001"/>
    <n v="138.80000000000001"/>
    <m/>
    <n v="129.80000000000001"/>
    <n v="131.80000000000001"/>
    <n v="128.69999999999999"/>
    <n v="117.8"/>
    <n v="126.5"/>
    <n v="133"/>
    <n v="123"/>
    <n v="125.7"/>
    <n v="133.80000000000001"/>
    <n v="1433.4"/>
  </r>
  <r>
    <x v="1"/>
    <x v="3"/>
    <s v="October"/>
    <x v="45"/>
    <s v="October 2016"/>
    <x v="96"/>
    <x v="108"/>
    <x v="86"/>
    <x v="109"/>
    <x v="60"/>
    <n v="130.4"/>
    <n v="155.1"/>
    <n v="175.7"/>
    <n v="115.4"/>
    <n v="145.30000000000001"/>
    <n v="122.5"/>
    <n v="139.6"/>
    <x v="109"/>
    <x v="124"/>
    <n v="129.1"/>
    <n v="121.9"/>
    <n v="128"/>
    <n v="128.69999999999999"/>
    <n v="115.2"/>
    <n v="124.5"/>
    <n v="121.8"/>
    <n v="112.8"/>
    <n v="121.2"/>
    <n v="131.9"/>
    <n v="120.8"/>
    <n v="120.9"/>
    <n v="128.6"/>
    <n v="1506.4"/>
  </r>
  <r>
    <x v="2"/>
    <x v="3"/>
    <s v="October"/>
    <x v="45"/>
    <s v="October 2016"/>
    <x v="97"/>
    <x v="109"/>
    <x v="105"/>
    <x v="110"/>
    <x v="75"/>
    <n v="134.69999999999999"/>
    <n v="151.19999999999999"/>
    <n v="172.1"/>
    <n v="114.1"/>
    <n v="139.30000000000001"/>
    <n v="126.1"/>
    <n v="141.1"/>
    <x v="110"/>
    <x v="125"/>
    <n v="135.5"/>
    <n v="129.1"/>
    <n v="134.5"/>
    <n v="128.69999999999999"/>
    <n v="124.3"/>
    <n v="128.4"/>
    <n v="126.1"/>
    <n v="115.2"/>
    <n v="123.5"/>
    <n v="132.4"/>
    <n v="122.1"/>
    <n v="123.4"/>
    <n v="131.4"/>
    <n v="1537.4"/>
  </r>
  <r>
    <x v="0"/>
    <x v="3"/>
    <s v="November"/>
    <x v="46"/>
    <s v="November 2016"/>
    <x v="98"/>
    <x v="110"/>
    <x v="103"/>
    <x v="111"/>
    <x v="97"/>
    <n v="136.9"/>
    <n v="141.80000000000001"/>
    <n v="170"/>
    <n v="113.4"/>
    <n v="136.80000000000001"/>
    <n v="128.69999999999999"/>
    <n v="143.1"/>
    <x v="107"/>
    <x v="126"/>
    <n v="139.9"/>
    <n v="134.5"/>
    <n v="139.19999999999999"/>
    <m/>
    <n v="130.30000000000001"/>
    <n v="132.1"/>
    <n v="129.1"/>
    <n v="118.2"/>
    <n v="126.9"/>
    <n v="133.69999999999999"/>
    <n v="123.5"/>
    <n v="126.1"/>
    <n v="133.6"/>
    <n v="1436.9"/>
  </r>
  <r>
    <x v="1"/>
    <x v="3"/>
    <s v="November"/>
    <x v="46"/>
    <s v="November 2016"/>
    <x v="99"/>
    <x v="111"/>
    <x v="106"/>
    <x v="112"/>
    <x v="98"/>
    <n v="130.80000000000001"/>
    <n v="142"/>
    <n v="174.9"/>
    <n v="115.6"/>
    <n v="145.4"/>
    <n v="122.7"/>
    <n v="140.30000000000001"/>
    <x v="111"/>
    <x v="124"/>
    <n v="129.6"/>
    <n v="122.1"/>
    <n v="128.5"/>
    <n v="129.1"/>
    <n v="116.2"/>
    <n v="124.7"/>
    <n v="122.1"/>
    <n v="113.4"/>
    <n v="121.7"/>
    <n v="132.1"/>
    <n v="121.3"/>
    <n v="121.3"/>
    <n v="128.5"/>
    <n v="1509.8999999999999"/>
  </r>
  <r>
    <x v="2"/>
    <x v="3"/>
    <s v="November"/>
    <x v="46"/>
    <s v="November 2016"/>
    <x v="100"/>
    <x v="112"/>
    <x v="83"/>
    <x v="113"/>
    <x v="99"/>
    <n v="134.1"/>
    <n v="141.9"/>
    <n v="171.7"/>
    <n v="114.1"/>
    <n v="139.69999999999999"/>
    <n v="126.2"/>
    <n v="141.80000000000001"/>
    <x v="112"/>
    <x v="127"/>
    <n v="135.80000000000001"/>
    <n v="129.30000000000001"/>
    <n v="135"/>
    <n v="129.1"/>
    <n v="125"/>
    <n v="128.6"/>
    <n v="126.4"/>
    <n v="115.7"/>
    <n v="124"/>
    <n v="132.80000000000001"/>
    <n v="122.6"/>
    <n v="123.8"/>
    <n v="131.19999999999999"/>
    <n v="1541.1"/>
  </r>
  <r>
    <x v="0"/>
    <x v="3"/>
    <s v="December"/>
    <x v="47"/>
    <s v="December 2016"/>
    <x v="101"/>
    <x v="113"/>
    <x v="101"/>
    <x v="114"/>
    <x v="100"/>
    <n v="135.6"/>
    <n v="127.5"/>
    <n v="167.9"/>
    <n v="113.8"/>
    <n v="137.5"/>
    <n v="129.1"/>
    <n v="143.6"/>
    <x v="113"/>
    <x v="128"/>
    <n v="140.4"/>
    <n v="135.19999999999999"/>
    <n v="139.69999999999999"/>
    <m/>
    <n v="132"/>
    <n v="132.9"/>
    <n v="129.69999999999999"/>
    <n v="118.6"/>
    <n v="127.3"/>
    <n v="134.19999999999999"/>
    <n v="121.9"/>
    <n v="126.3"/>
    <n v="132.80000000000001"/>
    <n v="1439.7"/>
  </r>
  <r>
    <x v="1"/>
    <x v="3"/>
    <s v="December"/>
    <x v="47"/>
    <s v="December 2016"/>
    <x v="102"/>
    <x v="104"/>
    <x v="107"/>
    <x v="115"/>
    <x v="66"/>
    <n v="129.30000000000001"/>
    <n v="121.1"/>
    <n v="170.3"/>
    <n v="115.5"/>
    <n v="145.5"/>
    <n v="123.1"/>
    <n v="140.9"/>
    <x v="114"/>
    <x v="129"/>
    <n v="130"/>
    <n v="122.2"/>
    <n v="128.80000000000001"/>
    <n v="128.5"/>
    <n v="117.8"/>
    <n v="125"/>
    <n v="122.3"/>
    <n v="113.7"/>
    <n v="121.8"/>
    <n v="132.30000000000001"/>
    <n v="119.9"/>
    <n v="121.4"/>
    <n v="127.6"/>
    <n v="1509.3000000000002"/>
  </r>
  <r>
    <x v="2"/>
    <x v="3"/>
    <s v="December"/>
    <x v="47"/>
    <s v="December 2016"/>
    <x v="103"/>
    <x v="107"/>
    <x v="108"/>
    <x v="116"/>
    <x v="89"/>
    <n v="132.69999999999999"/>
    <n v="125.3"/>
    <n v="168.7"/>
    <n v="114.4"/>
    <n v="140.19999999999999"/>
    <n v="126.6"/>
    <n v="142.30000000000001"/>
    <x v="96"/>
    <x v="130"/>
    <n v="136.30000000000001"/>
    <n v="129.80000000000001"/>
    <n v="135.4"/>
    <n v="128.5"/>
    <n v="126.6"/>
    <n v="129.19999999999999"/>
    <n v="126.9"/>
    <n v="116"/>
    <n v="124.2"/>
    <n v="133.1"/>
    <n v="121.1"/>
    <n v="123.9"/>
    <n v="130.4"/>
    <n v="1541.9999999999998"/>
  </r>
  <r>
    <x v="0"/>
    <x v="4"/>
    <s v="January"/>
    <x v="48"/>
    <s v="January 2017"/>
    <x v="104"/>
    <x v="112"/>
    <x v="109"/>
    <x v="117"/>
    <x v="101"/>
    <n v="136"/>
    <n v="119.8"/>
    <n v="161.69999999999999"/>
    <n v="114.8"/>
    <n v="136.9"/>
    <n v="129"/>
    <n v="143.9"/>
    <x v="115"/>
    <x v="130"/>
    <n v="140.69999999999999"/>
    <n v="135.80000000000001"/>
    <n v="140"/>
    <m/>
    <n v="132.1"/>
    <n v="133.19999999999999"/>
    <n v="129.9"/>
    <n v="119.1"/>
    <n v="127"/>
    <n v="134.6"/>
    <n v="122.3"/>
    <n v="126.6"/>
    <n v="132.4"/>
    <n v="1441.5999999999997"/>
  </r>
  <r>
    <x v="1"/>
    <x v="4"/>
    <s v="January"/>
    <x v="48"/>
    <s v="January 2017"/>
    <x v="105"/>
    <x v="114"/>
    <x v="110"/>
    <x v="115"/>
    <x v="69"/>
    <n v="129.6"/>
    <n v="118.7"/>
    <n v="155.1"/>
    <n v="117.3"/>
    <n v="144.9"/>
    <n v="123.2"/>
    <n v="141.6"/>
    <x v="116"/>
    <x v="131"/>
    <n v="130.19999999999999"/>
    <n v="122.3"/>
    <n v="129"/>
    <n v="129.6"/>
    <n v="118"/>
    <n v="125.1"/>
    <n v="122.6"/>
    <n v="115.2"/>
    <n v="122"/>
    <n v="132.4"/>
    <n v="120.9"/>
    <n v="122.1"/>
    <n v="127.8"/>
    <n v="1514.5000000000002"/>
  </r>
  <r>
    <x v="2"/>
    <x v="4"/>
    <s v="January"/>
    <x v="48"/>
    <s v="January 2017"/>
    <x v="106"/>
    <x v="104"/>
    <x v="111"/>
    <x v="118"/>
    <x v="102"/>
    <n v="133"/>
    <n v="119.4"/>
    <n v="159.5"/>
    <n v="115.6"/>
    <n v="139.6"/>
    <n v="126.6"/>
    <n v="142.80000000000001"/>
    <x v="117"/>
    <x v="132"/>
    <n v="136.6"/>
    <n v="130.19999999999999"/>
    <n v="135.6"/>
    <n v="129.6"/>
    <n v="126.8"/>
    <n v="129.4"/>
    <n v="127.1"/>
    <n v="117"/>
    <n v="124.2"/>
    <n v="133.30000000000001"/>
    <n v="121.7"/>
    <n v="124.4"/>
    <n v="130.30000000000001"/>
    <n v="1546.0000000000002"/>
  </r>
  <r>
    <x v="0"/>
    <x v="4"/>
    <s v="February"/>
    <x v="49"/>
    <s v="February 2017"/>
    <x v="107"/>
    <x v="115"/>
    <x v="112"/>
    <x v="119"/>
    <x v="103"/>
    <n v="138.69999999999999"/>
    <n v="119.1"/>
    <n v="156.9"/>
    <n v="116.2"/>
    <n v="136"/>
    <n v="129.4"/>
    <n v="144.4"/>
    <x v="94"/>
    <x v="133"/>
    <n v="140.9"/>
    <n v="135.80000000000001"/>
    <n v="140.19999999999999"/>
    <m/>
    <n v="133.19999999999999"/>
    <n v="133.6"/>
    <n v="130.1"/>
    <n v="119.5"/>
    <n v="127.7"/>
    <n v="134.9"/>
    <n v="123.2"/>
    <n v="127"/>
    <n v="132.6"/>
    <n v="1446.7"/>
  </r>
  <r>
    <x v="1"/>
    <x v="4"/>
    <s v="February"/>
    <x v="49"/>
    <s v="February 2017"/>
    <x v="106"/>
    <x v="116"/>
    <x v="112"/>
    <x v="102"/>
    <x v="104"/>
    <n v="131.4"/>
    <n v="120.2"/>
    <n v="143.1"/>
    <n v="119.5"/>
    <n v="144"/>
    <n v="123.4"/>
    <n v="141.9"/>
    <x v="85"/>
    <x v="134"/>
    <n v="130.5"/>
    <n v="122.5"/>
    <n v="129.30000000000001"/>
    <n v="130.5"/>
    <n v="119.2"/>
    <n v="125.3"/>
    <n v="122.9"/>
    <n v="115.5"/>
    <n v="122.2"/>
    <n v="132.4"/>
    <n v="121.7"/>
    <n v="122.4"/>
    <n v="128.19999999999999"/>
    <n v="1519.8000000000002"/>
  </r>
  <r>
    <x v="2"/>
    <x v="4"/>
    <s v="February"/>
    <x v="49"/>
    <s v="February 2017"/>
    <x v="104"/>
    <x v="102"/>
    <x v="112"/>
    <x v="120"/>
    <x v="105"/>
    <n v="135.30000000000001"/>
    <n v="119.5"/>
    <n v="152.19999999999999"/>
    <n v="117.3"/>
    <n v="138.69999999999999"/>
    <n v="126.9"/>
    <n v="143.19999999999999"/>
    <x v="118"/>
    <x v="135"/>
    <n v="136.80000000000001"/>
    <n v="130.30000000000001"/>
    <n v="135.9"/>
    <n v="130.5"/>
    <n v="127.9"/>
    <n v="129.69999999999999"/>
    <n v="127.4"/>
    <n v="117.4"/>
    <n v="124.6"/>
    <n v="133.4"/>
    <n v="122.6"/>
    <n v="124.8"/>
    <n v="130.6"/>
    <n v="1551.5999999999997"/>
  </r>
  <r>
    <x v="0"/>
    <x v="4"/>
    <s v="March"/>
    <x v="50"/>
    <s v="March 2017"/>
    <x v="108"/>
    <x v="102"/>
    <x v="113"/>
    <x v="119"/>
    <x v="100"/>
    <n v="139.69999999999999"/>
    <n v="119.7"/>
    <n v="148"/>
    <n v="116.9"/>
    <n v="135.6"/>
    <n v="129.80000000000001"/>
    <n v="145.4"/>
    <x v="119"/>
    <x v="136"/>
    <n v="141.6"/>
    <n v="136.19999999999999"/>
    <n v="140.80000000000001"/>
    <m/>
    <n v="134.19999999999999"/>
    <n v="134.1"/>
    <n v="130.6"/>
    <n v="119.8"/>
    <n v="128.30000000000001"/>
    <n v="135.19999999999999"/>
    <n v="123.3"/>
    <n v="127.4"/>
    <n v="132.80000000000001"/>
    <n v="1451.3000000000002"/>
  </r>
  <r>
    <x v="1"/>
    <x v="4"/>
    <s v="March"/>
    <x v="50"/>
    <s v="March 2017"/>
    <x v="109"/>
    <x v="117"/>
    <x v="114"/>
    <x v="121"/>
    <x v="69"/>
    <n v="136.80000000000001"/>
    <n v="122.2"/>
    <n v="135.80000000000001"/>
    <n v="120.3"/>
    <n v="142.6"/>
    <n v="123.6"/>
    <n v="142.4"/>
    <x v="84"/>
    <x v="137"/>
    <n v="130.80000000000001"/>
    <n v="122.8"/>
    <n v="129.6"/>
    <n v="131.1"/>
    <n v="120.8"/>
    <n v="125.6"/>
    <n v="123.1"/>
    <n v="115.6"/>
    <n v="122.4"/>
    <n v="132.80000000000001"/>
    <n v="121.7"/>
    <n v="122.6"/>
    <n v="128.69999999999999"/>
    <n v="1525.4"/>
  </r>
  <r>
    <x v="2"/>
    <x v="4"/>
    <s v="March"/>
    <x v="50"/>
    <s v="March 2017"/>
    <x v="107"/>
    <x v="118"/>
    <x v="84"/>
    <x v="114"/>
    <x v="106"/>
    <n v="138.30000000000001"/>
    <n v="120.5"/>
    <n v="143.9"/>
    <n v="118"/>
    <n v="137.9"/>
    <n v="127.2"/>
    <n v="144"/>
    <x v="117"/>
    <x v="138"/>
    <n v="137.30000000000001"/>
    <n v="130.6"/>
    <n v="136.4"/>
    <n v="131.1"/>
    <n v="129.1"/>
    <n v="130.1"/>
    <n v="127.8"/>
    <n v="117.6"/>
    <n v="125"/>
    <n v="133.80000000000001"/>
    <n v="122.6"/>
    <n v="125.1"/>
    <n v="130.9"/>
    <n v="1556.7999999999997"/>
  </r>
  <r>
    <x v="0"/>
    <x v="4"/>
    <s v="April"/>
    <x v="51"/>
    <s v="April 2017"/>
    <x v="110"/>
    <x v="119"/>
    <x v="80"/>
    <x v="122"/>
    <x v="107"/>
    <n v="141.80000000000001"/>
    <n v="121.5"/>
    <n v="144.5"/>
    <n v="117.4"/>
    <n v="134.1"/>
    <n v="130"/>
    <n v="145.5"/>
    <x v="120"/>
    <x v="135"/>
    <n v="142.4"/>
    <n v="136.80000000000001"/>
    <n v="141.6"/>
    <m/>
    <n v="135"/>
    <n v="134.30000000000001"/>
    <n v="131"/>
    <n v="119.2"/>
    <n v="128.30000000000001"/>
    <n v="135.69999999999999"/>
    <n v="123.7"/>
    <n v="127.5"/>
    <n v="132.9"/>
    <n v="1454.2"/>
  </r>
  <r>
    <x v="1"/>
    <x v="4"/>
    <s v="April"/>
    <x v="51"/>
    <s v="April 2017"/>
    <x v="109"/>
    <x v="120"/>
    <x v="37"/>
    <x v="114"/>
    <x v="66"/>
    <n v="137.69999999999999"/>
    <n v="127.1"/>
    <n v="133.80000000000001"/>
    <n v="120.8"/>
    <n v="141.30000000000001"/>
    <n v="123.8"/>
    <n v="142.6"/>
    <x v="119"/>
    <x v="139"/>
    <n v="131.19999999999999"/>
    <n v="123"/>
    <n v="130"/>
    <n v="131.69999999999999"/>
    <n v="121.4"/>
    <n v="126"/>
    <n v="123.4"/>
    <n v="114.3"/>
    <n v="122.6"/>
    <n v="133.6"/>
    <n v="122.2"/>
    <n v="122.5"/>
    <n v="129.1"/>
    <n v="1529.0999999999997"/>
  </r>
  <r>
    <x v="2"/>
    <x v="4"/>
    <s v="April"/>
    <x v="51"/>
    <s v="April 2017"/>
    <x v="111"/>
    <x v="117"/>
    <x v="115"/>
    <x v="119"/>
    <x v="108"/>
    <n v="139.9"/>
    <n v="123.4"/>
    <n v="140.9"/>
    <n v="118.5"/>
    <n v="136.5"/>
    <n v="127.4"/>
    <n v="144.19999999999999"/>
    <x v="120"/>
    <x v="140"/>
    <n v="138"/>
    <n v="131.1"/>
    <n v="137"/>
    <n v="131.69999999999999"/>
    <n v="129.80000000000001"/>
    <n v="130.4"/>
    <n v="128.1"/>
    <n v="116.6"/>
    <n v="125.1"/>
    <n v="134.5"/>
    <n v="123.1"/>
    <n v="125.1"/>
    <n v="131.1"/>
    <n v="1560.2999999999995"/>
  </r>
  <r>
    <x v="0"/>
    <x v="4"/>
    <s v="May"/>
    <x v="52"/>
    <s v="May 2017"/>
    <x v="104"/>
    <x v="103"/>
    <x v="116"/>
    <x v="123"/>
    <x v="96"/>
    <n v="140.19999999999999"/>
    <n v="123.8"/>
    <n v="141.80000000000001"/>
    <n v="118.6"/>
    <n v="134"/>
    <n v="130.30000000000001"/>
    <n v="145.80000000000001"/>
    <x v="121"/>
    <x v="141"/>
    <n v="142.5"/>
    <n v="137.30000000000001"/>
    <n v="141.80000000000001"/>
    <m/>
    <n v="135"/>
    <n v="134.9"/>
    <n v="131.4"/>
    <n v="119.4"/>
    <n v="129.4"/>
    <n v="136.30000000000001"/>
    <n v="123.7"/>
    <n v="127.9"/>
    <n v="133.30000000000001"/>
    <n v="1459.1000000000001"/>
  </r>
  <r>
    <x v="1"/>
    <x v="4"/>
    <s v="May"/>
    <x v="52"/>
    <s v="May 2017"/>
    <x v="101"/>
    <x v="121"/>
    <x v="117"/>
    <x v="124"/>
    <x v="109"/>
    <n v="135.19999999999999"/>
    <n v="129.19999999999999"/>
    <n v="131.5"/>
    <n v="121"/>
    <n v="139.9"/>
    <n v="123.8"/>
    <n v="142.9"/>
    <x v="94"/>
    <x v="142"/>
    <n v="131.5"/>
    <n v="123.2"/>
    <n v="130.19999999999999"/>
    <n v="132.1"/>
    <n v="120.1"/>
    <n v="126.5"/>
    <n v="123.6"/>
    <n v="114.3"/>
    <n v="122.8"/>
    <n v="133.80000000000001"/>
    <n v="122"/>
    <n v="122.6"/>
    <n v="129.30000000000001"/>
    <n v="1529.8999999999999"/>
  </r>
  <r>
    <x v="2"/>
    <x v="4"/>
    <s v="May"/>
    <x v="52"/>
    <s v="May 2017"/>
    <x v="112"/>
    <x v="122"/>
    <x v="58"/>
    <x v="122"/>
    <x v="110"/>
    <n v="137.9"/>
    <n v="125.6"/>
    <n v="138.30000000000001"/>
    <n v="119.4"/>
    <n v="136"/>
    <n v="127.6"/>
    <n v="144.5"/>
    <x v="115"/>
    <x v="143"/>
    <n v="138.19999999999999"/>
    <n v="131.4"/>
    <n v="137.19999999999999"/>
    <n v="132.1"/>
    <n v="129.4"/>
    <n v="130.9"/>
    <n v="128.4"/>
    <n v="116.7"/>
    <n v="125.7"/>
    <n v="134.80000000000001"/>
    <n v="123"/>
    <n v="125.3"/>
    <n v="131.4"/>
    <n v="1563.3999999999999"/>
  </r>
  <r>
    <x v="0"/>
    <x v="4"/>
    <s v="June"/>
    <x v="53"/>
    <s v="June 2017"/>
    <x v="113"/>
    <x v="123"/>
    <x v="118"/>
    <x v="125"/>
    <x v="111"/>
    <n v="140.9"/>
    <n v="128.80000000000001"/>
    <n v="140.19999999999999"/>
    <n v="118.9"/>
    <n v="133.5"/>
    <n v="130.4"/>
    <n v="146.5"/>
    <x v="122"/>
    <x v="144"/>
    <n v="143.1"/>
    <n v="137.69999999999999"/>
    <n v="142.30000000000001"/>
    <m/>
    <n v="134.80000000000001"/>
    <n v="135.19999999999999"/>
    <n v="131.30000000000001"/>
    <n v="119.4"/>
    <n v="129.80000000000001"/>
    <n v="136.9"/>
    <n v="124.1"/>
    <n v="128.1"/>
    <n v="133.9"/>
    <n v="1462.6"/>
  </r>
  <r>
    <x v="1"/>
    <x v="4"/>
    <s v="June"/>
    <x v="53"/>
    <s v="June 2017"/>
    <x v="112"/>
    <x v="124"/>
    <x v="96"/>
    <x v="126"/>
    <x v="66"/>
    <n v="137.19999999999999"/>
    <n v="142.19999999999999"/>
    <n v="128.19999999999999"/>
    <n v="120.9"/>
    <n v="138.80000000000001"/>
    <n v="124.2"/>
    <n v="143.1"/>
    <x v="106"/>
    <x v="145"/>
    <n v="131.5"/>
    <n v="123.2"/>
    <n v="130.19999999999999"/>
    <n v="131.4"/>
    <n v="119"/>
    <n v="126.8"/>
    <n v="123.8"/>
    <n v="113.9"/>
    <n v="122.9"/>
    <n v="134.30000000000001"/>
    <n v="122.5"/>
    <n v="122.7"/>
    <n v="129.9"/>
    <n v="1531.8"/>
  </r>
  <r>
    <x v="2"/>
    <x v="4"/>
    <s v="June"/>
    <x v="53"/>
    <s v="June 2017"/>
    <x v="107"/>
    <x v="125"/>
    <x v="119"/>
    <x v="127"/>
    <x v="86"/>
    <n v="139.19999999999999"/>
    <n v="133.30000000000001"/>
    <n v="136.19999999999999"/>
    <n v="119.6"/>
    <n v="135.30000000000001"/>
    <n v="127.8"/>
    <n v="144.9"/>
    <x v="111"/>
    <x v="146"/>
    <n v="138.5"/>
    <n v="131.69999999999999"/>
    <n v="137.5"/>
    <n v="131.4"/>
    <n v="128.80000000000001"/>
    <n v="131.19999999999999"/>
    <n v="128.5"/>
    <n v="116.5"/>
    <n v="125.9"/>
    <n v="135.4"/>
    <n v="123.4"/>
    <n v="125.5"/>
    <n v="132"/>
    <n v="1565.8000000000004"/>
  </r>
  <r>
    <x v="0"/>
    <x v="4"/>
    <s v="July"/>
    <x v="54"/>
    <s v="July 2017"/>
    <x v="114"/>
    <x v="100"/>
    <x v="120"/>
    <x v="128"/>
    <x v="111"/>
    <n v="143.9"/>
    <n v="151.5"/>
    <n v="138.1"/>
    <n v="120"/>
    <n v="133.9"/>
    <n v="131.4"/>
    <n v="147.69999999999999"/>
    <x v="123"/>
    <x v="147"/>
    <n v="144.30000000000001"/>
    <n v="138.1"/>
    <n v="143.5"/>
    <m/>
    <n v="135.30000000000001"/>
    <n v="136.1"/>
    <n v="132.1"/>
    <n v="119.1"/>
    <n v="130.6"/>
    <n v="138.6"/>
    <n v="124.4"/>
    <n v="128.6"/>
    <n v="136.19999999999999"/>
    <n v="1474.2"/>
  </r>
  <r>
    <x v="1"/>
    <x v="4"/>
    <s v="July"/>
    <x v="54"/>
    <s v="July 2017"/>
    <x v="106"/>
    <x v="126"/>
    <x v="121"/>
    <x v="122"/>
    <x v="109"/>
    <n v="139.4"/>
    <n v="175.1"/>
    <n v="124.7"/>
    <n v="121.5"/>
    <n v="137.80000000000001"/>
    <n v="124.4"/>
    <n v="143.69999999999999"/>
    <x v="101"/>
    <x v="148"/>
    <n v="131.6"/>
    <n v="123.7"/>
    <n v="130.4"/>
    <n v="132.6"/>
    <n v="119.7"/>
    <n v="127.2"/>
    <n v="125"/>
    <n v="113.2"/>
    <n v="123.5"/>
    <n v="135.5"/>
    <n v="122.4"/>
    <n v="123"/>
    <n v="131.80000000000001"/>
    <n v="1542.8000000000002"/>
  </r>
  <r>
    <x v="2"/>
    <x v="4"/>
    <s v="July"/>
    <x v="54"/>
    <s v="July 2017"/>
    <x v="108"/>
    <x v="127"/>
    <x v="97"/>
    <x v="129"/>
    <x v="110"/>
    <n v="141.80000000000001"/>
    <n v="159.5"/>
    <n v="133.6"/>
    <n v="120.5"/>
    <n v="135.19999999999999"/>
    <n v="128.5"/>
    <n v="145.80000000000001"/>
    <x v="124"/>
    <x v="149"/>
    <n v="139.30000000000001"/>
    <n v="132.1"/>
    <n v="138.30000000000001"/>
    <n v="132.6"/>
    <n v="129.4"/>
    <n v="131.9"/>
    <n v="129.4"/>
    <n v="116"/>
    <n v="126.6"/>
    <n v="136.80000000000001"/>
    <n v="123.6"/>
    <n v="125.9"/>
    <n v="134.19999999999999"/>
    <n v="1577.6999999999998"/>
  </r>
  <r>
    <x v="0"/>
    <x v="4"/>
    <s v="August"/>
    <x v="55"/>
    <s v="August 2017"/>
    <x v="115"/>
    <x v="128"/>
    <x v="122"/>
    <x v="130"/>
    <x v="112"/>
    <n v="148"/>
    <n v="162.9"/>
    <n v="137.4"/>
    <n v="120.8"/>
    <n v="134.69999999999999"/>
    <n v="131.6"/>
    <n v="148.69999999999999"/>
    <x v="125"/>
    <x v="150"/>
    <n v="145.30000000000001"/>
    <n v="139.19999999999999"/>
    <n v="144.5"/>
    <m/>
    <n v="136.4"/>
    <n v="137.30000000000001"/>
    <n v="133"/>
    <n v="120.3"/>
    <n v="131.5"/>
    <n v="140.19999999999999"/>
    <n v="125.4"/>
    <n v="129.69999999999999"/>
    <n v="137.80000000000001"/>
    <n v="1487.9"/>
  </r>
  <r>
    <x v="1"/>
    <x v="4"/>
    <s v="August"/>
    <x v="55"/>
    <s v="August 2017"/>
    <x v="110"/>
    <x v="97"/>
    <x v="96"/>
    <x v="131"/>
    <x v="63"/>
    <n v="142.69999999999999"/>
    <n v="179.8"/>
    <n v="123.5"/>
    <n v="122.1"/>
    <n v="137.5"/>
    <n v="124.6"/>
    <n v="144.5"/>
    <x v="126"/>
    <x v="151"/>
    <n v="132.69999999999999"/>
    <n v="124.3"/>
    <n v="131.4"/>
    <n v="134.4"/>
    <n v="118.9"/>
    <n v="127.7"/>
    <n v="125.7"/>
    <n v="114.6"/>
    <n v="124.1"/>
    <n v="135.69999999999999"/>
    <n v="123.3"/>
    <n v="123.8"/>
    <n v="132.69999999999999"/>
    <n v="1552.1999999999998"/>
  </r>
  <r>
    <x v="2"/>
    <x v="4"/>
    <s v="August"/>
    <x v="55"/>
    <s v="August 2017"/>
    <x v="116"/>
    <x v="129"/>
    <x v="112"/>
    <x v="128"/>
    <x v="110"/>
    <n v="145.5"/>
    <n v="168.6"/>
    <n v="132.69999999999999"/>
    <n v="121.2"/>
    <n v="135.6"/>
    <n v="128.69999999999999"/>
    <n v="146.80000000000001"/>
    <x v="125"/>
    <x v="152"/>
    <n v="140.30000000000001"/>
    <n v="133"/>
    <n v="139.30000000000001"/>
    <n v="134.4"/>
    <n v="129.80000000000001"/>
    <n v="132.80000000000001"/>
    <n v="130.19999999999999"/>
    <n v="117.3"/>
    <n v="127.3"/>
    <n v="137.6"/>
    <n v="124.5"/>
    <n v="126.8"/>
    <n v="135.4"/>
    <n v="1590.3999999999999"/>
  </r>
  <r>
    <x v="0"/>
    <x v="4"/>
    <s v="September"/>
    <x v="56"/>
    <s v="September 2017"/>
    <x v="117"/>
    <x v="130"/>
    <x v="102"/>
    <x v="132"/>
    <x v="113"/>
    <n v="147.80000000000001"/>
    <n v="154.5"/>
    <n v="137.1"/>
    <n v="121"/>
    <n v="134.69999999999999"/>
    <n v="131.69999999999999"/>
    <n v="149.30000000000001"/>
    <x v="127"/>
    <x v="152"/>
    <n v="146.1"/>
    <n v="139.69999999999999"/>
    <n v="145.19999999999999"/>
    <m/>
    <n v="137.4"/>
    <n v="137.9"/>
    <n v="133.4"/>
    <n v="121.2"/>
    <n v="132.30000000000001"/>
    <n v="139.6"/>
    <n v="126.7"/>
    <n v="130.30000000000001"/>
    <n v="137.6"/>
    <n v="1493.3999999999999"/>
  </r>
  <r>
    <x v="1"/>
    <x v="4"/>
    <s v="September"/>
    <x v="56"/>
    <s v="September 2017"/>
    <x v="108"/>
    <x v="131"/>
    <x v="123"/>
    <x v="133"/>
    <x v="85"/>
    <n v="137.5"/>
    <n v="160.69999999999999"/>
    <n v="124.5"/>
    <n v="122.4"/>
    <n v="137.30000000000001"/>
    <n v="124.8"/>
    <n v="145"/>
    <x v="103"/>
    <x v="153"/>
    <n v="133.30000000000001"/>
    <n v="124.6"/>
    <n v="132"/>
    <n v="135.69999999999999"/>
    <n v="120.6"/>
    <n v="128.1"/>
    <n v="126.1"/>
    <n v="115.7"/>
    <n v="124.5"/>
    <n v="135.9"/>
    <n v="124.4"/>
    <n v="124.5"/>
    <n v="132.4"/>
    <n v="1559.1000000000001"/>
  </r>
  <r>
    <x v="2"/>
    <x v="4"/>
    <s v="September"/>
    <x v="56"/>
    <s v="September 2017"/>
    <x v="118"/>
    <x v="132"/>
    <x v="105"/>
    <x v="134"/>
    <x v="108"/>
    <n v="143"/>
    <n v="156.6"/>
    <n v="132.9"/>
    <n v="121.5"/>
    <n v="135.6"/>
    <n v="128.80000000000001"/>
    <n v="147.30000000000001"/>
    <x v="124"/>
    <x v="154"/>
    <n v="141.1"/>
    <n v="133.4"/>
    <n v="140"/>
    <n v="135.69999999999999"/>
    <n v="131"/>
    <n v="133.30000000000001"/>
    <n v="130.6"/>
    <n v="118.3"/>
    <n v="127.9"/>
    <n v="137.4"/>
    <n v="125.7"/>
    <n v="127.5"/>
    <n v="135.19999999999999"/>
    <n v="1597.2000000000003"/>
  </r>
  <r>
    <x v="0"/>
    <x v="4"/>
    <s v="October"/>
    <x v="57"/>
    <s v="October 2017"/>
    <x v="119"/>
    <x v="133"/>
    <x v="124"/>
    <x v="135"/>
    <x v="114"/>
    <n v="146.69999999999999"/>
    <n v="157.1"/>
    <n v="136.4"/>
    <n v="121.4"/>
    <n v="135.6"/>
    <n v="131.30000000000001"/>
    <n v="150.30000000000001"/>
    <x v="128"/>
    <x v="148"/>
    <n v="147.19999999999999"/>
    <n v="140.6"/>
    <n v="146.19999999999999"/>
    <m/>
    <n v="138.1"/>
    <n v="138.4"/>
    <n v="134.19999999999999"/>
    <n v="121"/>
    <n v="133"/>
    <n v="140.1"/>
    <n v="127.4"/>
    <n v="130.69999999999999"/>
    <n v="138.30000000000001"/>
    <n v="1500"/>
  </r>
  <r>
    <x v="1"/>
    <x v="4"/>
    <s v="October"/>
    <x v="57"/>
    <s v="October 2017"/>
    <x v="120"/>
    <x v="134"/>
    <x v="125"/>
    <x v="136"/>
    <x v="77"/>
    <n v="135.6"/>
    <n v="173.2"/>
    <n v="124.1"/>
    <n v="122.6"/>
    <n v="137.80000000000001"/>
    <n v="125.1"/>
    <n v="145.5"/>
    <x v="129"/>
    <x v="155"/>
    <n v="134"/>
    <n v="124.9"/>
    <n v="132.6"/>
    <n v="137.30000000000001"/>
    <n v="122.6"/>
    <n v="128.30000000000001"/>
    <n v="126.6"/>
    <n v="115"/>
    <n v="124.8"/>
    <n v="136.30000000000001"/>
    <n v="124.6"/>
    <n v="124.5"/>
    <n v="133.5"/>
    <n v="1566.9"/>
  </r>
  <r>
    <x v="2"/>
    <x v="4"/>
    <s v="October"/>
    <x v="57"/>
    <s v="October 2017"/>
    <x v="121"/>
    <x v="135"/>
    <x v="126"/>
    <x v="137"/>
    <x v="115"/>
    <n v="141.5"/>
    <n v="162.6"/>
    <n v="132.30000000000001"/>
    <n v="121.8"/>
    <n v="136.30000000000001"/>
    <n v="128.69999999999999"/>
    <n v="148.1"/>
    <x v="130"/>
    <x v="156"/>
    <n v="142"/>
    <n v="134.1"/>
    <n v="140.80000000000001"/>
    <n v="137.30000000000001"/>
    <n v="132.19999999999999"/>
    <n v="133.6"/>
    <n v="131.30000000000001"/>
    <n v="117.8"/>
    <n v="128.4"/>
    <n v="137.9"/>
    <n v="126.2"/>
    <n v="127.7"/>
    <n v="136.1"/>
    <n v="1604.9000000000003"/>
  </r>
  <r>
    <x v="0"/>
    <x v="4"/>
    <s v="November"/>
    <x v="58"/>
    <s v="November 2017"/>
    <x v="122"/>
    <x v="136"/>
    <x v="127"/>
    <x v="135"/>
    <x v="100"/>
    <n v="147.30000000000001"/>
    <n v="168"/>
    <n v="135.80000000000001"/>
    <n v="122.5"/>
    <n v="136"/>
    <n v="131.9"/>
    <n v="151.4"/>
    <x v="131"/>
    <x v="151"/>
    <n v="148.19999999999999"/>
    <n v="141.5"/>
    <n v="147.30000000000001"/>
    <m/>
    <n v="141.1"/>
    <n v="139.4"/>
    <n v="135.80000000000001"/>
    <n v="121.6"/>
    <n v="133.69999999999999"/>
    <n v="141.5"/>
    <n v="128.1"/>
    <n v="131.69999999999999"/>
    <n v="140"/>
    <n v="1514.6999999999998"/>
  </r>
  <r>
    <x v="1"/>
    <x v="4"/>
    <s v="November"/>
    <x v="58"/>
    <s v="November 2017"/>
    <x v="116"/>
    <x v="94"/>
    <x v="128"/>
    <x v="138"/>
    <x v="116"/>
    <n v="136.4"/>
    <n v="185.2"/>
    <n v="122.2"/>
    <n v="123.9"/>
    <n v="138.30000000000001"/>
    <n v="125.4"/>
    <n v="146"/>
    <x v="132"/>
    <x v="157"/>
    <n v="135"/>
    <n v="125.4"/>
    <n v="133.5"/>
    <n v="138.6"/>
    <n v="125.7"/>
    <n v="128.80000000000001"/>
    <n v="127.4"/>
    <n v="115.3"/>
    <n v="125.1"/>
    <n v="136.6"/>
    <n v="124.9"/>
    <n v="124.9"/>
    <n v="134.80000000000001"/>
    <n v="1578.5"/>
  </r>
  <r>
    <x v="2"/>
    <x v="4"/>
    <s v="November"/>
    <x v="58"/>
    <s v="November 2017"/>
    <x v="123"/>
    <x v="132"/>
    <x v="129"/>
    <x v="139"/>
    <x v="105"/>
    <n v="142.19999999999999"/>
    <n v="173.8"/>
    <n v="131.19999999999999"/>
    <n v="123"/>
    <n v="136.80000000000001"/>
    <n v="129.19999999999999"/>
    <n v="148.9"/>
    <x v="133"/>
    <x v="158"/>
    <n v="143"/>
    <n v="134.80000000000001"/>
    <n v="141.80000000000001"/>
    <n v="138.6"/>
    <n v="135.30000000000001"/>
    <n v="134.4"/>
    <n v="132.6"/>
    <n v="118.3"/>
    <n v="128.9"/>
    <n v="138.6"/>
    <n v="126.8"/>
    <n v="128.4"/>
    <n v="137.6"/>
    <n v="1619"/>
  </r>
  <r>
    <x v="0"/>
    <x v="4"/>
    <s v="December"/>
    <x v="59"/>
    <s v="December 2017"/>
    <x v="124"/>
    <x v="123"/>
    <x v="130"/>
    <x v="140"/>
    <x v="117"/>
    <n v="147.19999999999999"/>
    <n v="161"/>
    <n v="133.80000000000001"/>
    <n v="121.9"/>
    <n v="135.80000000000001"/>
    <n v="131.1"/>
    <n v="151.4"/>
    <x v="132"/>
    <x v="158"/>
    <n v="148"/>
    <n v="141.9"/>
    <n v="147.19999999999999"/>
    <m/>
    <n v="142.6"/>
    <n v="139.5"/>
    <n v="136.1"/>
    <n v="122"/>
    <n v="133.4"/>
    <n v="141.1"/>
    <n v="127.8"/>
    <n v="131.9"/>
    <n v="139.80000000000001"/>
    <n v="1516.3"/>
  </r>
  <r>
    <x v="1"/>
    <x v="4"/>
    <s v="December"/>
    <x v="59"/>
    <s v="December 2017"/>
    <x v="125"/>
    <x v="137"/>
    <x v="131"/>
    <x v="138"/>
    <x v="118"/>
    <n v="135"/>
    <n v="163.19999999999999"/>
    <n v="119.8"/>
    <n v="120.7"/>
    <n v="139.69999999999999"/>
    <n v="125.7"/>
    <n v="146.30000000000001"/>
    <x v="134"/>
    <x v="159"/>
    <n v="135.6"/>
    <n v="125.6"/>
    <n v="134"/>
    <n v="139.1"/>
    <n v="126.8"/>
    <n v="129.30000000000001"/>
    <n v="128.19999999999999"/>
    <n v="115.3"/>
    <n v="125.6"/>
    <n v="136.69999999999999"/>
    <n v="124.6"/>
    <n v="125.1"/>
    <n v="134.1"/>
    <n v="1580.4999999999998"/>
  </r>
  <r>
    <x v="2"/>
    <x v="4"/>
    <s v="December"/>
    <x v="59"/>
    <s v="December 2017"/>
    <x v="126"/>
    <x v="138"/>
    <x v="132"/>
    <x v="141"/>
    <x v="112"/>
    <n v="141.5"/>
    <n v="161.69999999999999"/>
    <n v="129.1"/>
    <n v="121.5"/>
    <n v="137.1"/>
    <n v="128.80000000000001"/>
    <n v="149"/>
    <x v="126"/>
    <x v="160"/>
    <n v="143.1"/>
    <n v="135.1"/>
    <n v="142"/>
    <n v="139.1"/>
    <n v="136.6"/>
    <n v="134.69999999999999"/>
    <n v="133.1"/>
    <n v="118.5"/>
    <n v="129"/>
    <n v="138.5"/>
    <n v="126.5"/>
    <n v="128.6"/>
    <n v="137.19999999999999"/>
    <n v="1621.2999999999997"/>
  </r>
  <r>
    <x v="0"/>
    <x v="5"/>
    <s v="January"/>
    <x v="60"/>
    <s v="January 2018"/>
    <x v="127"/>
    <x v="139"/>
    <x v="133"/>
    <x v="142"/>
    <x v="119"/>
    <n v="147.9"/>
    <n v="152.1"/>
    <n v="131.80000000000001"/>
    <n v="119.5"/>
    <n v="136"/>
    <n v="131.19999999999999"/>
    <n v="151.80000000000001"/>
    <x v="128"/>
    <x v="153"/>
    <n v="148.30000000000001"/>
    <n v="142.30000000000001"/>
    <n v="147.5"/>
    <m/>
    <n v="142.30000000000001"/>
    <n v="139.80000000000001"/>
    <n v="136"/>
    <n v="122.7"/>
    <n v="134.30000000000001"/>
    <n v="141.6"/>
    <n v="128.6"/>
    <n v="132.30000000000001"/>
    <n v="139.30000000000001"/>
    <n v="1519.0999999999997"/>
  </r>
  <r>
    <x v="1"/>
    <x v="5"/>
    <s v="January"/>
    <x v="60"/>
    <s v="January 2018"/>
    <x v="128"/>
    <x v="123"/>
    <x v="134"/>
    <x v="134"/>
    <x v="91"/>
    <n v="133.80000000000001"/>
    <n v="150.5"/>
    <n v="118.4"/>
    <n v="117.3"/>
    <n v="140.5"/>
    <n v="125.9"/>
    <n v="146.80000000000001"/>
    <x v="105"/>
    <x v="161"/>
    <n v="136"/>
    <n v="125.9"/>
    <n v="134.4"/>
    <n v="140.4"/>
    <n v="127.3"/>
    <n v="129.5"/>
    <n v="129"/>
    <n v="116.3"/>
    <n v="126.2"/>
    <n v="137.1"/>
    <n v="125.5"/>
    <n v="125.8"/>
    <n v="134.1"/>
    <n v="1586.3999999999999"/>
  </r>
  <r>
    <x v="2"/>
    <x v="5"/>
    <s v="January"/>
    <x v="60"/>
    <s v="January 2018"/>
    <x v="129"/>
    <x v="100"/>
    <x v="135"/>
    <x v="143"/>
    <x v="113"/>
    <n v="141.30000000000001"/>
    <n v="151.6"/>
    <n v="127.3"/>
    <n v="118.8"/>
    <n v="137.5"/>
    <n v="129"/>
    <n v="149.5"/>
    <x v="135"/>
    <x v="162"/>
    <n v="143.5"/>
    <n v="135.5"/>
    <n v="142.30000000000001"/>
    <n v="140.4"/>
    <n v="136.6"/>
    <n v="134.9"/>
    <n v="133.30000000000001"/>
    <n v="119.3"/>
    <n v="129.69999999999999"/>
    <n v="139"/>
    <n v="127.3"/>
    <n v="129.1"/>
    <n v="136.9"/>
    <n v="1625.8"/>
  </r>
  <r>
    <x v="0"/>
    <x v="5"/>
    <s v="February"/>
    <x v="61"/>
    <s v="February 2018"/>
    <x v="124"/>
    <x v="123"/>
    <x v="136"/>
    <x v="135"/>
    <x v="120"/>
    <n v="149.4"/>
    <n v="142.4"/>
    <n v="130.19999999999999"/>
    <n v="117.9"/>
    <n v="135.6"/>
    <n v="130.5"/>
    <n v="151.69999999999999"/>
    <x v="136"/>
    <x v="163"/>
    <n v="148.69999999999999"/>
    <n v="142.4"/>
    <n v="147.80000000000001"/>
    <m/>
    <n v="142.4"/>
    <n v="139.9"/>
    <n v="136.19999999999999"/>
    <n v="123.3"/>
    <n v="134.30000000000001"/>
    <n v="141.5"/>
    <n v="128.80000000000001"/>
    <n v="132.5"/>
    <n v="138.5"/>
    <n v="1518.6999999999998"/>
  </r>
  <r>
    <x v="1"/>
    <x v="5"/>
    <s v="February"/>
    <x v="61"/>
    <s v="February 2018"/>
    <x v="115"/>
    <x v="131"/>
    <x v="137"/>
    <x v="144"/>
    <x v="121"/>
    <n v="135.5"/>
    <n v="136.9"/>
    <n v="117"/>
    <n v="115.4"/>
    <n v="140.69999999999999"/>
    <n v="125.9"/>
    <n v="147.1"/>
    <x v="137"/>
    <x v="164"/>
    <n v="136.30000000000001"/>
    <n v="126.1"/>
    <n v="134.69999999999999"/>
    <n v="141.30000000000001"/>
    <n v="127.3"/>
    <n v="129.9"/>
    <n v="129.80000000000001"/>
    <n v="117.4"/>
    <n v="126.5"/>
    <n v="137.19999999999999"/>
    <n v="126.2"/>
    <n v="126.5"/>
    <n v="134"/>
    <n v="1591.7"/>
  </r>
  <r>
    <x v="2"/>
    <x v="5"/>
    <s v="February"/>
    <x v="61"/>
    <s v="February 2018"/>
    <x v="119"/>
    <x v="140"/>
    <x v="138"/>
    <x v="145"/>
    <x v="122"/>
    <n v="142.9"/>
    <n v="140.5"/>
    <n v="125.8"/>
    <n v="117.1"/>
    <n v="137.30000000000001"/>
    <n v="128.6"/>
    <n v="149.6"/>
    <x v="100"/>
    <x v="165"/>
    <n v="143.80000000000001"/>
    <n v="135.6"/>
    <n v="142.6"/>
    <n v="141.30000000000001"/>
    <n v="136.69999999999999"/>
    <n v="135.19999999999999"/>
    <n v="133.80000000000001"/>
    <n v="120.2"/>
    <n v="129.9"/>
    <n v="139"/>
    <n v="127.7"/>
    <n v="129.6"/>
    <n v="136.4"/>
    <n v="1628.5000000000002"/>
  </r>
  <r>
    <x v="0"/>
    <x v="5"/>
    <s v="March"/>
    <x v="62"/>
    <s v="March 2018"/>
    <x v="130"/>
    <x v="141"/>
    <x v="139"/>
    <x v="142"/>
    <x v="119"/>
    <n v="152.9"/>
    <n v="138"/>
    <n v="129.30000000000001"/>
    <n v="117.1"/>
    <n v="136.30000000000001"/>
    <n v="131.19999999999999"/>
    <n v="152.80000000000001"/>
    <x v="138"/>
    <x v="166"/>
    <n v="149.19999999999999"/>
    <n v="143"/>
    <n v="148.30000000000001"/>
    <m/>
    <n v="142.6"/>
    <n v="139.9"/>
    <n v="136.69999999999999"/>
    <n v="124.6"/>
    <n v="135.1"/>
    <n v="142.69999999999999"/>
    <n v="129.30000000000001"/>
    <n v="133.30000000000001"/>
    <n v="138.69999999999999"/>
    <n v="1526.2"/>
  </r>
  <r>
    <x v="1"/>
    <x v="5"/>
    <s v="March"/>
    <x v="62"/>
    <s v="March 2018"/>
    <x v="131"/>
    <x v="128"/>
    <x v="140"/>
    <x v="144"/>
    <x v="123"/>
    <n v="138.5"/>
    <n v="128"/>
    <n v="115.5"/>
    <n v="114.2"/>
    <n v="140.69999999999999"/>
    <n v="126.2"/>
    <n v="147.6"/>
    <x v="139"/>
    <x v="167"/>
    <n v="136.69999999999999"/>
    <n v="126.7"/>
    <n v="135.19999999999999"/>
    <n v="142"/>
    <n v="126.4"/>
    <n v="130.80000000000001"/>
    <n v="130.5"/>
    <n v="117.8"/>
    <n v="126.8"/>
    <n v="137.80000000000001"/>
    <n v="126.7"/>
    <n v="127.1"/>
    <n v="134"/>
    <n v="1595.6"/>
  </r>
  <r>
    <x v="2"/>
    <x v="5"/>
    <s v="March"/>
    <x v="62"/>
    <s v="March 2018"/>
    <x v="132"/>
    <x v="142"/>
    <x v="141"/>
    <x v="146"/>
    <x v="113"/>
    <n v="146.19999999999999"/>
    <n v="134.6"/>
    <n v="124.6"/>
    <n v="116.1"/>
    <n v="137.80000000000001"/>
    <n v="129.1"/>
    <n v="150.4"/>
    <x v="105"/>
    <x v="168"/>
    <n v="144.30000000000001"/>
    <n v="136.19999999999999"/>
    <n v="143.1"/>
    <n v="142"/>
    <n v="136.5"/>
    <n v="135.6"/>
    <n v="134.30000000000001"/>
    <n v="121"/>
    <n v="130.4"/>
    <n v="139.80000000000001"/>
    <n v="128.19999999999999"/>
    <n v="130.30000000000001"/>
    <n v="136.5"/>
    <n v="1634.7"/>
  </r>
  <r>
    <x v="0"/>
    <x v="5"/>
    <s v="April"/>
    <x v="63"/>
    <s v="April 2018"/>
    <x v="133"/>
    <x v="143"/>
    <x v="142"/>
    <x v="147"/>
    <x v="124"/>
    <n v="156.4"/>
    <n v="135.1"/>
    <n v="128.4"/>
    <n v="115.2"/>
    <n v="137.19999999999999"/>
    <n v="131.9"/>
    <n v="153.80000000000001"/>
    <x v="138"/>
    <x v="169"/>
    <n v="150.1"/>
    <n v="143.30000000000001"/>
    <n v="149.1"/>
    <m/>
    <n v="143.80000000000001"/>
    <n v="140.9"/>
    <n v="137.6"/>
    <n v="125.3"/>
    <n v="136"/>
    <n v="143.69999999999999"/>
    <n v="130.4"/>
    <n v="134.19999999999999"/>
    <n v="139.1"/>
    <n v="1535.7"/>
  </r>
  <r>
    <x v="1"/>
    <x v="5"/>
    <s v="April"/>
    <x v="63"/>
    <s v="April 2018"/>
    <x v="131"/>
    <x v="144"/>
    <x v="143"/>
    <x v="148"/>
    <x v="125"/>
    <n v="150.1"/>
    <n v="127.6"/>
    <n v="114"/>
    <n v="110.6"/>
    <n v="140.19999999999999"/>
    <n v="126.5"/>
    <n v="148.30000000000001"/>
    <x v="106"/>
    <x v="170"/>
    <n v="137.80000000000001"/>
    <n v="127.4"/>
    <n v="136.19999999999999"/>
    <n v="142.9"/>
    <n v="124.6"/>
    <n v="131.80000000000001"/>
    <n v="131.30000000000001"/>
    <n v="118.9"/>
    <n v="127.6"/>
    <n v="139.69999999999999"/>
    <n v="127.6"/>
    <n v="128.19999999999999"/>
    <n v="134.80000000000001"/>
    <n v="1603.7"/>
  </r>
  <r>
    <x v="2"/>
    <x v="5"/>
    <s v="April"/>
    <x v="63"/>
    <s v="April 2018"/>
    <x v="124"/>
    <x v="139"/>
    <x v="144"/>
    <x v="149"/>
    <x v="126"/>
    <n v="153.5"/>
    <n v="132.6"/>
    <n v="123.5"/>
    <n v="113.7"/>
    <n v="138.19999999999999"/>
    <n v="129.6"/>
    <n v="151.19999999999999"/>
    <x v="140"/>
    <x v="171"/>
    <n v="145.30000000000001"/>
    <n v="136.69999999999999"/>
    <n v="144"/>
    <n v="142.9"/>
    <n v="136.5"/>
    <n v="136.6"/>
    <n v="135.19999999999999"/>
    <n v="121.9"/>
    <n v="131.30000000000001"/>
    <n v="141.4"/>
    <n v="129.19999999999999"/>
    <n v="131.30000000000001"/>
    <n v="137.1"/>
    <n v="1644.7"/>
  </r>
  <r>
    <x v="0"/>
    <x v="5"/>
    <s v="May"/>
    <x v="64"/>
    <s v="May 2018"/>
    <x v="134"/>
    <x v="127"/>
    <x v="140"/>
    <x v="150"/>
    <x v="127"/>
    <n v="157.5"/>
    <n v="137.80000000000001"/>
    <n v="127.2"/>
    <n v="111.8"/>
    <n v="137.4"/>
    <n v="132.19999999999999"/>
    <n v="154.30000000000001"/>
    <x v="141"/>
    <x v="159"/>
    <n v="150.80000000000001"/>
    <n v="144.1"/>
    <n v="149.80000000000001"/>
    <m/>
    <n v="144.30000000000001"/>
    <n v="141.80000000000001"/>
    <n v="138.4"/>
    <n v="126.4"/>
    <n v="136.80000000000001"/>
    <n v="144.4"/>
    <n v="131.19999999999999"/>
    <n v="135.1"/>
    <n v="139.80000000000001"/>
    <n v="1544.3"/>
  </r>
  <r>
    <x v="1"/>
    <x v="5"/>
    <s v="May"/>
    <x v="64"/>
    <s v="May 2018"/>
    <x v="131"/>
    <x v="145"/>
    <x v="102"/>
    <x v="151"/>
    <x v="91"/>
    <n v="151.30000000000001"/>
    <n v="131.4"/>
    <n v="112.8"/>
    <n v="105.3"/>
    <n v="139.6"/>
    <n v="126.6"/>
    <n v="148.69999999999999"/>
    <x v="142"/>
    <x v="172"/>
    <n v="138.6"/>
    <n v="127.9"/>
    <n v="137"/>
    <n v="143.19999999999999"/>
    <n v="124.7"/>
    <n v="132.5"/>
    <n v="132"/>
    <n v="119.8"/>
    <n v="128"/>
    <n v="140.4"/>
    <n v="128.1"/>
    <n v="128.9"/>
    <n v="135.4"/>
    <n v="1611.3000000000002"/>
  </r>
  <r>
    <x v="2"/>
    <x v="5"/>
    <s v="May"/>
    <x v="64"/>
    <s v="May 2018"/>
    <x v="127"/>
    <x v="146"/>
    <x v="145"/>
    <x v="152"/>
    <x v="126"/>
    <n v="154.6"/>
    <n v="135.6"/>
    <n v="122.3"/>
    <n v="109.6"/>
    <n v="138.1"/>
    <n v="129.9"/>
    <n v="151.69999999999999"/>
    <x v="143"/>
    <x v="173"/>
    <n v="146"/>
    <n v="137.4"/>
    <n v="144.69999999999999"/>
    <n v="143.19999999999999"/>
    <n v="136.9"/>
    <n v="137.4"/>
    <n v="136"/>
    <n v="122.9"/>
    <n v="131.80000000000001"/>
    <n v="142.1"/>
    <n v="129.9"/>
    <n v="132.1"/>
    <n v="137.80000000000001"/>
    <n v="1652.9999999999998"/>
  </r>
  <r>
    <x v="0"/>
    <x v="5"/>
    <s v="June"/>
    <x v="65"/>
    <s v="June 2018"/>
    <x v="135"/>
    <x v="147"/>
    <x v="146"/>
    <x v="153"/>
    <x v="128"/>
    <n v="154.1"/>
    <n v="143.5"/>
    <n v="126"/>
    <n v="112.4"/>
    <n v="137.6"/>
    <n v="132.80000000000001"/>
    <n v="154.30000000000001"/>
    <x v="144"/>
    <x v="174"/>
    <n v="151.30000000000001"/>
    <n v="144.69999999999999"/>
    <n v="150.30000000000001"/>
    <m/>
    <n v="145.1"/>
    <n v="142.19999999999999"/>
    <n v="138.4"/>
    <n v="127.4"/>
    <n v="137.80000000000001"/>
    <n v="145.1"/>
    <n v="131.4"/>
    <n v="135.6"/>
    <n v="140.5"/>
    <n v="1550.6"/>
  </r>
  <r>
    <x v="1"/>
    <x v="5"/>
    <s v="June"/>
    <x v="65"/>
    <s v="June 2018"/>
    <x v="121"/>
    <x v="148"/>
    <x v="144"/>
    <x v="139"/>
    <x v="125"/>
    <n v="152.19999999999999"/>
    <n v="144"/>
    <n v="112.3"/>
    <n v="108.4"/>
    <n v="140"/>
    <n v="126.7"/>
    <n v="149"/>
    <x v="102"/>
    <x v="175"/>
    <n v="138.9"/>
    <n v="128.69999999999999"/>
    <n v="137.4"/>
    <n v="142.5"/>
    <n v="126.5"/>
    <n v="133.1"/>
    <n v="132.6"/>
    <n v="120.4"/>
    <n v="128.5"/>
    <n v="141.19999999999999"/>
    <n v="128.19999999999999"/>
    <n v="129.5"/>
    <n v="136.19999999999999"/>
    <n v="1619.3000000000002"/>
  </r>
  <r>
    <x v="2"/>
    <x v="5"/>
    <s v="June"/>
    <x v="65"/>
    <s v="June 2018"/>
    <x v="136"/>
    <x v="124"/>
    <x v="147"/>
    <x v="154"/>
    <x v="107"/>
    <n v="153.19999999999999"/>
    <n v="143.69999999999999"/>
    <n v="121.4"/>
    <n v="111.1"/>
    <n v="138.4"/>
    <n v="130.30000000000001"/>
    <n v="151.80000000000001"/>
    <x v="145"/>
    <x v="176"/>
    <n v="146.4"/>
    <n v="138.1"/>
    <n v="145.19999999999999"/>
    <n v="142.5"/>
    <n v="138.1"/>
    <n v="137.9"/>
    <n v="136.19999999999999"/>
    <n v="123.7"/>
    <n v="132.6"/>
    <n v="142.80000000000001"/>
    <n v="130.1"/>
    <n v="132.6"/>
    <n v="138.5"/>
    <n v="1659.3999999999999"/>
  </r>
  <r>
    <x v="0"/>
    <x v="5"/>
    <s v="July"/>
    <x v="66"/>
    <s v="July 2018"/>
    <x v="137"/>
    <x v="149"/>
    <x v="148"/>
    <x v="155"/>
    <x v="129"/>
    <n v="153.30000000000001"/>
    <n v="154.19999999999999"/>
    <n v="126.4"/>
    <n v="114.3"/>
    <n v="138.19999999999999"/>
    <n v="132.80000000000001"/>
    <n v="154.80000000000001"/>
    <x v="146"/>
    <x v="169"/>
    <n v="151.5"/>
    <n v="145.1"/>
    <n v="150.6"/>
    <m/>
    <n v="146.80000000000001"/>
    <n v="143.1"/>
    <n v="139"/>
    <n v="127.5"/>
    <n v="138.4"/>
    <n v="145.80000000000001"/>
    <n v="131.4"/>
    <n v="136"/>
    <n v="141.80000000000001"/>
    <n v="1556.7"/>
  </r>
  <r>
    <x v="1"/>
    <x v="5"/>
    <s v="July"/>
    <x v="66"/>
    <s v="July 2018"/>
    <x v="138"/>
    <x v="150"/>
    <x v="149"/>
    <x v="141"/>
    <x v="130"/>
    <n v="149.69999999999999"/>
    <n v="159.19999999999999"/>
    <n v="112.6"/>
    <n v="111.8"/>
    <n v="140.30000000000001"/>
    <n v="126.8"/>
    <n v="149.4"/>
    <x v="147"/>
    <x v="177"/>
    <n v="139.6"/>
    <n v="128.9"/>
    <n v="137.9"/>
    <n v="143.6"/>
    <n v="128.1"/>
    <n v="133.6"/>
    <n v="133.6"/>
    <n v="120.1"/>
    <n v="129"/>
    <n v="144"/>
    <n v="128.19999999999999"/>
    <n v="130.19999999999999"/>
    <n v="137.5"/>
    <n v="1630.0000000000002"/>
  </r>
  <r>
    <x v="2"/>
    <x v="5"/>
    <s v="July"/>
    <x v="66"/>
    <s v="July 2018"/>
    <x v="139"/>
    <x v="151"/>
    <x v="150"/>
    <x v="156"/>
    <x v="114"/>
    <n v="151.6"/>
    <n v="155.9"/>
    <n v="121.7"/>
    <n v="113.5"/>
    <n v="138.9"/>
    <n v="130.30000000000001"/>
    <n v="152.30000000000001"/>
    <x v="148"/>
    <x v="178"/>
    <n v="146.80000000000001"/>
    <n v="138.4"/>
    <n v="145.6"/>
    <n v="143.6"/>
    <n v="139.69999999999999"/>
    <n v="138.6"/>
    <n v="137"/>
    <n v="123.6"/>
    <n v="133.1"/>
    <n v="144.69999999999999"/>
    <n v="130.1"/>
    <n v="133.19999999999999"/>
    <n v="139.80000000000001"/>
    <n v="1668.1"/>
  </r>
  <r>
    <x v="0"/>
    <x v="5"/>
    <s v="August"/>
    <x v="67"/>
    <s v="August 2018"/>
    <x v="140"/>
    <x v="152"/>
    <x v="149"/>
    <x v="157"/>
    <x v="131"/>
    <n v="154.4"/>
    <n v="156.30000000000001"/>
    <n v="126.8"/>
    <n v="115.4"/>
    <n v="138.6"/>
    <n v="133.80000000000001"/>
    <n v="155.19999999999999"/>
    <x v="149"/>
    <x v="179"/>
    <n v="152.1"/>
    <n v="145.80000000000001"/>
    <n v="151.30000000000001"/>
    <m/>
    <n v="147.69999999999999"/>
    <n v="143.80000000000001"/>
    <n v="139.4"/>
    <n v="128.30000000000001"/>
    <n v="138.6"/>
    <n v="146.9"/>
    <n v="131.30000000000001"/>
    <n v="136.6"/>
    <n v="142.5"/>
    <n v="1563"/>
  </r>
  <r>
    <x v="1"/>
    <x v="5"/>
    <s v="August"/>
    <x v="67"/>
    <s v="August 2018"/>
    <x v="141"/>
    <x v="153"/>
    <x v="98"/>
    <x v="146"/>
    <x v="132"/>
    <n v="146.30000000000001"/>
    <n v="157.30000000000001"/>
    <n v="113.6"/>
    <n v="113.3"/>
    <n v="141.1"/>
    <n v="127.4"/>
    <n v="150.4"/>
    <x v="130"/>
    <x v="180"/>
    <n v="140"/>
    <n v="129"/>
    <n v="138.30000000000001"/>
    <n v="144.6"/>
    <n v="129.80000000000001"/>
    <n v="134.4"/>
    <n v="134.9"/>
    <n v="120.7"/>
    <n v="129.80000000000001"/>
    <n v="145.30000000000001"/>
    <n v="128.30000000000001"/>
    <n v="131"/>
    <n v="138"/>
    <n v="1639.3"/>
  </r>
  <r>
    <x v="2"/>
    <x v="5"/>
    <s v="August"/>
    <x v="67"/>
    <s v="August 2018"/>
    <x v="142"/>
    <x v="154"/>
    <x v="151"/>
    <x v="158"/>
    <x v="133"/>
    <n v="150.6"/>
    <n v="156.6"/>
    <n v="122.4"/>
    <n v="114.7"/>
    <n v="139.4"/>
    <n v="131.1"/>
    <n v="153"/>
    <x v="150"/>
    <x v="173"/>
    <n v="147.30000000000001"/>
    <n v="138.80000000000001"/>
    <n v="146.1"/>
    <n v="144.6"/>
    <n v="140.9"/>
    <n v="139.4"/>
    <n v="137.69999999999999"/>
    <n v="124.3"/>
    <n v="133.6"/>
    <n v="146"/>
    <n v="130.1"/>
    <n v="133.9"/>
    <n v="140.4"/>
    <n v="1676.1999999999998"/>
  </r>
  <r>
    <x v="0"/>
    <x v="5"/>
    <s v="September"/>
    <x v="68"/>
    <s v="September 2018"/>
    <x v="143"/>
    <x v="155"/>
    <x v="98"/>
    <x v="159"/>
    <x v="134"/>
    <n v="150.1"/>
    <n v="149.4"/>
    <n v="125.4"/>
    <n v="114.4"/>
    <n v="138.69999999999999"/>
    <n v="133.1"/>
    <n v="155.9"/>
    <x v="151"/>
    <x v="161"/>
    <n v="152.1"/>
    <n v="146.1"/>
    <n v="151.30000000000001"/>
    <m/>
    <n v="149"/>
    <n v="144"/>
    <n v="140"/>
    <n v="129.9"/>
    <n v="140"/>
    <n v="147.6"/>
    <n v="132"/>
    <n v="137.4"/>
    <n v="142.1"/>
    <n v="1570.1999999999998"/>
  </r>
  <r>
    <x v="1"/>
    <x v="5"/>
    <s v="September"/>
    <x v="68"/>
    <s v="September 2018"/>
    <x v="144"/>
    <x v="128"/>
    <x v="152"/>
    <x v="135"/>
    <x v="75"/>
    <n v="140"/>
    <n v="151.30000000000001"/>
    <n v="113.5"/>
    <n v="112.3"/>
    <n v="141.19999999999999"/>
    <n v="127.7"/>
    <n v="151.30000000000001"/>
    <x v="152"/>
    <x v="181"/>
    <n v="140.80000000000001"/>
    <n v="129.30000000000001"/>
    <n v="139.1"/>
    <n v="145.30000000000001"/>
    <n v="131.19999999999999"/>
    <n v="134.9"/>
    <n v="135.69999999999999"/>
    <n v="122.5"/>
    <n v="130.19999999999999"/>
    <n v="145.19999999999999"/>
    <n v="129.30000000000001"/>
    <n v="131.9"/>
    <n v="138.1"/>
    <n v="1647.5000000000002"/>
  </r>
  <r>
    <x v="2"/>
    <x v="5"/>
    <s v="September"/>
    <x v="68"/>
    <s v="September 2018"/>
    <x v="145"/>
    <x v="156"/>
    <x v="153"/>
    <x v="150"/>
    <x v="103"/>
    <n v="145.4"/>
    <n v="150"/>
    <n v="121.4"/>
    <n v="113.7"/>
    <n v="139.5"/>
    <n v="130.80000000000001"/>
    <n v="153.80000000000001"/>
    <x v="128"/>
    <x v="170"/>
    <n v="147.69999999999999"/>
    <n v="139.1"/>
    <n v="146.5"/>
    <n v="145.30000000000001"/>
    <n v="142.30000000000001"/>
    <n v="139.69999999999999"/>
    <n v="138.4"/>
    <n v="126"/>
    <n v="134.5"/>
    <n v="146.19999999999999"/>
    <n v="130.9"/>
    <n v="134.69999999999999"/>
    <n v="140.19999999999999"/>
    <n v="1684.1000000000004"/>
  </r>
  <r>
    <x v="0"/>
    <x v="5"/>
    <s v="October"/>
    <x v="69"/>
    <s v="October 2018"/>
    <x v="146"/>
    <x v="157"/>
    <x v="154"/>
    <x v="140"/>
    <x v="124"/>
    <n v="144.5"/>
    <n v="147.6"/>
    <n v="121.4"/>
    <n v="112.3"/>
    <n v="139.5"/>
    <n v="134.6"/>
    <n v="155.19999999999999"/>
    <x v="153"/>
    <x v="182"/>
    <n v="150.69999999999999"/>
    <n v="144.5"/>
    <n v="149.80000000000001"/>
    <m/>
    <n v="149.69999999999999"/>
    <n v="147.5"/>
    <n v="144.80000000000001"/>
    <n v="130.80000000000001"/>
    <n v="140.1"/>
    <n v="148"/>
    <n v="134.4"/>
    <n v="139.80000000000001"/>
    <n v="142.19999999999999"/>
    <n v="1584.6999999999998"/>
  </r>
  <r>
    <x v="1"/>
    <x v="5"/>
    <s v="October"/>
    <x v="69"/>
    <s v="October 2018"/>
    <x v="135"/>
    <x v="158"/>
    <x v="155"/>
    <x v="135"/>
    <x v="99"/>
    <n v="139.5"/>
    <n v="153"/>
    <n v="113.2"/>
    <n v="112.8"/>
    <n v="141.1"/>
    <n v="127.6"/>
    <n v="152"/>
    <x v="145"/>
    <x v="183"/>
    <n v="141.5"/>
    <n v="129.80000000000001"/>
    <n v="139.69999999999999"/>
    <n v="146.30000000000001"/>
    <n v="133.4"/>
    <n v="135.1"/>
    <n v="136.19999999999999"/>
    <n v="123.3"/>
    <n v="130.69999999999999"/>
    <n v="145.5"/>
    <n v="130.4"/>
    <n v="132.5"/>
    <n v="138.9"/>
    <n v="1656.5"/>
  </r>
  <r>
    <x v="2"/>
    <x v="5"/>
    <s v="October"/>
    <x v="69"/>
    <s v="October 2018"/>
    <x v="134"/>
    <x v="159"/>
    <x v="156"/>
    <x v="140"/>
    <x v="97"/>
    <n v="142.5"/>
    <n v="146.69999999999999"/>
    <n v="119.1"/>
    <n v="111.9"/>
    <n v="141"/>
    <n v="133.6"/>
    <n v="154.5"/>
    <x v="129"/>
    <x v="184"/>
    <n v="148"/>
    <n v="139.19999999999999"/>
    <n v="146.80000000000001"/>
    <n v="146.9"/>
    <n v="145.30000000000001"/>
    <n v="142.19999999999999"/>
    <n v="142.1"/>
    <n v="125.5"/>
    <n v="136.5"/>
    <n v="147.80000000000001"/>
    <n v="132"/>
    <n v="136.30000000000001"/>
    <n v="140.80000000000001"/>
    <n v="1703.6999999999998"/>
  </r>
  <r>
    <x v="0"/>
    <x v="5"/>
    <s v="November"/>
    <x v="70"/>
    <s v="November 2018"/>
    <x v="133"/>
    <x v="160"/>
    <x v="146"/>
    <x v="140"/>
    <x v="135"/>
    <n v="143.9"/>
    <n v="147.5"/>
    <n v="121"/>
    <n v="111.6"/>
    <n v="140.6"/>
    <n v="137.5"/>
    <n v="156.1"/>
    <x v="144"/>
    <x v="185"/>
    <n v="151.69999999999999"/>
    <n v="145.5"/>
    <n v="150.80000000000001"/>
    <m/>
    <n v="150.30000000000001"/>
    <n v="148"/>
    <n v="145.4"/>
    <n v="130.30000000000001"/>
    <n v="143.1"/>
    <n v="150.19999999999999"/>
    <n v="133.1"/>
    <n v="140.1"/>
    <n v="142.4"/>
    <n v="1593.1999999999998"/>
  </r>
  <r>
    <x v="1"/>
    <x v="5"/>
    <s v="November"/>
    <x v="70"/>
    <s v="November 2018"/>
    <x v="147"/>
    <x v="161"/>
    <x v="157"/>
    <x v="149"/>
    <x v="110"/>
    <n v="141.5"/>
    <n v="145.19999999999999"/>
    <n v="115.3"/>
    <n v="112.5"/>
    <n v="141.4"/>
    <n v="128"/>
    <n v="152.6"/>
    <x v="141"/>
    <x v="186"/>
    <n v="142.4"/>
    <n v="130.19999999999999"/>
    <n v="140.5"/>
    <n v="146.9"/>
    <n v="136.69999999999999"/>
    <n v="135.80000000000001"/>
    <n v="136.80000000000001"/>
    <n v="121.2"/>
    <n v="131.30000000000001"/>
    <n v="146.1"/>
    <n v="130.5"/>
    <n v="132.19999999999999"/>
    <n v="139"/>
    <n v="1661.4999999999998"/>
  </r>
  <r>
    <x v="2"/>
    <x v="5"/>
    <s v="November"/>
    <x v="70"/>
    <s v="November 2018"/>
    <x v="134"/>
    <x v="162"/>
    <x v="158"/>
    <x v="160"/>
    <x v="97"/>
    <n v="142.80000000000001"/>
    <n v="146.69999999999999"/>
    <n v="119.1"/>
    <n v="111.9"/>
    <n v="140.9"/>
    <n v="133.5"/>
    <n v="154.5"/>
    <x v="129"/>
    <x v="184"/>
    <n v="148"/>
    <n v="139.1"/>
    <n v="146.69999999999999"/>
    <n v="146.9"/>
    <n v="145.1"/>
    <n v="142.19999999999999"/>
    <n v="142.1"/>
    <n v="125.5"/>
    <n v="136.5"/>
    <n v="147.80000000000001"/>
    <n v="132"/>
    <n v="136.30000000000001"/>
    <n v="140.80000000000001"/>
    <n v="1703.3999999999999"/>
  </r>
  <r>
    <x v="0"/>
    <x v="5"/>
    <s v="December"/>
    <x v="71"/>
    <s v="December 2018"/>
    <x v="133"/>
    <x v="163"/>
    <x v="159"/>
    <x v="147"/>
    <x v="136"/>
    <n v="140.19999999999999"/>
    <n v="136.6"/>
    <n v="120.9"/>
    <n v="109.9"/>
    <n v="140.19999999999999"/>
    <n v="137.80000000000001"/>
    <n v="156"/>
    <x v="123"/>
    <x v="187"/>
    <n v="151.6"/>
    <n v="145.9"/>
    <n v="150.80000000000001"/>
    <m/>
    <n v="149"/>
    <n v="149.5"/>
    <n v="149.6"/>
    <n v="128.9"/>
    <n v="143.30000000000001"/>
    <n v="155.1"/>
    <n v="133.19999999999999"/>
    <n v="141.6"/>
    <n v="141.9"/>
    <n v="1601.8999999999999"/>
  </r>
  <r>
    <x v="1"/>
    <x v="5"/>
    <s v="December"/>
    <x v="71"/>
    <s v="December 2018"/>
    <x v="148"/>
    <x v="164"/>
    <x v="160"/>
    <x v="149"/>
    <x v="110"/>
    <n v="138.5"/>
    <n v="132.4"/>
    <n v="117.5"/>
    <n v="111"/>
    <n v="141.5"/>
    <n v="128.1"/>
    <n v="152.9"/>
    <x v="100"/>
    <x v="188"/>
    <n v="142.69999999999999"/>
    <n v="130.30000000000001"/>
    <n v="140.80000000000001"/>
    <n v="146.5"/>
    <n v="132.4"/>
    <n v="136.19999999999999"/>
    <n v="137.30000000000001"/>
    <n v="118.8"/>
    <n v="131.69999999999999"/>
    <n v="146.5"/>
    <n v="130.80000000000001"/>
    <n v="131.69999999999999"/>
    <n v="138"/>
    <n v="1654.8999999999999"/>
  </r>
  <r>
    <x v="2"/>
    <x v="5"/>
    <s v="December"/>
    <x v="71"/>
    <s v="December 2018"/>
    <x v="139"/>
    <x v="165"/>
    <x v="161"/>
    <x v="152"/>
    <x v="101"/>
    <n v="139.4"/>
    <n v="135.19999999999999"/>
    <n v="119.8"/>
    <n v="110.3"/>
    <n v="140.6"/>
    <n v="133.80000000000001"/>
    <n v="154.6"/>
    <x v="98"/>
    <x v="189"/>
    <n v="148.1"/>
    <n v="139.4"/>
    <n v="146.80000000000001"/>
    <n v="146.5"/>
    <n v="142.69999999999999"/>
    <n v="143.19999999999999"/>
    <n v="144.9"/>
    <n v="123.6"/>
    <n v="136.80000000000001"/>
    <n v="150.1"/>
    <n v="132.19999999999999"/>
    <n v="136.80000000000001"/>
    <n v="140.1"/>
    <n v="1704.8"/>
  </r>
  <r>
    <x v="0"/>
    <x v="6"/>
    <s v="January"/>
    <x v="72"/>
    <s v="January 2019"/>
    <x v="127"/>
    <x v="166"/>
    <x v="162"/>
    <x v="147"/>
    <x v="137"/>
    <n v="135.5"/>
    <n v="131.69999999999999"/>
    <n v="121.3"/>
    <n v="108.4"/>
    <n v="138.9"/>
    <n v="137"/>
    <n v="155.80000000000001"/>
    <x v="108"/>
    <x v="190"/>
    <n v="150.6"/>
    <n v="145.1"/>
    <n v="149.9"/>
    <m/>
    <n v="146.19999999999999"/>
    <n v="150.1"/>
    <n v="149.6"/>
    <n v="128.6"/>
    <n v="142.9"/>
    <n v="155.19999999999999"/>
    <n v="133.5"/>
    <n v="141.69999999999999"/>
    <n v="141"/>
    <n v="1597.8000000000002"/>
  </r>
  <r>
    <x v="1"/>
    <x v="6"/>
    <s v="January"/>
    <x v="72"/>
    <s v="January 2019"/>
    <x v="142"/>
    <x v="167"/>
    <x v="163"/>
    <x v="161"/>
    <x v="110"/>
    <n v="135.19999999999999"/>
    <n v="130.5"/>
    <n v="118.2"/>
    <n v="110.4"/>
    <n v="140.4"/>
    <n v="128.1"/>
    <n v="153.19999999999999"/>
    <x v="154"/>
    <x v="191"/>
    <n v="143"/>
    <n v="130.4"/>
    <n v="141.1"/>
    <n v="147.69999999999999"/>
    <n v="128.6"/>
    <n v="136.30000000000001"/>
    <n v="137.80000000000001"/>
    <n v="118.6"/>
    <n v="131.9"/>
    <n v="146.6"/>
    <n v="131.69999999999999"/>
    <n v="131.80000000000001"/>
    <n v="138"/>
    <n v="1654.1"/>
  </r>
  <r>
    <x v="2"/>
    <x v="6"/>
    <s v="January"/>
    <x v="72"/>
    <s v="January 2019"/>
    <x v="133"/>
    <x v="168"/>
    <x v="164"/>
    <x v="152"/>
    <x v="138"/>
    <n v="135.4"/>
    <n v="131.30000000000001"/>
    <n v="120.3"/>
    <n v="109.1"/>
    <n v="139.4"/>
    <n v="133.30000000000001"/>
    <n v="154.6"/>
    <x v="108"/>
    <x v="192"/>
    <n v="147.6"/>
    <n v="139"/>
    <n v="146.4"/>
    <n v="147.69999999999999"/>
    <n v="139.5"/>
    <n v="143.6"/>
    <n v="145.1"/>
    <n v="123.3"/>
    <n v="136.69999999999999"/>
    <n v="150.19999999999999"/>
    <n v="132.80000000000001"/>
    <n v="136.9"/>
    <n v="139.6"/>
    <n v="1702.8000000000002"/>
  </r>
  <r>
    <x v="0"/>
    <x v="6"/>
    <s v="February"/>
    <x v="73"/>
    <s v="February 2019"/>
    <x v="130"/>
    <x v="169"/>
    <x v="149"/>
    <x v="156"/>
    <x v="129"/>
    <n v="135.80000000000001"/>
    <n v="128.69999999999999"/>
    <n v="121.5"/>
    <n v="108.3"/>
    <n v="139.19999999999999"/>
    <n v="137.4"/>
    <n v="156.19999999999999"/>
    <x v="105"/>
    <x v="193"/>
    <n v="150.5"/>
    <n v="146.1"/>
    <n v="149.9"/>
    <m/>
    <n v="145.30000000000001"/>
    <n v="150.1"/>
    <n v="149.9"/>
    <n v="129.19999999999999"/>
    <n v="143.4"/>
    <n v="155.5"/>
    <n v="134.9"/>
    <n v="142.19999999999999"/>
    <n v="141"/>
    <n v="1600.4000000000003"/>
  </r>
  <r>
    <x v="1"/>
    <x v="6"/>
    <s v="February"/>
    <x v="73"/>
    <s v="February 2019"/>
    <x v="143"/>
    <x v="170"/>
    <x v="165"/>
    <x v="161"/>
    <x v="108"/>
    <n v="137"/>
    <n v="131.6"/>
    <n v="119.9"/>
    <n v="110.4"/>
    <n v="140.80000000000001"/>
    <n v="128.30000000000001"/>
    <n v="153.5"/>
    <x v="103"/>
    <x v="194"/>
    <n v="143.30000000000001"/>
    <n v="130.80000000000001"/>
    <n v="141.4"/>
    <n v="148.5"/>
    <n v="127.1"/>
    <n v="136.6"/>
    <n v="138.5"/>
    <n v="119.2"/>
    <n v="132.19999999999999"/>
    <n v="146.6"/>
    <n v="133"/>
    <n v="132.4"/>
    <n v="138.6"/>
    <n v="1658.4"/>
  </r>
  <r>
    <x v="2"/>
    <x v="6"/>
    <s v="February"/>
    <x v="73"/>
    <s v="February 2019"/>
    <x v="135"/>
    <x v="171"/>
    <x v="166"/>
    <x v="162"/>
    <x v="101"/>
    <n v="136.4"/>
    <n v="129.69999999999999"/>
    <n v="121"/>
    <n v="109"/>
    <n v="139.69999999999999"/>
    <n v="133.6"/>
    <n v="154.9"/>
    <x v="140"/>
    <x v="195"/>
    <n v="147.69999999999999"/>
    <n v="139.69999999999999"/>
    <n v="146.5"/>
    <n v="148.5"/>
    <n v="138.4"/>
    <n v="143.69999999999999"/>
    <n v="145.6"/>
    <n v="123.9"/>
    <n v="137.1"/>
    <n v="150.30000000000001"/>
    <n v="134.1"/>
    <n v="137.4"/>
    <n v="139.9"/>
    <n v="1706.3999999999999"/>
  </r>
  <r>
    <x v="0"/>
    <x v="6"/>
    <s v="March"/>
    <x v="74"/>
    <s v="March 2019"/>
    <x v="136"/>
    <x v="172"/>
    <x v="167"/>
    <x v="156"/>
    <x v="129"/>
    <n v="136.1"/>
    <n v="128.19999999999999"/>
    <n v="122.3"/>
    <n v="108.3"/>
    <n v="138.9"/>
    <n v="137.4"/>
    <n v="156.4"/>
    <x v="154"/>
    <x v="196"/>
    <n v="150.80000000000001"/>
    <n v="146.1"/>
    <n v="150.1"/>
    <m/>
    <n v="146.4"/>
    <n v="150"/>
    <n v="150.4"/>
    <n v="129.9"/>
    <n v="143.80000000000001"/>
    <n v="155.5"/>
    <n v="134"/>
    <n v="142.4"/>
    <n v="141.19999999999999"/>
    <n v="1602.7"/>
  </r>
  <r>
    <x v="1"/>
    <x v="6"/>
    <s v="March"/>
    <x v="74"/>
    <s v="March 2019"/>
    <x v="149"/>
    <x v="173"/>
    <x v="129"/>
    <x v="140"/>
    <x v="108"/>
    <n v="139.4"/>
    <n v="141.19999999999999"/>
    <n v="120.7"/>
    <n v="110.4"/>
    <n v="140.69999999999999"/>
    <n v="128.5"/>
    <n v="153.9"/>
    <x v="127"/>
    <x v="197"/>
    <n v="143.5"/>
    <n v="131.19999999999999"/>
    <n v="141.6"/>
    <n v="149"/>
    <n v="128.80000000000001"/>
    <n v="136.80000000000001"/>
    <n v="139.19999999999999"/>
    <n v="119.9"/>
    <n v="133"/>
    <n v="146.69999999999999"/>
    <n v="132.5"/>
    <n v="132.80000000000001"/>
    <n v="139.5"/>
    <n v="1665.2"/>
  </r>
  <r>
    <x v="2"/>
    <x v="6"/>
    <s v="March"/>
    <x v="74"/>
    <s v="March 2019"/>
    <x v="150"/>
    <x v="169"/>
    <x v="138"/>
    <x v="154"/>
    <x v="101"/>
    <n v="137.6"/>
    <n v="132.6"/>
    <n v="121.8"/>
    <n v="109"/>
    <n v="139.5"/>
    <n v="133.69999999999999"/>
    <n v="155.19999999999999"/>
    <x v="143"/>
    <x v="198"/>
    <n v="147.9"/>
    <n v="139.9"/>
    <n v="146.69999999999999"/>
    <n v="149"/>
    <n v="139.69999999999999"/>
    <n v="143.80000000000001"/>
    <n v="146.19999999999999"/>
    <n v="124.6"/>
    <n v="137.69999999999999"/>
    <n v="150.30000000000001"/>
    <n v="133.4"/>
    <n v="137.69999999999999"/>
    <n v="140.4"/>
    <n v="1710.7"/>
  </r>
  <r>
    <x v="0"/>
    <x v="6"/>
    <s v="May"/>
    <x v="75"/>
    <s v="May 2019"/>
    <x v="134"/>
    <x v="174"/>
    <x v="168"/>
    <x v="158"/>
    <x v="128"/>
    <n v="143.69999999999999"/>
    <n v="133.4"/>
    <n v="125.1"/>
    <n v="109.3"/>
    <n v="139.30000000000001"/>
    <n v="137.69999999999999"/>
    <n v="156.4"/>
    <x v="135"/>
    <x v="181"/>
    <n v="151.30000000000001"/>
    <n v="146.6"/>
    <n v="150.69999999999999"/>
    <m/>
    <n v="146.9"/>
    <n v="149.5"/>
    <n v="151.30000000000001"/>
    <n v="130.19999999999999"/>
    <n v="145.9"/>
    <n v="156.69999999999999"/>
    <n v="133.9"/>
    <n v="142.9"/>
    <n v="142.4"/>
    <n v="1610.5000000000005"/>
  </r>
  <r>
    <x v="1"/>
    <x v="6"/>
    <s v="May"/>
    <x v="75"/>
    <s v="May 2019"/>
    <x v="151"/>
    <x v="175"/>
    <x v="141"/>
    <x v="147"/>
    <x v="89"/>
    <n v="149.69999999999999"/>
    <n v="161.6"/>
    <n v="124.4"/>
    <n v="111.2"/>
    <n v="141"/>
    <n v="128.9"/>
    <n v="154.5"/>
    <x v="155"/>
    <x v="199"/>
    <n v="144"/>
    <n v="131.69999999999999"/>
    <n v="142.19999999999999"/>
    <n v="150.1"/>
    <n v="129.4"/>
    <n v="137.19999999999999"/>
    <n v="139.80000000000001"/>
    <n v="120.1"/>
    <n v="134"/>
    <n v="148"/>
    <n v="132.6"/>
    <n v="133.30000000000001"/>
    <n v="141.5"/>
    <n v="1676.6999999999996"/>
  </r>
  <r>
    <x v="2"/>
    <x v="6"/>
    <s v="May"/>
    <x v="75"/>
    <s v="May 2019"/>
    <x v="142"/>
    <x v="176"/>
    <x v="169"/>
    <x v="156"/>
    <x v="101"/>
    <n v="146.5"/>
    <n v="143"/>
    <n v="124.9"/>
    <n v="109.9"/>
    <n v="139.9"/>
    <n v="134"/>
    <n v="155.5"/>
    <x v="156"/>
    <x v="200"/>
    <n v="148.4"/>
    <n v="140.4"/>
    <n v="147.30000000000001"/>
    <n v="150.1"/>
    <n v="140.30000000000001"/>
    <n v="143.69999999999999"/>
    <n v="146.9"/>
    <n v="124.9"/>
    <n v="139.19999999999999"/>
    <n v="151.6"/>
    <n v="133.4"/>
    <n v="138.19999999999999"/>
    <n v="142"/>
    <n v="1720.6000000000004"/>
  </r>
  <r>
    <x v="0"/>
    <x v="6"/>
    <s v="June"/>
    <x v="76"/>
    <s v="June 2019"/>
    <x v="150"/>
    <x v="177"/>
    <x v="170"/>
    <x v="153"/>
    <x v="139"/>
    <n v="143.30000000000001"/>
    <n v="140.6"/>
    <n v="128.69999999999999"/>
    <n v="110.6"/>
    <n v="140.4"/>
    <n v="138"/>
    <n v="156.6"/>
    <x v="157"/>
    <x v="201"/>
    <n v="151.4"/>
    <n v="146.5"/>
    <n v="150.69999999999999"/>
    <m/>
    <n v="147.80000000000001"/>
    <n v="149.6"/>
    <n v="151.69999999999999"/>
    <n v="130.19999999999999"/>
    <n v="146.4"/>
    <n v="157.69999999999999"/>
    <n v="134.80000000000001"/>
    <n v="143.30000000000001"/>
    <n v="143.6"/>
    <n v="1617.4"/>
  </r>
  <r>
    <x v="1"/>
    <x v="6"/>
    <s v="June"/>
    <x v="76"/>
    <s v="June 2019"/>
    <x v="152"/>
    <x v="178"/>
    <x v="171"/>
    <x v="155"/>
    <x v="89"/>
    <n v="150.9"/>
    <n v="169.8"/>
    <n v="127.4"/>
    <n v="111.8"/>
    <n v="141"/>
    <n v="129"/>
    <n v="155.1"/>
    <x v="158"/>
    <x v="202"/>
    <n v="144.30000000000001"/>
    <n v="131.69999999999999"/>
    <n v="142.4"/>
    <n v="149.4"/>
    <n v="130.5"/>
    <n v="137.4"/>
    <n v="140.30000000000001"/>
    <n v="119.6"/>
    <n v="134.30000000000001"/>
    <n v="148.9"/>
    <n v="133.69999999999999"/>
    <n v="133.6"/>
    <n v="142.1"/>
    <n v="1682.3999999999999"/>
  </r>
  <r>
    <x v="2"/>
    <x v="6"/>
    <s v="June"/>
    <x v="76"/>
    <s v="June 2019"/>
    <x v="153"/>
    <x v="179"/>
    <x v="157"/>
    <x v="163"/>
    <x v="133"/>
    <n v="146.80000000000001"/>
    <n v="150.5"/>
    <n v="128.30000000000001"/>
    <n v="111"/>
    <n v="140.6"/>
    <n v="134.19999999999999"/>
    <n v="155.9"/>
    <x v="149"/>
    <x v="194"/>
    <n v="148.6"/>
    <n v="140.4"/>
    <n v="147.4"/>
    <n v="149.4"/>
    <n v="141.19999999999999"/>
    <n v="143.80000000000001"/>
    <n v="147.4"/>
    <n v="124.6"/>
    <n v="139.6"/>
    <n v="152.5"/>
    <n v="134.30000000000001"/>
    <n v="138.6"/>
    <n v="142.9"/>
    <n v="1726.3999999999996"/>
  </r>
  <r>
    <x v="0"/>
    <x v="6"/>
    <s v="July"/>
    <x v="77"/>
    <s v="July 2019"/>
    <x v="137"/>
    <x v="180"/>
    <x v="172"/>
    <x v="164"/>
    <x v="140"/>
    <n v="146.4"/>
    <n v="150.1"/>
    <n v="130.6"/>
    <n v="110.8"/>
    <n v="141.69999999999999"/>
    <n v="138.5"/>
    <n v="156.69999999999999"/>
    <x v="159"/>
    <x v="203"/>
    <n v="151.6"/>
    <n v="146.6"/>
    <n v="150.9"/>
    <m/>
    <n v="146.80000000000001"/>
    <n v="150"/>
    <n v="152.19999999999999"/>
    <n v="131.19999999999999"/>
    <n v="147.5"/>
    <n v="159.1"/>
    <n v="136.1"/>
    <n v="144.19999999999999"/>
    <n v="144.9"/>
    <n v="1625.5"/>
  </r>
  <r>
    <x v="1"/>
    <x v="6"/>
    <s v="July"/>
    <x v="77"/>
    <s v="July 2019"/>
    <x v="154"/>
    <x v="181"/>
    <x v="173"/>
    <x v="165"/>
    <x v="141"/>
    <n v="154.69999999999999"/>
    <n v="180.1"/>
    <n v="128.9"/>
    <n v="111.8"/>
    <n v="141.6"/>
    <n v="129.5"/>
    <n v="155.6"/>
    <x v="160"/>
    <x v="204"/>
    <n v="144.69999999999999"/>
    <n v="131.9"/>
    <n v="142.69999999999999"/>
    <n v="150.6"/>
    <n v="127"/>
    <n v="137.69999999999999"/>
    <n v="140.80000000000001"/>
    <n v="120.6"/>
    <n v="135"/>
    <n v="150.4"/>
    <n v="135.1"/>
    <n v="134.5"/>
    <n v="143.30000000000001"/>
    <n v="1689.2999999999997"/>
  </r>
  <r>
    <x v="2"/>
    <x v="6"/>
    <s v="July"/>
    <x v="77"/>
    <s v="July 2019"/>
    <x v="146"/>
    <x v="182"/>
    <x v="139"/>
    <x v="166"/>
    <x v="142"/>
    <n v="150.30000000000001"/>
    <n v="160.30000000000001"/>
    <n v="130"/>
    <n v="111.1"/>
    <n v="141.69999999999999"/>
    <n v="134.69999999999999"/>
    <n v="156.19999999999999"/>
    <x v="161"/>
    <x v="205"/>
    <n v="148.9"/>
    <n v="140.5"/>
    <n v="147.6"/>
    <n v="150.6"/>
    <n v="139.30000000000001"/>
    <n v="144.19999999999999"/>
    <n v="147.9"/>
    <n v="125.6"/>
    <n v="140.5"/>
    <n v="154"/>
    <n v="135.69999999999999"/>
    <n v="139.5"/>
    <n v="144.19999999999999"/>
    <n v="1734.8000000000002"/>
  </r>
  <r>
    <x v="0"/>
    <x v="6"/>
    <s v="August"/>
    <x v="78"/>
    <s v="August 2019"/>
    <x v="140"/>
    <x v="183"/>
    <x v="158"/>
    <x v="167"/>
    <x v="143"/>
    <n v="145.5"/>
    <n v="156.19999999999999"/>
    <n v="131.5"/>
    <n v="111.7"/>
    <n v="142.69999999999999"/>
    <n v="138.5"/>
    <n v="156.9"/>
    <x v="162"/>
    <x v="206"/>
    <n v="151.80000000000001"/>
    <n v="146.6"/>
    <n v="151.1"/>
    <m/>
    <n v="146.4"/>
    <n v="150.19999999999999"/>
    <n v="152.69999999999999"/>
    <n v="131.4"/>
    <n v="148"/>
    <n v="159.69999999999999"/>
    <n v="138.80000000000001"/>
    <n v="144.9"/>
    <n v="145.69999999999999"/>
    <n v="1632.3000000000002"/>
  </r>
  <r>
    <x v="1"/>
    <x v="6"/>
    <s v="August"/>
    <x v="78"/>
    <s v="August 2019"/>
    <x v="155"/>
    <x v="184"/>
    <x v="174"/>
    <x v="168"/>
    <x v="92"/>
    <n v="153.9"/>
    <n v="189.1"/>
    <n v="129.80000000000001"/>
    <n v="112.7"/>
    <n v="142.5"/>
    <n v="129.80000000000001"/>
    <n v="156.19999999999999"/>
    <x v="163"/>
    <x v="207"/>
    <n v="145"/>
    <n v="132.19999999999999"/>
    <n v="143"/>
    <n v="151.6"/>
    <n v="125.5"/>
    <n v="138.1"/>
    <n v="141.5"/>
    <n v="120.8"/>
    <n v="135.4"/>
    <n v="151.5"/>
    <n v="137.80000000000001"/>
    <n v="135.30000000000001"/>
    <n v="144.19999999999999"/>
    <n v="1697.5"/>
  </r>
  <r>
    <x v="2"/>
    <x v="6"/>
    <s v="August"/>
    <x v="78"/>
    <s v="August 2019"/>
    <x v="156"/>
    <x v="185"/>
    <x v="175"/>
    <x v="169"/>
    <x v="120"/>
    <n v="149.4"/>
    <n v="167.4"/>
    <n v="130.9"/>
    <n v="112"/>
    <n v="142.6"/>
    <n v="134.9"/>
    <n v="156.6"/>
    <x v="164"/>
    <x v="208"/>
    <n v="149.1"/>
    <n v="140.6"/>
    <n v="147.9"/>
    <n v="151.6"/>
    <n v="138.5"/>
    <n v="144.5"/>
    <n v="148.5"/>
    <n v="125.8"/>
    <n v="140.9"/>
    <n v="154.9"/>
    <n v="138.4"/>
    <n v="140.19999999999999"/>
    <n v="145"/>
    <n v="1742.9000000000003"/>
  </r>
  <r>
    <x v="0"/>
    <x v="6"/>
    <s v="September"/>
    <x v="79"/>
    <s v="September 2019"/>
    <x v="156"/>
    <x v="183"/>
    <x v="141"/>
    <x v="170"/>
    <x v="144"/>
    <n v="143.80000000000001"/>
    <n v="163.4"/>
    <n v="132.19999999999999"/>
    <n v="112.8"/>
    <n v="144.19999999999999"/>
    <n v="138.5"/>
    <n v="157.19999999999999"/>
    <x v="165"/>
    <x v="209"/>
    <n v="151.69999999999999"/>
    <n v="146.6"/>
    <n v="151"/>
    <m/>
    <n v="146.9"/>
    <n v="150.30000000000001"/>
    <n v="153.4"/>
    <n v="131.6"/>
    <n v="148.30000000000001"/>
    <n v="160.19999999999999"/>
    <n v="140.19999999999999"/>
    <n v="145.4"/>
    <n v="146.69999999999999"/>
    <n v="1638.5000000000002"/>
  </r>
  <r>
    <x v="1"/>
    <x v="6"/>
    <s v="September"/>
    <x v="79"/>
    <s v="September 2019"/>
    <x v="157"/>
    <x v="186"/>
    <x v="176"/>
    <x v="168"/>
    <x v="96"/>
    <n v="149.80000000000001"/>
    <n v="192.4"/>
    <n v="130.30000000000001"/>
    <n v="114"/>
    <n v="143.80000000000001"/>
    <n v="130"/>
    <n v="156.4"/>
    <x v="166"/>
    <x v="210"/>
    <n v="145.30000000000001"/>
    <n v="132.19999999999999"/>
    <n v="143.30000000000001"/>
    <n v="152.19999999999999"/>
    <n v="126.6"/>
    <n v="138.30000000000001"/>
    <n v="141.9"/>
    <n v="121.2"/>
    <n v="135.9"/>
    <n v="151.6"/>
    <n v="139"/>
    <n v="135.69999999999999"/>
    <n v="144.69999999999999"/>
    <n v="1703.8"/>
  </r>
  <r>
    <x v="2"/>
    <x v="6"/>
    <s v="September"/>
    <x v="79"/>
    <s v="September 2019"/>
    <x v="158"/>
    <x v="187"/>
    <x v="177"/>
    <x v="171"/>
    <x v="124"/>
    <n v="146.6"/>
    <n v="173.2"/>
    <n v="131.6"/>
    <n v="113.2"/>
    <n v="144.1"/>
    <n v="135"/>
    <n v="156.80000000000001"/>
    <x v="167"/>
    <x v="211"/>
    <n v="149.19999999999999"/>
    <n v="140.6"/>
    <n v="147.9"/>
    <n v="152.19999999999999"/>
    <n v="139.19999999999999"/>
    <n v="144.6"/>
    <n v="149"/>
    <n v="126.1"/>
    <n v="141.30000000000001"/>
    <n v="155.19999999999999"/>
    <n v="139.69999999999999"/>
    <n v="140.69999999999999"/>
    <n v="145.80000000000001"/>
    <n v="1749.4"/>
  </r>
  <r>
    <x v="0"/>
    <x v="6"/>
    <s v="October"/>
    <x v="80"/>
    <s v="October 2019"/>
    <x v="159"/>
    <x v="188"/>
    <x v="178"/>
    <x v="172"/>
    <x v="145"/>
    <n v="145.69999999999999"/>
    <n v="178.8"/>
    <n v="133.1"/>
    <n v="113.6"/>
    <n v="145.5"/>
    <n v="138.6"/>
    <n v="157.4"/>
    <x v="168"/>
    <x v="212"/>
    <n v="151.69999999999999"/>
    <n v="146.69999999999999"/>
    <n v="151"/>
    <m/>
    <n v="147.69999999999999"/>
    <n v="150.6"/>
    <n v="153.69999999999999"/>
    <n v="131.69999999999999"/>
    <n v="148.69999999999999"/>
    <n v="160.69999999999999"/>
    <n v="140.30000000000001"/>
    <n v="145.69999999999999"/>
    <n v="148.30000000000001"/>
    <n v="1644.7"/>
  </r>
  <r>
    <x v="1"/>
    <x v="6"/>
    <s v="October"/>
    <x v="80"/>
    <s v="October 2019"/>
    <x v="160"/>
    <x v="189"/>
    <x v="179"/>
    <x v="173"/>
    <x v="97"/>
    <n v="150.6"/>
    <n v="207.2"/>
    <n v="131.19999999999999"/>
    <n v="114.8"/>
    <n v="145.19999999999999"/>
    <n v="130.19999999999999"/>
    <n v="156.80000000000001"/>
    <x v="169"/>
    <x v="213"/>
    <n v="145.9"/>
    <n v="132.4"/>
    <n v="143.9"/>
    <n v="153"/>
    <n v="128.9"/>
    <n v="138.69999999999999"/>
    <n v="142.4"/>
    <n v="121.5"/>
    <n v="136.19999999999999"/>
    <n v="151.69999999999999"/>
    <n v="139.5"/>
    <n v="136"/>
    <n v="146"/>
    <n v="1713.0000000000002"/>
  </r>
  <r>
    <x v="2"/>
    <x v="6"/>
    <s v="October"/>
    <x v="80"/>
    <s v="October 2019"/>
    <x v="161"/>
    <x v="190"/>
    <x v="180"/>
    <x v="174"/>
    <x v="137"/>
    <n v="148"/>
    <n v="188.4"/>
    <n v="132.5"/>
    <n v="114"/>
    <n v="145.4"/>
    <n v="135.1"/>
    <n v="157.1"/>
    <x v="170"/>
    <x v="214"/>
    <n v="149.4"/>
    <n v="140.80000000000001"/>
    <n v="148.19999999999999"/>
    <n v="153"/>
    <n v="140.6"/>
    <n v="145"/>
    <n v="149.4"/>
    <n v="126.3"/>
    <n v="141.69999999999999"/>
    <n v="155.4"/>
    <n v="140"/>
    <n v="141"/>
    <n v="147.19999999999999"/>
    <n v="1757.3000000000002"/>
  </r>
  <r>
    <x v="0"/>
    <x v="6"/>
    <s v="November"/>
    <x v="81"/>
    <s v="November 2019"/>
    <x v="161"/>
    <x v="191"/>
    <x v="133"/>
    <x v="175"/>
    <x v="146"/>
    <n v="146.19999999999999"/>
    <n v="191.4"/>
    <n v="136.19999999999999"/>
    <n v="113.8"/>
    <n v="147.30000000000001"/>
    <n v="138.69999999999999"/>
    <n v="157.69999999999999"/>
    <x v="171"/>
    <x v="204"/>
    <n v="152.30000000000001"/>
    <n v="147"/>
    <n v="151.5"/>
    <m/>
    <n v="148.4"/>
    <n v="150.9"/>
    <n v="154.30000000000001"/>
    <n v="132.1"/>
    <n v="149.1"/>
    <n v="160.80000000000001"/>
    <n v="140.6"/>
    <n v="146.1"/>
    <n v="149.9"/>
    <n v="1651.8999999999996"/>
  </r>
  <r>
    <x v="1"/>
    <x v="6"/>
    <s v="November"/>
    <x v="81"/>
    <s v="November 2019"/>
    <x v="162"/>
    <x v="192"/>
    <x v="181"/>
    <x v="176"/>
    <x v="147"/>
    <n v="148.80000000000001"/>
    <n v="215.7"/>
    <n v="134.6"/>
    <n v="115"/>
    <n v="146.30000000000001"/>
    <n v="130.5"/>
    <n v="157.19999999999999"/>
    <x v="172"/>
    <x v="215"/>
    <n v="146.30000000000001"/>
    <n v="132.6"/>
    <n v="144.19999999999999"/>
    <n v="153.5"/>
    <n v="132.19999999999999"/>
    <n v="139.1"/>
    <n v="142.80000000000001"/>
    <n v="121.7"/>
    <n v="136.69999999999999"/>
    <n v="151.80000000000001"/>
    <n v="139.80000000000001"/>
    <n v="136.30000000000001"/>
    <n v="147"/>
    <n v="1721.6000000000001"/>
  </r>
  <r>
    <x v="2"/>
    <x v="6"/>
    <s v="November"/>
    <x v="81"/>
    <s v="November 2019"/>
    <x v="163"/>
    <x v="193"/>
    <x v="182"/>
    <x v="177"/>
    <x v="139"/>
    <n v="147.4"/>
    <n v="199.6"/>
    <n v="135.69999999999999"/>
    <n v="114.2"/>
    <n v="147"/>
    <n v="135.30000000000001"/>
    <n v="157.5"/>
    <x v="169"/>
    <x v="207"/>
    <n v="149.9"/>
    <n v="141"/>
    <n v="148.6"/>
    <n v="153.5"/>
    <n v="142.30000000000001"/>
    <n v="145.30000000000001"/>
    <n v="149.9"/>
    <n v="126.6"/>
    <n v="142.1"/>
    <n v="155.5"/>
    <n v="140.30000000000001"/>
    <n v="141.30000000000001"/>
    <n v="148.6"/>
    <n v="1765.1999999999998"/>
  </r>
  <r>
    <x v="0"/>
    <x v="6"/>
    <s v="December"/>
    <x v="82"/>
    <s v="December 2019"/>
    <x v="164"/>
    <x v="194"/>
    <x v="183"/>
    <x v="178"/>
    <x v="148"/>
    <n v="144.30000000000001"/>
    <n v="209.5"/>
    <n v="138.80000000000001"/>
    <n v="113.6"/>
    <n v="149.1"/>
    <n v="139.30000000000001"/>
    <n v="158.30000000000001"/>
    <x v="173"/>
    <x v="216"/>
    <n v="152.6"/>
    <n v="147.30000000000001"/>
    <n v="151.9"/>
    <m/>
    <n v="149.9"/>
    <n v="151.19999999999999"/>
    <n v="154.80000000000001"/>
    <n v="135"/>
    <n v="149.5"/>
    <n v="161.1"/>
    <n v="140.6"/>
    <n v="147.1"/>
    <n v="152.30000000000001"/>
    <n v="1663.1999999999996"/>
  </r>
  <r>
    <x v="1"/>
    <x v="6"/>
    <s v="December"/>
    <x v="82"/>
    <s v="December 2019"/>
    <x v="165"/>
    <x v="195"/>
    <x v="184"/>
    <x v="179"/>
    <x v="149"/>
    <n v="147.19999999999999"/>
    <n v="231.5"/>
    <n v="137.19999999999999"/>
    <n v="114.7"/>
    <n v="148"/>
    <n v="130.80000000000001"/>
    <n v="157.69999999999999"/>
    <x v="174"/>
    <x v="217"/>
    <n v="146.80000000000001"/>
    <n v="132.80000000000001"/>
    <n v="144.6"/>
    <n v="152.80000000000001"/>
    <n v="133.6"/>
    <n v="139.80000000000001"/>
    <n v="143.19999999999999"/>
    <n v="125.2"/>
    <n v="136.80000000000001"/>
    <n v="151.9"/>
    <n v="140.19999999999999"/>
    <n v="137.69999999999999"/>
    <n v="148.30000000000001"/>
    <n v="1732.5000000000005"/>
  </r>
  <r>
    <x v="2"/>
    <x v="6"/>
    <s v="December"/>
    <x v="82"/>
    <s v="December 2019"/>
    <x v="160"/>
    <x v="196"/>
    <x v="185"/>
    <x v="180"/>
    <x v="150"/>
    <n v="145.69999999999999"/>
    <n v="217"/>
    <n v="138.30000000000001"/>
    <n v="114"/>
    <n v="148.69999999999999"/>
    <n v="135.80000000000001"/>
    <n v="158"/>
    <x v="175"/>
    <x v="218"/>
    <n v="150.30000000000001"/>
    <n v="141.30000000000001"/>
    <n v="149"/>
    <n v="152.80000000000001"/>
    <n v="143.69999999999999"/>
    <n v="145.80000000000001"/>
    <n v="150.4"/>
    <n v="129.80000000000001"/>
    <n v="142.30000000000001"/>
    <n v="155.69999999999999"/>
    <n v="140.4"/>
    <n v="142.5"/>
    <n v="150.4"/>
    <n v="1775.9"/>
  </r>
  <r>
    <x v="0"/>
    <x v="7"/>
    <s v="January"/>
    <x v="83"/>
    <s v="January 2020"/>
    <x v="166"/>
    <x v="197"/>
    <x v="186"/>
    <x v="181"/>
    <x v="151"/>
    <n v="142.19999999999999"/>
    <n v="191.5"/>
    <n v="141.1"/>
    <n v="113.8"/>
    <n v="151.6"/>
    <n v="139.69999999999999"/>
    <n v="158.69999999999999"/>
    <x v="176"/>
    <x v="210"/>
    <n v="152.80000000000001"/>
    <n v="147.4"/>
    <n v="152.1"/>
    <m/>
    <n v="150.4"/>
    <n v="151.69999999999999"/>
    <n v="155.69999999999999"/>
    <n v="136.30000000000001"/>
    <n v="150.1"/>
    <n v="161.69999999999999"/>
    <n v="142.5"/>
    <n v="148.1"/>
    <n v="151.9"/>
    <n v="1670.1999999999998"/>
  </r>
  <r>
    <x v="1"/>
    <x v="7"/>
    <s v="January"/>
    <x v="83"/>
    <s v="January 2020"/>
    <x v="167"/>
    <x v="198"/>
    <x v="187"/>
    <x v="182"/>
    <x v="152"/>
    <n v="144.4"/>
    <n v="207.8"/>
    <n v="139.1"/>
    <n v="114.8"/>
    <n v="149.5"/>
    <n v="131.1"/>
    <n v="158.5"/>
    <x v="177"/>
    <x v="219"/>
    <n v="147"/>
    <n v="133.19999999999999"/>
    <n v="144.9"/>
    <n v="153.9"/>
    <n v="135.1"/>
    <n v="140.1"/>
    <n v="143.80000000000001"/>
    <n v="126.1"/>
    <n v="137.19999999999999"/>
    <n v="152.1"/>
    <n v="142.1"/>
    <n v="138.4"/>
    <n v="148.19999999999999"/>
    <n v="1738.8999999999999"/>
  </r>
  <r>
    <x v="2"/>
    <x v="7"/>
    <s v="January"/>
    <x v="83"/>
    <s v="January 2020"/>
    <x v="168"/>
    <x v="199"/>
    <x v="188"/>
    <x v="183"/>
    <x v="153"/>
    <n v="143.19999999999999"/>
    <n v="197"/>
    <n v="140.4"/>
    <n v="114.1"/>
    <n v="150.9"/>
    <n v="136.1"/>
    <n v="158.6"/>
    <x v="178"/>
    <x v="220"/>
    <n v="150.5"/>
    <n v="141.5"/>
    <n v="149.19999999999999"/>
    <n v="153.9"/>
    <n v="144.6"/>
    <n v="146.19999999999999"/>
    <n v="151.19999999999999"/>
    <n v="130.9"/>
    <n v="142.80000000000001"/>
    <n v="156.1"/>
    <n v="142.30000000000001"/>
    <n v="143.4"/>
    <n v="150.19999999999999"/>
    <n v="1783.3"/>
  </r>
  <r>
    <x v="0"/>
    <x v="7"/>
    <s v="February"/>
    <x v="84"/>
    <s v="February 2020"/>
    <x v="169"/>
    <x v="200"/>
    <x v="189"/>
    <x v="184"/>
    <x v="154"/>
    <n v="140.69999999999999"/>
    <n v="165.1"/>
    <n v="141.80000000000001"/>
    <n v="113.1"/>
    <n v="152.80000000000001"/>
    <n v="140.1"/>
    <n v="159.19999999999999"/>
    <x v="179"/>
    <x v="221"/>
    <n v="153"/>
    <n v="147.5"/>
    <n v="152.30000000000001"/>
    <m/>
    <n v="152.30000000000001"/>
    <n v="151.80000000000001"/>
    <n v="156.19999999999999"/>
    <n v="136"/>
    <n v="150.4"/>
    <n v="161.9"/>
    <n v="143.4"/>
    <n v="148.4"/>
    <n v="150.4"/>
    <n v="1671.9000000000005"/>
  </r>
  <r>
    <x v="1"/>
    <x v="7"/>
    <s v="February"/>
    <x v="84"/>
    <s v="February 2020"/>
    <x v="170"/>
    <x v="198"/>
    <x v="190"/>
    <x v="185"/>
    <x v="155"/>
    <n v="143.1"/>
    <n v="181.7"/>
    <n v="139.6"/>
    <n v="114.6"/>
    <n v="150.4"/>
    <n v="131.5"/>
    <n v="159"/>
    <x v="180"/>
    <x v="222"/>
    <n v="147.30000000000001"/>
    <n v="133.5"/>
    <n v="145.19999999999999"/>
    <n v="154.80000000000001"/>
    <n v="138.9"/>
    <n v="140.4"/>
    <n v="144.4"/>
    <n v="125.2"/>
    <n v="137.69999999999999"/>
    <n v="152.19999999999999"/>
    <n v="143.5"/>
    <n v="138.4"/>
    <n v="147.69999999999999"/>
    <n v="1744.4000000000003"/>
  </r>
  <r>
    <x v="2"/>
    <x v="7"/>
    <s v="February"/>
    <x v="84"/>
    <s v="February 2020"/>
    <x v="171"/>
    <x v="200"/>
    <x v="191"/>
    <x v="186"/>
    <x v="156"/>
    <n v="141.80000000000001"/>
    <n v="170.7"/>
    <n v="141.1"/>
    <n v="113.6"/>
    <n v="152"/>
    <n v="136.5"/>
    <n v="159.1"/>
    <x v="181"/>
    <x v="223"/>
    <n v="150.80000000000001"/>
    <n v="141.69999999999999"/>
    <n v="149.5"/>
    <n v="154.80000000000001"/>
    <n v="147.19999999999999"/>
    <n v="146.4"/>
    <n v="151.69999999999999"/>
    <n v="130.30000000000001"/>
    <n v="143.19999999999999"/>
    <n v="156.19999999999999"/>
    <n v="143.4"/>
    <n v="143.6"/>
    <n v="149.1"/>
    <n v="1786.9"/>
  </r>
  <r>
    <x v="0"/>
    <x v="7"/>
    <s v="March"/>
    <x v="85"/>
    <s v="March 2020"/>
    <x v="172"/>
    <x v="201"/>
    <x v="192"/>
    <x v="187"/>
    <x v="157"/>
    <n v="141.80000000000001"/>
    <n v="152.30000000000001"/>
    <n v="141.80000000000001"/>
    <n v="112.6"/>
    <n v="154"/>
    <n v="140.1"/>
    <n v="160"/>
    <x v="182"/>
    <x v="224"/>
    <n v="153.4"/>
    <n v="147.6"/>
    <n v="152.5"/>
    <m/>
    <n v="153.4"/>
    <n v="151.5"/>
    <n v="156.69999999999999"/>
    <n v="135.80000000000001"/>
    <n v="151.19999999999999"/>
    <n v="161.19999999999999"/>
    <n v="145.1"/>
    <n v="148.6"/>
    <n v="149.80000000000001"/>
    <n v="1674.6999999999998"/>
  </r>
  <r>
    <x v="1"/>
    <x v="7"/>
    <s v="March"/>
    <x v="85"/>
    <s v="March 2020"/>
    <x v="173"/>
    <x v="200"/>
    <x v="193"/>
    <x v="188"/>
    <x v="148"/>
    <n v="143.30000000000001"/>
    <n v="167"/>
    <n v="139.69999999999999"/>
    <n v="114.4"/>
    <n v="151.5"/>
    <n v="131.9"/>
    <n v="159.1"/>
    <x v="183"/>
    <x v="225"/>
    <n v="147.69999999999999"/>
    <n v="133.80000000000001"/>
    <n v="145.6"/>
    <n v="154.5"/>
    <n v="141.4"/>
    <n v="140.80000000000001"/>
    <n v="145"/>
    <n v="124.6"/>
    <n v="137.9"/>
    <n v="152.5"/>
    <n v="145.30000000000001"/>
    <n v="138.69999999999999"/>
    <n v="147.30000000000001"/>
    <n v="1749.7"/>
  </r>
  <r>
    <x v="2"/>
    <x v="7"/>
    <s v="March"/>
    <x v="85"/>
    <s v="March 2020"/>
    <x v="174"/>
    <x v="202"/>
    <x v="194"/>
    <x v="189"/>
    <x v="158"/>
    <n v="142.5"/>
    <n v="157.30000000000001"/>
    <n v="141.1"/>
    <n v="113.2"/>
    <n v="153.19999999999999"/>
    <n v="136.69999999999999"/>
    <n v="159.6"/>
    <x v="184"/>
    <x v="226"/>
    <n v="151.19999999999999"/>
    <n v="141.9"/>
    <n v="149.80000000000001"/>
    <n v="154.5"/>
    <n v="148.9"/>
    <n v="146.4"/>
    <n v="152.30000000000001"/>
    <n v="129.9"/>
    <n v="143.69999999999999"/>
    <n v="156.1"/>
    <n v="145.19999999999999"/>
    <n v="143.80000000000001"/>
    <n v="148.6"/>
    <n v="1790.7"/>
  </r>
  <r>
    <x v="0"/>
    <x v="7"/>
    <s v="April"/>
    <x v="86"/>
    <s v="April 2020"/>
    <x v="175"/>
    <x v="203"/>
    <x v="195"/>
    <x v="190"/>
    <x v="159"/>
    <n v="147.30000000000001"/>
    <n v="162.69999999999999"/>
    <n v="150.19999999999999"/>
    <n v="119.8"/>
    <n v="158.69999999999999"/>
    <n v="139.19999999999999"/>
    <n v="160.9"/>
    <x v="183"/>
    <x v="227"/>
    <n v="154.05000000000001"/>
    <n v="148.80000000000001"/>
    <n v="153.30000000000001"/>
    <m/>
    <n v="148.4"/>
    <n v="151.6"/>
    <n v="154.30000000000001"/>
    <n v="138.60000000000002"/>
    <n v="152.19999999999999"/>
    <n v="161.5"/>
    <n v="148.14999999999998"/>
    <n v="150.14999999999998"/>
    <n v="151.25"/>
    <n v="1684.75"/>
  </r>
  <r>
    <x v="1"/>
    <x v="7"/>
    <s v="April"/>
    <x v="86"/>
    <s v="April 2020"/>
    <x v="176"/>
    <x v="204"/>
    <x v="196"/>
    <x v="191"/>
    <x v="160"/>
    <n v="152.9"/>
    <n v="180"/>
    <n v="150.80000000000001"/>
    <n v="121.2"/>
    <n v="154"/>
    <n v="133.5"/>
    <n v="160.39999999999998"/>
    <x v="178"/>
    <x v="228"/>
    <n v="148.39999999999998"/>
    <n v="135.19999999999999"/>
    <n v="146.39999999999998"/>
    <n v="154.82499999999999"/>
    <n v="139.25"/>
    <n v="140.60000000000002"/>
    <n v="145.72499999999999"/>
    <n v="126.95"/>
    <n v="141.19999999999999"/>
    <n v="152.5"/>
    <n v="148.75"/>
    <n v="140.35"/>
    <n v="149.05000000000001"/>
    <n v="1770.05"/>
  </r>
  <r>
    <x v="2"/>
    <x v="7"/>
    <s v="April"/>
    <x v="86"/>
    <s v="April 2020"/>
    <x v="177"/>
    <x v="205"/>
    <x v="197"/>
    <x v="190"/>
    <x v="161"/>
    <n v="149.9"/>
    <n v="168.6"/>
    <n v="150.4"/>
    <n v="120.3"/>
    <n v="157.1"/>
    <n v="136.80000000000001"/>
    <n v="160.69999999999999"/>
    <x v="185"/>
    <x v="229"/>
    <n v="151.85"/>
    <n v="143.15"/>
    <n v="150.60000000000002"/>
    <n v="155.6"/>
    <n v="144.1"/>
    <n v="146.4"/>
    <n v="150.69999999999999"/>
    <n v="132.44999999999999"/>
    <n v="146"/>
    <n v="156.25"/>
    <n v="148.39999999999998"/>
    <n v="145.4"/>
    <n v="150.19999999999999"/>
    <n v="1804.65"/>
  </r>
  <r>
    <x v="0"/>
    <x v="7"/>
    <s v="May"/>
    <x v="87"/>
    <s v="May 2020"/>
    <x v="178"/>
    <x v="206"/>
    <x v="198"/>
    <x v="192"/>
    <x v="162"/>
    <n v="145.25"/>
    <n v="155.80000000000001"/>
    <n v="150.25"/>
    <n v="116.5"/>
    <n v="159.25"/>
    <n v="140.64999999999998"/>
    <n v="161.80000000000001"/>
    <x v="186"/>
    <x v="230"/>
    <n v="154.69999999999999"/>
    <n v="150"/>
    <n v="154.1"/>
    <m/>
    <n v="146.65"/>
    <n v="151.69999999999999"/>
    <n v="156.25"/>
    <n v="141.4"/>
    <n v="153.19999999999999"/>
    <n v="161.80000000000001"/>
    <n v="151.19999999999999"/>
    <n v="151.69999999999999"/>
    <n v="152.69999999999999"/>
    <n v="1701.6000000000001"/>
  </r>
  <r>
    <x v="1"/>
    <x v="7"/>
    <s v="May"/>
    <x v="87"/>
    <s v="May 2020"/>
    <x v="179"/>
    <x v="207"/>
    <x v="199"/>
    <x v="192"/>
    <x v="163"/>
    <n v="152.35000000000002"/>
    <n v="175.6"/>
    <n v="151.4"/>
    <n v="118.75"/>
    <n v="156.4"/>
    <n v="134.55000000000001"/>
    <n v="161.69999999999999"/>
    <x v="187"/>
    <x v="231"/>
    <n v="149.1"/>
    <n v="136.6"/>
    <n v="147.19999999999999"/>
    <n v="155.14999999999998"/>
    <n v="137.1"/>
    <n v="140.4"/>
    <n v="146.44999999999999"/>
    <n v="129.30000000000001"/>
    <n v="144.5"/>
    <n v="152.5"/>
    <n v="152.19999999999999"/>
    <n v="142"/>
    <n v="150.80000000000001"/>
    <n v="1788.75"/>
  </r>
  <r>
    <x v="2"/>
    <x v="7"/>
    <s v="May"/>
    <x v="87"/>
    <s v="May 2020"/>
    <x v="180"/>
    <x v="208"/>
    <x v="200"/>
    <x v="192"/>
    <x v="164"/>
    <n v="148.55000000000001"/>
    <n v="162.55000000000001"/>
    <n v="150.65"/>
    <n v="117.25"/>
    <n v="158.30000000000001"/>
    <n v="138.10000000000002"/>
    <n v="161.80000000000001"/>
    <x v="188"/>
    <x v="232"/>
    <n v="152.5"/>
    <n v="144.4"/>
    <n v="151.4"/>
    <n v="155.14999999999998"/>
    <n v="143"/>
    <n v="146.4"/>
    <n v="152.55000000000001"/>
    <n v="135"/>
    <n v="148.30000000000001"/>
    <n v="156.4"/>
    <n v="151.6"/>
    <n v="147"/>
    <n v="151.80000000000001"/>
    <n v="1823"/>
  </r>
  <r>
    <x v="0"/>
    <x v="7"/>
    <s v="June"/>
    <x v="88"/>
    <s v="June 2020"/>
    <x v="181"/>
    <x v="209"/>
    <x v="201"/>
    <x v="193"/>
    <x v="165"/>
    <n v="143.19999999999999"/>
    <n v="148.9"/>
    <n v="150.30000000000001"/>
    <n v="113.2"/>
    <n v="159.80000000000001"/>
    <n v="142.1"/>
    <n v="161.80000000000001"/>
    <x v="189"/>
    <x v="230"/>
    <n v="154.69999999999999"/>
    <n v="150"/>
    <n v="154.1"/>
    <m/>
    <n v="144.9"/>
    <n v="151.69999999999999"/>
    <n v="158.19999999999999"/>
    <n v="141.4"/>
    <n v="153.19999999999999"/>
    <n v="161.80000000000001"/>
    <n v="151.19999999999999"/>
    <n v="151.69999999999999"/>
    <n v="152.69999999999999"/>
    <n v="1702.9000000000003"/>
  </r>
  <r>
    <x v="1"/>
    <x v="7"/>
    <s v="June"/>
    <x v="88"/>
    <s v="June 2020"/>
    <x v="182"/>
    <x v="207"/>
    <x v="202"/>
    <x v="194"/>
    <x v="166"/>
    <n v="151.80000000000001"/>
    <n v="171.2"/>
    <n v="152"/>
    <n v="116.3"/>
    <n v="158.80000000000001"/>
    <n v="135.6"/>
    <n v="161.69999999999999"/>
    <x v="190"/>
    <x v="231"/>
    <n v="149.1"/>
    <n v="136.6"/>
    <n v="147.19999999999999"/>
    <n v="154.69999999999999"/>
    <n v="137.1"/>
    <n v="140.4"/>
    <n v="148.1"/>
    <n v="129.30000000000001"/>
    <n v="144.5"/>
    <n v="152.5"/>
    <n v="152.19999999999999"/>
    <n v="142"/>
    <n v="150.80000000000001"/>
    <n v="1791.6999999999998"/>
  </r>
  <r>
    <x v="2"/>
    <x v="7"/>
    <s v="June"/>
    <x v="88"/>
    <s v="June 2020"/>
    <x v="183"/>
    <x v="208"/>
    <x v="203"/>
    <x v="193"/>
    <x v="167"/>
    <n v="147.19999999999999"/>
    <n v="156.5"/>
    <n v="150.9"/>
    <n v="114.2"/>
    <n v="159.5"/>
    <n v="139.4"/>
    <n v="161.80000000000001"/>
    <x v="191"/>
    <x v="232"/>
    <n v="152.5"/>
    <n v="144.4"/>
    <n v="151.4"/>
    <n v="154.69999999999999"/>
    <n v="141.9"/>
    <n v="146.4"/>
    <n v="154.4"/>
    <n v="135"/>
    <n v="148.30000000000001"/>
    <n v="156.4"/>
    <n v="151.6"/>
    <n v="147"/>
    <n v="151.80000000000001"/>
    <n v="1824.6"/>
  </r>
  <r>
    <x v="0"/>
    <x v="7"/>
    <s v="July"/>
    <x v="89"/>
    <s v="July 2020"/>
    <x v="181"/>
    <x v="209"/>
    <x v="201"/>
    <x v="193"/>
    <x v="165"/>
    <n v="143.19999999999999"/>
    <n v="148.9"/>
    <n v="150.30000000000001"/>
    <n v="113.2"/>
    <n v="159.80000000000001"/>
    <n v="142.1"/>
    <n v="161.80000000000001"/>
    <x v="189"/>
    <x v="230"/>
    <n v="154.69999999999999"/>
    <n v="150"/>
    <n v="154.1"/>
    <m/>
    <n v="144.9"/>
    <n v="151.69999999999999"/>
    <n v="158.19999999999999"/>
    <n v="141.4"/>
    <n v="153.19999999999999"/>
    <n v="161.80000000000001"/>
    <n v="151.19999999999999"/>
    <n v="151.69999999999999"/>
    <n v="152.69999999999999"/>
    <n v="1702.9000000000003"/>
  </r>
  <r>
    <x v="1"/>
    <x v="7"/>
    <s v="July"/>
    <x v="89"/>
    <s v="July 2020"/>
    <x v="182"/>
    <x v="207"/>
    <x v="202"/>
    <x v="194"/>
    <x v="166"/>
    <n v="151.80000000000001"/>
    <n v="171.2"/>
    <n v="152"/>
    <n v="116.3"/>
    <n v="158.80000000000001"/>
    <n v="135.6"/>
    <n v="161.69999999999999"/>
    <x v="190"/>
    <x v="231"/>
    <n v="149.1"/>
    <n v="136.6"/>
    <n v="147.19999999999999"/>
    <n v="154.69999999999999"/>
    <n v="137.1"/>
    <n v="140.4"/>
    <n v="148.1"/>
    <n v="129.30000000000001"/>
    <n v="144.5"/>
    <n v="152.5"/>
    <n v="152.19999999999999"/>
    <n v="142"/>
    <n v="150.80000000000001"/>
    <n v="1791.6999999999998"/>
  </r>
  <r>
    <x v="2"/>
    <x v="7"/>
    <s v="July"/>
    <x v="89"/>
    <s v="July 2020"/>
    <x v="183"/>
    <x v="208"/>
    <x v="203"/>
    <x v="193"/>
    <x v="167"/>
    <n v="147.19999999999999"/>
    <n v="156.5"/>
    <n v="150.9"/>
    <n v="114.2"/>
    <n v="159.5"/>
    <n v="139.4"/>
    <n v="161.80000000000001"/>
    <x v="191"/>
    <x v="232"/>
    <n v="152.5"/>
    <n v="144.4"/>
    <n v="151.4"/>
    <n v="154.69999999999999"/>
    <n v="141.9"/>
    <n v="146.4"/>
    <n v="154.4"/>
    <n v="135"/>
    <n v="148.30000000000001"/>
    <n v="156.4"/>
    <n v="151.6"/>
    <n v="147"/>
    <n v="151.80000000000001"/>
    <n v="1824.6"/>
  </r>
  <r>
    <x v="0"/>
    <x v="7"/>
    <s v="August"/>
    <x v="90"/>
    <s v="August 2020"/>
    <x v="184"/>
    <x v="210"/>
    <x v="181"/>
    <x v="193"/>
    <x v="168"/>
    <n v="146.9"/>
    <n v="171"/>
    <n v="149.9"/>
    <n v="114.2"/>
    <n v="160"/>
    <n v="143.5"/>
    <n v="161.5"/>
    <x v="192"/>
    <x v="233"/>
    <n v="155.1"/>
    <n v="149.30000000000001"/>
    <n v="154.30000000000001"/>
    <m/>
    <n v="145.80000000000001"/>
    <n v="151.9"/>
    <n v="158.80000000000001"/>
    <n v="143.6"/>
    <n v="152.19999999999999"/>
    <n v="162.69999999999999"/>
    <n v="153.6"/>
    <n v="153"/>
    <n v="154.69999999999999"/>
    <n v="1712.1"/>
  </r>
  <r>
    <x v="1"/>
    <x v="7"/>
    <s v="August"/>
    <x v="90"/>
    <s v="August 2020"/>
    <x v="185"/>
    <x v="211"/>
    <x v="204"/>
    <x v="194"/>
    <x v="169"/>
    <n v="154.5"/>
    <n v="191.9"/>
    <n v="151.30000000000001"/>
    <n v="116.8"/>
    <n v="160"/>
    <n v="136.5"/>
    <n v="163.30000000000001"/>
    <x v="193"/>
    <x v="234"/>
    <n v="150"/>
    <n v="135.19999999999999"/>
    <n v="147.80000000000001"/>
    <n v="155.5"/>
    <n v="138.30000000000001"/>
    <n v="144.5"/>
    <n v="148.69999999999999"/>
    <n v="133.9"/>
    <n v="141.19999999999999"/>
    <n v="155.5"/>
    <n v="155.19999999999999"/>
    <n v="144.80000000000001"/>
    <n v="152.9"/>
    <n v="1812.5000000000002"/>
  </r>
  <r>
    <x v="2"/>
    <x v="7"/>
    <s v="August"/>
    <x v="90"/>
    <s v="August 2020"/>
    <x v="186"/>
    <x v="212"/>
    <x v="205"/>
    <x v="193"/>
    <x v="170"/>
    <n v="150.4"/>
    <n v="178.1"/>
    <n v="150.4"/>
    <n v="115.1"/>
    <n v="160"/>
    <n v="140.6"/>
    <n v="162.30000000000001"/>
    <x v="190"/>
    <x v="235"/>
    <n v="153.1"/>
    <n v="143.4"/>
    <n v="151.69999999999999"/>
    <n v="155.5"/>
    <n v="143"/>
    <n v="148.4"/>
    <n v="155"/>
    <n v="138.5"/>
    <n v="146"/>
    <n v="158.5"/>
    <n v="154.30000000000001"/>
    <n v="149"/>
    <n v="153.9"/>
    <n v="1839.4999999999998"/>
  </r>
  <r>
    <x v="0"/>
    <x v="7"/>
    <s v="September"/>
    <x v="91"/>
    <s v="September 2020"/>
    <x v="187"/>
    <x v="213"/>
    <x v="183"/>
    <x v="194"/>
    <x v="171"/>
    <n v="147"/>
    <n v="178.8"/>
    <n v="149.30000000000001"/>
    <n v="115.1"/>
    <n v="160"/>
    <n v="145.4"/>
    <n v="161.6"/>
    <x v="194"/>
    <x v="236"/>
    <n v="155.4"/>
    <n v="149.9"/>
    <n v="154.6"/>
    <m/>
    <n v="146.4"/>
    <n v="151.6"/>
    <n v="159.1"/>
    <n v="144.6"/>
    <n v="152.80000000000001"/>
    <n v="161.1"/>
    <n v="157.4"/>
    <n v="153.69999999999999"/>
    <n v="155.4"/>
    <n v="1720.3"/>
  </r>
  <r>
    <x v="1"/>
    <x v="7"/>
    <s v="September"/>
    <x v="91"/>
    <s v="September 2020"/>
    <x v="188"/>
    <x v="214"/>
    <x v="206"/>
    <x v="195"/>
    <x v="172"/>
    <n v="155.4"/>
    <n v="202"/>
    <n v="150.80000000000001"/>
    <n v="118.9"/>
    <n v="160.9"/>
    <n v="137.69999999999999"/>
    <n v="164.4"/>
    <x v="195"/>
    <x v="237"/>
    <n v="150.19999999999999"/>
    <n v="136.30000000000001"/>
    <n v="148.1"/>
    <n v="156.30000000000001"/>
    <n v="137.19999999999999"/>
    <n v="145.4"/>
    <n v="150"/>
    <n v="135.1"/>
    <n v="141.80000000000001"/>
    <n v="154.9"/>
    <n v="159.80000000000001"/>
    <n v="146"/>
    <n v="154"/>
    <n v="1824.6"/>
  </r>
  <r>
    <x v="2"/>
    <x v="7"/>
    <s v="September"/>
    <x v="91"/>
    <s v="September 2020"/>
    <x v="189"/>
    <x v="215"/>
    <x v="207"/>
    <x v="196"/>
    <x v="165"/>
    <n v="150.9"/>
    <n v="186.7"/>
    <n v="149.80000000000001"/>
    <n v="116.4"/>
    <n v="160.30000000000001"/>
    <n v="142.19999999999999"/>
    <n v="162.9"/>
    <x v="196"/>
    <x v="238"/>
    <n v="153.4"/>
    <n v="144.30000000000001"/>
    <n v="152"/>
    <n v="156.30000000000001"/>
    <n v="142.9"/>
    <n v="148.69999999999999"/>
    <n v="155.6"/>
    <n v="139.6"/>
    <n v="146.6"/>
    <n v="157.5"/>
    <n v="158.4"/>
    <n v="150"/>
    <n v="154.69999999999999"/>
    <n v="1849.9999999999998"/>
  </r>
  <r>
    <x v="0"/>
    <x v="7"/>
    <s v="October"/>
    <x v="92"/>
    <s v="October 2020"/>
    <x v="190"/>
    <x v="216"/>
    <x v="208"/>
    <x v="196"/>
    <x v="173"/>
    <n v="147.19999999999999"/>
    <n v="200.6"/>
    <n v="150.30000000000001"/>
    <n v="115.3"/>
    <n v="160.9"/>
    <n v="147.4"/>
    <n v="161.9"/>
    <x v="197"/>
    <x v="239"/>
    <n v="155.69999999999999"/>
    <n v="150.6"/>
    <n v="155"/>
    <m/>
    <n v="146.80000000000001"/>
    <n v="152"/>
    <n v="159.5"/>
    <n v="146.4"/>
    <n v="152.4"/>
    <n v="162.5"/>
    <n v="156.19999999999999"/>
    <n v="154.30000000000001"/>
    <n v="157.5"/>
    <n v="1727.4"/>
  </r>
  <r>
    <x v="1"/>
    <x v="7"/>
    <s v="October"/>
    <x v="92"/>
    <s v="October 2020"/>
    <x v="191"/>
    <x v="217"/>
    <x v="209"/>
    <x v="197"/>
    <x v="164"/>
    <n v="155.69999999999999"/>
    <n v="226"/>
    <n v="152.19999999999999"/>
    <n v="118.1"/>
    <n v="161.30000000000001"/>
    <n v="139.19999999999999"/>
    <n v="164.8"/>
    <x v="198"/>
    <x v="237"/>
    <n v="150.5"/>
    <n v="136.1"/>
    <n v="148.30000000000001"/>
    <n v="156.5"/>
    <n v="137.1"/>
    <n v="145.1"/>
    <n v="151"/>
    <n v="135.4"/>
    <n v="142"/>
    <n v="155.69999999999999"/>
    <n v="158.1"/>
    <n v="146.19999999999999"/>
    <n v="155.19999999999999"/>
    <n v="1828.5000000000002"/>
  </r>
  <r>
    <x v="2"/>
    <x v="7"/>
    <s v="October"/>
    <x v="92"/>
    <s v="October 2020"/>
    <x v="192"/>
    <x v="218"/>
    <x v="210"/>
    <x v="196"/>
    <x v="174"/>
    <n v="151.19999999999999"/>
    <n v="209.2"/>
    <n v="150.9"/>
    <n v="116.2"/>
    <n v="161"/>
    <n v="144"/>
    <n v="163.19999999999999"/>
    <x v="199"/>
    <x v="240"/>
    <n v="153.69999999999999"/>
    <n v="144.6"/>
    <n v="152.30000000000001"/>
    <n v="156.5"/>
    <n v="143.1"/>
    <n v="148.69999999999999"/>
    <n v="156.30000000000001"/>
    <n v="140.6"/>
    <n v="146.5"/>
    <n v="158.5"/>
    <n v="157"/>
    <n v="150.4"/>
    <n v="156.4"/>
    <n v="1855.6"/>
  </r>
  <r>
    <x v="0"/>
    <x v="7"/>
    <s v="November"/>
    <x v="93"/>
    <s v="November 2020"/>
    <x v="193"/>
    <x v="219"/>
    <x v="211"/>
    <x v="198"/>
    <x v="175"/>
    <n v="146.5"/>
    <n v="222.2"/>
    <n v="155.9"/>
    <n v="114.9"/>
    <n v="162"/>
    <n v="150"/>
    <n v="162.69999999999999"/>
    <x v="200"/>
    <x v="241"/>
    <n v="156.30000000000001"/>
    <n v="151"/>
    <n v="155.5"/>
    <m/>
    <n v="147.5"/>
    <n v="152.80000000000001"/>
    <n v="160.4"/>
    <n v="146.1"/>
    <n v="153.6"/>
    <n v="161.6"/>
    <n v="156.19999999999999"/>
    <n v="154.5"/>
    <n v="159.80000000000001"/>
    <n v="1734.9999999999998"/>
  </r>
  <r>
    <x v="1"/>
    <x v="7"/>
    <s v="November"/>
    <x v="93"/>
    <s v="November 2020"/>
    <x v="194"/>
    <x v="220"/>
    <x v="212"/>
    <x v="195"/>
    <x v="176"/>
    <n v="150.5"/>
    <n v="245.3"/>
    <n v="158.69999999999999"/>
    <n v="117.2"/>
    <n v="161.4"/>
    <n v="141.5"/>
    <n v="165.1"/>
    <x v="201"/>
    <x v="242"/>
    <n v="151.1"/>
    <n v="136.4"/>
    <n v="148.80000000000001"/>
    <n v="158"/>
    <n v="137.30000000000001"/>
    <n v="145.1"/>
    <n v="152"/>
    <n v="135.19999999999999"/>
    <n v="144.4"/>
    <n v="156.4"/>
    <n v="157.9"/>
    <n v="146.6"/>
    <n v="156.69999999999999"/>
    <n v="1837.5000000000002"/>
  </r>
  <r>
    <x v="2"/>
    <x v="7"/>
    <s v="November"/>
    <x v="93"/>
    <s v="November 2020"/>
    <x v="195"/>
    <x v="221"/>
    <x v="213"/>
    <x v="198"/>
    <x v="177"/>
    <n v="148.4"/>
    <n v="230"/>
    <n v="156.80000000000001"/>
    <n v="115.7"/>
    <n v="161.80000000000001"/>
    <n v="146.5"/>
    <n v="163.80000000000001"/>
    <x v="202"/>
    <x v="243"/>
    <n v="154.30000000000001"/>
    <n v="144.9"/>
    <n v="152.80000000000001"/>
    <n v="158"/>
    <n v="143.6"/>
    <n v="149.19999999999999"/>
    <n v="157.19999999999999"/>
    <n v="140.4"/>
    <n v="148.4"/>
    <n v="158.6"/>
    <n v="156.9"/>
    <n v="150.69999999999999"/>
    <n v="158.4"/>
    <n v="1865.3000000000002"/>
  </r>
  <r>
    <x v="0"/>
    <x v="7"/>
    <s v="December"/>
    <x v="94"/>
    <s v="December 2020"/>
    <x v="196"/>
    <x v="222"/>
    <x v="214"/>
    <x v="199"/>
    <x v="178"/>
    <n v="145.9"/>
    <n v="225.2"/>
    <n v="159.5"/>
    <n v="114.4"/>
    <n v="163.5"/>
    <n v="153.4"/>
    <n v="163.6"/>
    <x v="203"/>
    <x v="244"/>
    <n v="157"/>
    <n v="151.6"/>
    <n v="156.30000000000001"/>
    <m/>
    <n v="148.69999999999999"/>
    <n v="153.4"/>
    <n v="161.6"/>
    <n v="146.4"/>
    <n v="153.9"/>
    <n v="162.9"/>
    <n v="156.6"/>
    <n v="155.19999999999999"/>
    <n v="160.69999999999999"/>
    <n v="1743.1000000000001"/>
  </r>
  <r>
    <x v="1"/>
    <x v="7"/>
    <s v="December"/>
    <x v="94"/>
    <s v="December 2020"/>
    <x v="197"/>
    <x v="223"/>
    <x v="215"/>
    <x v="200"/>
    <x v="179"/>
    <n v="149.69999999999999"/>
    <n v="240.9"/>
    <n v="161.5"/>
    <n v="117.1"/>
    <n v="161.9"/>
    <n v="143.30000000000001"/>
    <n v="166.1"/>
    <x v="201"/>
    <x v="245"/>
    <n v="151.9"/>
    <n v="136.69999999999999"/>
    <n v="149.6"/>
    <n v="158.4"/>
    <n v="137.9"/>
    <n v="145.5"/>
    <n v="152.9"/>
    <n v="135.5"/>
    <n v="144.30000000000001"/>
    <n v="156.9"/>
    <n v="157.9"/>
    <n v="146.9"/>
    <n v="156.9"/>
    <n v="1843.0000000000002"/>
  </r>
  <r>
    <x v="2"/>
    <x v="7"/>
    <s v="December"/>
    <x v="94"/>
    <s v="December 2020"/>
    <x v="190"/>
    <x v="221"/>
    <x v="216"/>
    <x v="201"/>
    <x v="180"/>
    <n v="147.69999999999999"/>
    <n v="230.5"/>
    <n v="160.19999999999999"/>
    <n v="115.3"/>
    <n v="163"/>
    <n v="149.19999999999999"/>
    <n v="164.8"/>
    <x v="204"/>
    <x v="246"/>
    <n v="155"/>
    <n v="145.4"/>
    <n v="153.6"/>
    <n v="158.4"/>
    <n v="144.6"/>
    <n v="149.69999999999999"/>
    <n v="158.30000000000001"/>
    <n v="140.69999999999999"/>
    <n v="148.5"/>
    <n v="159.4"/>
    <n v="157.1"/>
    <n v="151.19999999999999"/>
    <n v="158.9"/>
    <n v="1872.3"/>
  </r>
  <r>
    <x v="0"/>
    <x v="8"/>
    <s v="January"/>
    <x v="95"/>
    <s v="January 2021"/>
    <x v="198"/>
    <x v="224"/>
    <x v="214"/>
    <x v="199"/>
    <x v="181"/>
    <n v="147"/>
    <n v="187.8"/>
    <n v="159.5"/>
    <n v="113.8"/>
    <n v="164.5"/>
    <n v="156.1"/>
    <n v="164.3"/>
    <x v="197"/>
    <x v="247"/>
    <n v="157.5"/>
    <n v="152.4"/>
    <n v="156.80000000000001"/>
    <m/>
    <n v="150.9"/>
    <n v="153.9"/>
    <n v="162.5"/>
    <n v="147.5"/>
    <n v="155.1"/>
    <n v="163.5"/>
    <n v="156.19999999999999"/>
    <n v="155.9"/>
    <n v="158.5"/>
    <n v="1746.5"/>
  </r>
  <r>
    <x v="1"/>
    <x v="8"/>
    <s v="January"/>
    <x v="95"/>
    <s v="January 2021"/>
    <x v="199"/>
    <x v="225"/>
    <x v="217"/>
    <x v="202"/>
    <x v="182"/>
    <n v="152.6"/>
    <n v="206.8"/>
    <n v="162.1"/>
    <n v="116.3"/>
    <n v="163"/>
    <n v="145.9"/>
    <n v="167.2"/>
    <x v="200"/>
    <x v="248"/>
    <n v="152.5"/>
    <n v="137.30000000000001"/>
    <n v="150.19999999999999"/>
    <n v="157.69999999999999"/>
    <n v="142.9"/>
    <n v="145.69999999999999"/>
    <n v="154.1"/>
    <n v="136.9"/>
    <n v="145.4"/>
    <n v="156.1"/>
    <n v="157.69999999999999"/>
    <n v="147.6"/>
    <n v="156"/>
    <n v="1849.5"/>
  </r>
  <r>
    <x v="2"/>
    <x v="8"/>
    <s v="January"/>
    <x v="95"/>
    <s v="January 2021"/>
    <x v="165"/>
    <x v="226"/>
    <x v="216"/>
    <x v="201"/>
    <x v="183"/>
    <n v="149.6"/>
    <n v="194.2"/>
    <n v="160.4"/>
    <n v="114.6"/>
    <n v="164"/>
    <n v="151.80000000000001"/>
    <n v="165.6"/>
    <x v="205"/>
    <x v="249"/>
    <n v="155.5"/>
    <n v="146.1"/>
    <n v="154.19999999999999"/>
    <n v="157.69999999999999"/>
    <n v="147.9"/>
    <n v="150"/>
    <n v="159.30000000000001"/>
    <n v="141.9"/>
    <n v="149.6"/>
    <n v="159.19999999999999"/>
    <n v="156.80000000000001"/>
    <n v="151.9"/>
    <n v="157.30000000000001"/>
    <n v="1876"/>
  </r>
  <r>
    <x v="0"/>
    <x v="8"/>
    <s v="February"/>
    <x v="96"/>
    <s v="February 2021"/>
    <x v="164"/>
    <x v="227"/>
    <x v="218"/>
    <x v="202"/>
    <x v="184"/>
    <n v="147.80000000000001"/>
    <n v="149.69999999999999"/>
    <n v="158.30000000000001"/>
    <n v="111.8"/>
    <n v="165"/>
    <n v="160"/>
    <n v="165.8"/>
    <x v="206"/>
    <x v="249"/>
    <n v="159.1"/>
    <n v="153.9"/>
    <n v="158.4"/>
    <m/>
    <n v="154.4"/>
    <n v="154.80000000000001"/>
    <n v="164.3"/>
    <n v="150.19999999999999"/>
    <n v="157"/>
    <n v="163.6"/>
    <n v="155.19999999999999"/>
    <n v="157.19999999999999"/>
    <n v="156.69999999999999"/>
    <n v="1756.3"/>
  </r>
  <r>
    <x v="1"/>
    <x v="8"/>
    <s v="February"/>
    <x v="96"/>
    <s v="February 2021"/>
    <x v="184"/>
    <x v="228"/>
    <x v="219"/>
    <x v="203"/>
    <x v="185"/>
    <n v="154"/>
    <n v="180.2"/>
    <n v="159.80000000000001"/>
    <n v="114.9"/>
    <n v="162.5"/>
    <n v="149.19999999999999"/>
    <n v="169.4"/>
    <x v="207"/>
    <x v="250"/>
    <n v="154.19999999999999"/>
    <n v="138.19999999999999"/>
    <n v="151.80000000000001"/>
    <n v="159.80000000000001"/>
    <n v="149.1"/>
    <n v="146.5"/>
    <n v="156.30000000000001"/>
    <n v="140.5"/>
    <n v="147.30000000000001"/>
    <n v="156.6"/>
    <n v="156.69999999999999"/>
    <n v="149.30000000000001"/>
    <n v="156.5"/>
    <n v="1868"/>
  </r>
  <r>
    <x v="2"/>
    <x v="8"/>
    <s v="February"/>
    <x v="96"/>
    <s v="February 2021"/>
    <x v="168"/>
    <x v="229"/>
    <x v="220"/>
    <x v="204"/>
    <x v="186"/>
    <n v="150.69999999999999"/>
    <n v="160"/>
    <n v="158.80000000000001"/>
    <n v="112.8"/>
    <n v="164.2"/>
    <n v="155.5"/>
    <n v="167.5"/>
    <x v="208"/>
    <x v="251"/>
    <n v="157.19999999999999"/>
    <n v="147.4"/>
    <n v="155.80000000000001"/>
    <n v="159.80000000000001"/>
    <n v="152.4"/>
    <n v="150.9"/>
    <n v="161.30000000000001"/>
    <n v="145.1"/>
    <n v="151.5"/>
    <n v="159.5"/>
    <n v="155.80000000000001"/>
    <n v="153.4"/>
    <n v="156.6"/>
    <n v="1890.7"/>
  </r>
  <r>
    <x v="0"/>
    <x v="8"/>
    <s v="March"/>
    <x v="97"/>
    <s v="March 2021"/>
    <x v="163"/>
    <x v="230"/>
    <x v="221"/>
    <x v="205"/>
    <x v="187"/>
    <n v="150.5"/>
    <n v="141"/>
    <n v="159.19999999999999"/>
    <n v="111.7"/>
    <n v="164"/>
    <n v="160.6"/>
    <n v="166.4"/>
    <x v="209"/>
    <x v="252"/>
    <n v="159.6"/>
    <n v="154.4"/>
    <n v="158.9"/>
    <m/>
    <n v="156"/>
    <n v="154.80000000000001"/>
    <n v="164.6"/>
    <n v="151.30000000000001"/>
    <n v="157.80000000000001"/>
    <n v="163.80000000000001"/>
    <n v="153.1"/>
    <n v="157.30000000000001"/>
    <n v="156.69999999999999"/>
    <n v="1758.1999999999998"/>
  </r>
  <r>
    <x v="1"/>
    <x v="8"/>
    <s v="March"/>
    <x v="97"/>
    <s v="March 2021"/>
    <x v="192"/>
    <x v="231"/>
    <x v="222"/>
    <x v="190"/>
    <x v="188"/>
    <n v="157.30000000000001"/>
    <n v="166.1"/>
    <n v="161.1"/>
    <n v="114.3"/>
    <n v="162.6"/>
    <n v="150.69999999999999"/>
    <n v="170.3"/>
    <x v="210"/>
    <x v="253"/>
    <n v="155.1"/>
    <n v="138.69999999999999"/>
    <n v="152.6"/>
    <n v="159.9"/>
    <n v="154.80000000000001"/>
    <n v="147.19999999999999"/>
    <n v="156.9"/>
    <n v="141.69999999999999"/>
    <n v="148.6"/>
    <n v="157.6"/>
    <n v="154.9"/>
    <n v="150"/>
    <n v="156.9"/>
    <n v="1878.1000000000001"/>
  </r>
  <r>
    <x v="2"/>
    <x v="8"/>
    <s v="March"/>
    <x v="97"/>
    <s v="March 2021"/>
    <x v="162"/>
    <x v="232"/>
    <x v="223"/>
    <x v="206"/>
    <x v="189"/>
    <n v="153.69999999999999"/>
    <n v="149.5"/>
    <n v="159.80000000000001"/>
    <n v="112.6"/>
    <n v="163.5"/>
    <n v="156.5"/>
    <n v="168.2"/>
    <x v="211"/>
    <x v="254"/>
    <n v="157.80000000000001"/>
    <n v="147.9"/>
    <n v="156.4"/>
    <n v="159.9"/>
    <n v="155.5"/>
    <n v="151.19999999999999"/>
    <n v="161.69999999999999"/>
    <n v="146.19999999999999"/>
    <n v="152.6"/>
    <n v="160.19999999999999"/>
    <n v="153.80000000000001"/>
    <n v="153.80000000000001"/>
    <n v="156.80000000000001"/>
    <n v="1896.1"/>
  </r>
  <r>
    <x v="0"/>
    <x v="8"/>
    <s v="April"/>
    <x v="98"/>
    <s v="April 2021"/>
    <x v="157"/>
    <x v="220"/>
    <x v="224"/>
    <x v="207"/>
    <x v="190"/>
    <n v="160.6"/>
    <n v="135.1"/>
    <n v="161.1"/>
    <n v="112.2"/>
    <n v="164.4"/>
    <n v="161.9"/>
    <n v="166.8"/>
    <x v="212"/>
    <x v="255"/>
    <n v="160.69999999999999"/>
    <n v="155.1"/>
    <n v="159.9"/>
    <m/>
    <n v="156"/>
    <n v="155.5"/>
    <n v="165.3"/>
    <n v="151.69999999999999"/>
    <n v="158.6"/>
    <n v="164.1"/>
    <n v="154.6"/>
    <n v="158"/>
    <n v="157.6"/>
    <n v="1766.0999999999997"/>
  </r>
  <r>
    <x v="1"/>
    <x v="8"/>
    <s v="April"/>
    <x v="98"/>
    <s v="April 2021"/>
    <x v="184"/>
    <x v="233"/>
    <x v="225"/>
    <x v="208"/>
    <x v="191"/>
    <n v="168.8"/>
    <n v="161.6"/>
    <n v="162.80000000000001"/>
    <n v="114.8"/>
    <n v="162.80000000000001"/>
    <n v="151.5"/>
    <n v="171.4"/>
    <x v="213"/>
    <x v="256"/>
    <n v="155.9"/>
    <n v="139.30000000000001"/>
    <n v="153.4"/>
    <n v="161.4"/>
    <n v="154.9"/>
    <n v="147.6"/>
    <n v="157.5"/>
    <n v="142.1"/>
    <n v="149.1"/>
    <n v="157.6"/>
    <n v="156.6"/>
    <n v="150.5"/>
    <n v="158"/>
    <n v="1887.0999999999995"/>
  </r>
  <r>
    <x v="2"/>
    <x v="8"/>
    <s v="April"/>
    <x v="98"/>
    <s v="April 2021"/>
    <x v="168"/>
    <x v="234"/>
    <x v="226"/>
    <x v="209"/>
    <x v="192"/>
    <n v="164.4"/>
    <n v="144.1"/>
    <n v="161.69999999999999"/>
    <n v="113.1"/>
    <n v="163.9"/>
    <n v="157.6"/>
    <n v="168.9"/>
    <x v="196"/>
    <x v="242"/>
    <n v="158.80000000000001"/>
    <n v="148.5"/>
    <n v="157.30000000000001"/>
    <n v="161.4"/>
    <n v="155.6"/>
    <n v="151.80000000000001"/>
    <n v="162.30000000000001"/>
    <n v="146.6"/>
    <n v="153.19999999999999"/>
    <n v="160.30000000000001"/>
    <n v="155.4"/>
    <n v="154.4"/>
    <n v="157.80000000000001"/>
    <n v="1905.1000000000001"/>
  </r>
  <r>
    <x v="0"/>
    <x v="8"/>
    <s v="May"/>
    <x v="99"/>
    <s v="May 2021"/>
    <x v="174"/>
    <x v="235"/>
    <x v="227"/>
    <x v="210"/>
    <x v="193"/>
    <n v="162.30000000000001"/>
    <n v="138.4"/>
    <n v="165.1"/>
    <n v="114.3"/>
    <n v="169.7"/>
    <n v="164.6"/>
    <n v="169.8"/>
    <x v="214"/>
    <x v="257"/>
    <n v="165.3"/>
    <n v="160.6"/>
    <n v="164.5"/>
    <m/>
    <n v="161.69999999999999"/>
    <n v="158.80000000000001"/>
    <n v="169.1"/>
    <n v="153.19999999999999"/>
    <n v="160"/>
    <n v="167.6"/>
    <n v="159.30000000000001"/>
    <n v="161.1"/>
    <n v="161.1"/>
    <n v="1803.5999999999997"/>
  </r>
  <r>
    <x v="1"/>
    <x v="8"/>
    <s v="May"/>
    <x v="99"/>
    <s v="May 2021"/>
    <x v="200"/>
    <x v="236"/>
    <x v="228"/>
    <x v="211"/>
    <x v="194"/>
    <n v="172.5"/>
    <n v="166.5"/>
    <n v="165.9"/>
    <n v="115.9"/>
    <n v="165.2"/>
    <n v="152"/>
    <n v="171.1"/>
    <x v="215"/>
    <x v="258"/>
    <n v="156.5"/>
    <n v="140.19999999999999"/>
    <n v="154.1"/>
    <n v="161.6"/>
    <n v="155.5"/>
    <n v="150.1"/>
    <n v="160.4"/>
    <n v="145"/>
    <n v="152.6"/>
    <n v="156.6"/>
    <n v="157.5"/>
    <n v="152.30000000000001"/>
    <n v="159.5"/>
    <n v="1908.1"/>
  </r>
  <r>
    <x v="2"/>
    <x v="8"/>
    <s v="May"/>
    <x v="99"/>
    <s v="May 2021"/>
    <x v="201"/>
    <x v="237"/>
    <x v="229"/>
    <x v="212"/>
    <x v="195"/>
    <n v="167.1"/>
    <n v="147.9"/>
    <n v="165.4"/>
    <n v="114.8"/>
    <n v="168.2"/>
    <n v="159.30000000000001"/>
    <n v="170.4"/>
    <x v="216"/>
    <x v="259"/>
    <n v="161.80000000000001"/>
    <n v="152.1"/>
    <n v="160.4"/>
    <n v="161.6"/>
    <n v="159.4"/>
    <n v="154.69999999999999"/>
    <n v="165.8"/>
    <n v="148.9"/>
    <n v="155.80000000000001"/>
    <n v="161.19999999999999"/>
    <n v="158.6"/>
    <n v="156.80000000000001"/>
    <n v="160.4"/>
    <n v="1935.8"/>
  </r>
  <r>
    <x v="0"/>
    <x v="8"/>
    <s v="June"/>
    <x v="100"/>
    <s v="June 2021"/>
    <x v="167"/>
    <x v="238"/>
    <x v="230"/>
    <x v="212"/>
    <x v="196"/>
    <n v="158.6"/>
    <n v="144.69999999999999"/>
    <n v="165.5"/>
    <n v="114.6"/>
    <n v="170"/>
    <n v="165.5"/>
    <n v="171.7"/>
    <x v="217"/>
    <x v="260"/>
    <n v="165.3"/>
    <n v="159.9"/>
    <n v="164.6"/>
    <m/>
    <n v="162.1"/>
    <n v="159.19999999999999"/>
    <n v="169.7"/>
    <n v="154.19999999999999"/>
    <n v="160.4"/>
    <n v="166.8"/>
    <n v="159.4"/>
    <n v="161.5"/>
    <n v="162.1"/>
    <n v="1807.5000000000002"/>
  </r>
  <r>
    <x v="1"/>
    <x v="8"/>
    <s v="June"/>
    <x v="100"/>
    <s v="June 2021"/>
    <x v="202"/>
    <x v="239"/>
    <x v="231"/>
    <x v="211"/>
    <x v="197"/>
    <n v="171.5"/>
    <n v="176.2"/>
    <n v="166.9"/>
    <n v="116.1"/>
    <n v="165.5"/>
    <n v="152.30000000000001"/>
    <n v="173.3"/>
    <x v="218"/>
    <x v="261"/>
    <n v="157.30000000000001"/>
    <n v="140.5"/>
    <n v="154.80000000000001"/>
    <n v="160.5"/>
    <n v="156.1"/>
    <n v="149.80000000000001"/>
    <n v="160.80000000000001"/>
    <n v="147.5"/>
    <n v="150.69999999999999"/>
    <n v="158.1"/>
    <n v="158"/>
    <n v="153.4"/>
    <n v="160.4"/>
    <n v="1911.5"/>
  </r>
  <r>
    <x v="2"/>
    <x v="8"/>
    <s v="June"/>
    <x v="100"/>
    <s v="June 2021"/>
    <x v="203"/>
    <x v="240"/>
    <x v="232"/>
    <x v="213"/>
    <x v="198"/>
    <n v="164.6"/>
    <n v="155.4"/>
    <n v="166"/>
    <n v="115.1"/>
    <n v="168.5"/>
    <n v="160"/>
    <n v="172.4"/>
    <x v="219"/>
    <x v="262"/>
    <n v="162.19999999999999"/>
    <n v="151.80000000000001"/>
    <n v="160.69999999999999"/>
    <n v="160.5"/>
    <n v="159.80000000000001"/>
    <n v="154.80000000000001"/>
    <n v="166.3"/>
    <n v="150.69999999999999"/>
    <n v="154.9"/>
    <n v="161.69999999999999"/>
    <n v="158.80000000000001"/>
    <n v="157.6"/>
    <n v="161.30000000000001"/>
    <n v="1939.1999999999998"/>
  </r>
  <r>
    <x v="0"/>
    <x v="8"/>
    <s v="July"/>
    <x v="101"/>
    <s v="July 2021"/>
    <x v="174"/>
    <x v="241"/>
    <x v="233"/>
    <x v="214"/>
    <x v="199"/>
    <n v="157.69999999999999"/>
    <n v="152.80000000000001"/>
    <n v="163.6"/>
    <n v="113.9"/>
    <n v="169.7"/>
    <n v="166.2"/>
    <n v="171"/>
    <x v="220"/>
    <x v="263"/>
    <n v="166"/>
    <n v="161.1"/>
    <n v="165.3"/>
    <m/>
    <n v="162.5"/>
    <n v="160.30000000000001"/>
    <n v="170.4"/>
    <n v="157.1"/>
    <n v="160.69999999999999"/>
    <n v="167.2"/>
    <n v="160.4"/>
    <n v="162.80000000000001"/>
    <n v="163.19999999999999"/>
    <n v="1818.1000000000001"/>
  </r>
  <r>
    <x v="1"/>
    <x v="8"/>
    <s v="July"/>
    <x v="101"/>
    <s v="July 2021"/>
    <x v="204"/>
    <x v="242"/>
    <x v="234"/>
    <x v="215"/>
    <x v="200"/>
    <n v="170.9"/>
    <n v="186.4"/>
    <n v="164.7"/>
    <n v="115.7"/>
    <n v="165.5"/>
    <n v="153.4"/>
    <n v="173.5"/>
    <x v="221"/>
    <x v="264"/>
    <n v="157.9"/>
    <n v="141.9"/>
    <n v="155.5"/>
    <n v="161.5"/>
    <n v="157.69999999999999"/>
    <n v="150.69999999999999"/>
    <n v="161.5"/>
    <n v="149.5"/>
    <n v="151.19999999999999"/>
    <n v="160.30000000000001"/>
    <n v="159.6"/>
    <n v="155"/>
    <n v="161.80000000000001"/>
    <n v="1925.8999999999999"/>
  </r>
  <r>
    <x v="2"/>
    <x v="8"/>
    <s v="July"/>
    <x v="101"/>
    <s v="July 2021"/>
    <x v="205"/>
    <x v="243"/>
    <x v="235"/>
    <x v="216"/>
    <x v="201"/>
    <n v="163.9"/>
    <n v="164.2"/>
    <n v="164"/>
    <n v="114.5"/>
    <n v="168.3"/>
    <n v="160.9"/>
    <n v="172.2"/>
    <x v="222"/>
    <x v="265"/>
    <n v="162.80000000000001"/>
    <n v="153.1"/>
    <n v="161.4"/>
    <n v="161.5"/>
    <n v="160.69999999999999"/>
    <n v="155.80000000000001"/>
    <n v="167"/>
    <n v="153.1"/>
    <n v="155.30000000000001"/>
    <n v="163.19999999999999"/>
    <n v="160.1"/>
    <n v="159"/>
    <n v="162.5"/>
    <n v="1952.2999999999997"/>
  </r>
  <r>
    <x v="0"/>
    <x v="8"/>
    <s v="August"/>
    <x v="102"/>
    <s v="August 2021"/>
    <x v="165"/>
    <x v="244"/>
    <x v="236"/>
    <x v="216"/>
    <x v="202"/>
    <n v="155.69999999999999"/>
    <n v="153.9"/>
    <n v="162.80000000000001"/>
    <n v="115.2"/>
    <n v="169.8"/>
    <n v="167.6"/>
    <n v="171.9"/>
    <x v="223"/>
    <x v="245"/>
    <n v="167"/>
    <n v="162.6"/>
    <n v="166.3"/>
    <m/>
    <n v="163.1"/>
    <n v="160.9"/>
    <n v="171.1"/>
    <n v="157.69999999999999"/>
    <n v="161.1"/>
    <n v="167.5"/>
    <n v="160.30000000000001"/>
    <n v="163.30000000000001"/>
    <n v="163.6"/>
    <n v="1823.2999999999997"/>
  </r>
  <r>
    <x v="1"/>
    <x v="8"/>
    <s v="August"/>
    <x v="102"/>
    <s v="August 2021"/>
    <x v="206"/>
    <x v="245"/>
    <x v="237"/>
    <x v="217"/>
    <x v="203"/>
    <n v="161.30000000000001"/>
    <n v="183.3"/>
    <n v="164.5"/>
    <n v="120.4"/>
    <n v="166.2"/>
    <n v="154.80000000000001"/>
    <n v="175.1"/>
    <x v="224"/>
    <x v="266"/>
    <n v="159.80000000000001"/>
    <n v="143.6"/>
    <n v="157.30000000000001"/>
    <n v="162.1"/>
    <n v="160.69999999999999"/>
    <n v="153.19999999999999"/>
    <n v="162.80000000000001"/>
    <n v="150.4"/>
    <n v="153.69999999999999"/>
    <n v="160.4"/>
    <n v="159.6"/>
    <n v="156"/>
    <n v="162.30000000000001"/>
    <n v="1940.0000000000002"/>
  </r>
  <r>
    <x v="2"/>
    <x v="8"/>
    <s v="August"/>
    <x v="102"/>
    <s v="August 2021"/>
    <x v="207"/>
    <x v="246"/>
    <x v="238"/>
    <x v="218"/>
    <x v="204"/>
    <n v="156.80000000000001"/>
    <n v="162.19999999999999"/>
    <n v="164.1"/>
    <n v="119.7"/>
    <n v="168.8"/>
    <n v="162.69999999999999"/>
    <n v="173.9"/>
    <x v="222"/>
    <x v="267"/>
    <n v="164.5"/>
    <n v="155.30000000000001"/>
    <n v="163.19999999999999"/>
    <n v="162.1"/>
    <n v="162.6"/>
    <n v="157.5"/>
    <n v="168.4"/>
    <n v="154"/>
    <n v="157.6"/>
    <n v="163.80000000000001"/>
    <n v="160"/>
    <n v="160"/>
    <n v="163.19999999999999"/>
    <n v="1965.3"/>
  </r>
  <r>
    <x v="0"/>
    <x v="8"/>
    <s v="September"/>
    <x v="103"/>
    <s v="September 2021"/>
    <x v="193"/>
    <x v="247"/>
    <x v="239"/>
    <x v="219"/>
    <x v="205"/>
    <n v="152.69999999999999"/>
    <n v="151.4"/>
    <n v="163.9"/>
    <n v="119.3"/>
    <n v="170.1"/>
    <n v="168.3"/>
    <n v="172.8"/>
    <x v="225"/>
    <x v="268"/>
    <n v="167.7"/>
    <n v="163.6"/>
    <n v="167.1"/>
    <m/>
    <n v="163.69999999999999"/>
    <n v="161.30000000000001"/>
    <n v="171.9"/>
    <n v="157.80000000000001"/>
    <n v="162.69999999999999"/>
    <n v="168.5"/>
    <n v="160.19999999999999"/>
    <n v="163.80000000000001"/>
    <n v="164"/>
    <n v="1829.6000000000001"/>
  </r>
  <r>
    <x v="1"/>
    <x v="8"/>
    <s v="September"/>
    <x v="103"/>
    <s v="September 2021"/>
    <x v="206"/>
    <x v="245"/>
    <x v="237"/>
    <x v="220"/>
    <x v="203"/>
    <n v="161.19999999999999"/>
    <n v="183.5"/>
    <n v="164.5"/>
    <n v="120.4"/>
    <n v="166.2"/>
    <n v="154.80000000000001"/>
    <n v="175.1"/>
    <x v="224"/>
    <x v="266"/>
    <n v="159.80000000000001"/>
    <n v="143.6"/>
    <n v="157.4"/>
    <n v="162.1"/>
    <n v="160.80000000000001"/>
    <n v="153.30000000000001"/>
    <n v="162.80000000000001"/>
    <n v="150.5"/>
    <n v="153.9"/>
    <n v="160.30000000000001"/>
    <n v="159.6"/>
    <n v="156"/>
    <n v="162.30000000000001"/>
    <n v="1940.5"/>
  </r>
  <r>
    <x v="2"/>
    <x v="8"/>
    <s v="September"/>
    <x v="103"/>
    <s v="September 2021"/>
    <x v="207"/>
    <x v="246"/>
    <x v="238"/>
    <x v="218"/>
    <x v="204"/>
    <n v="156.69999999999999"/>
    <n v="162.30000000000001"/>
    <n v="164.1"/>
    <n v="119.7"/>
    <n v="168.8"/>
    <n v="162.69999999999999"/>
    <n v="173.9"/>
    <x v="222"/>
    <x v="267"/>
    <n v="164.6"/>
    <n v="155.30000000000001"/>
    <n v="163.30000000000001"/>
    <n v="162.1"/>
    <n v="162.6"/>
    <n v="157.5"/>
    <n v="168.4"/>
    <n v="154"/>
    <n v="157.69999999999999"/>
    <n v="163.69999999999999"/>
    <n v="160"/>
    <n v="160"/>
    <n v="163.19999999999999"/>
    <n v="1965.4000000000003"/>
  </r>
  <r>
    <x v="0"/>
    <x v="8"/>
    <s v="October"/>
    <x v="104"/>
    <s v="October 2021"/>
    <x v="208"/>
    <x v="233"/>
    <x v="240"/>
    <x v="218"/>
    <x v="206"/>
    <n v="152.6"/>
    <n v="170.4"/>
    <n v="165.2"/>
    <n v="121.6"/>
    <n v="170.6"/>
    <n v="168.8"/>
    <n v="173.6"/>
    <x v="226"/>
    <x v="265"/>
    <n v="168.9"/>
    <n v="164.8"/>
    <n v="168.3"/>
    <m/>
    <n v="165.5"/>
    <n v="162"/>
    <n v="172.5"/>
    <n v="159.5"/>
    <n v="163.19999999999999"/>
    <n v="169"/>
    <n v="161.1"/>
    <n v="164.7"/>
    <n v="166.3"/>
    <n v="1842.5"/>
  </r>
  <r>
    <x v="1"/>
    <x v="8"/>
    <s v="October"/>
    <x v="104"/>
    <s v="October 2021"/>
    <x v="209"/>
    <x v="248"/>
    <x v="228"/>
    <x v="217"/>
    <x v="207"/>
    <n v="159.30000000000001"/>
    <n v="214.4"/>
    <n v="165.3"/>
    <n v="122.5"/>
    <n v="166.8"/>
    <n v="155.4"/>
    <n v="175.9"/>
    <x v="227"/>
    <x v="269"/>
    <n v="160.80000000000001"/>
    <n v="144.4"/>
    <n v="158.30000000000001"/>
    <n v="163.6"/>
    <n v="162.19999999999999"/>
    <n v="154.30000000000001"/>
    <n v="163.5"/>
    <n v="152.19999999999999"/>
    <n v="155.1"/>
    <n v="160.30000000000001"/>
    <n v="160.30000000000001"/>
    <n v="157"/>
    <n v="164.6"/>
    <n v="1955.2999999999997"/>
  </r>
  <r>
    <x v="2"/>
    <x v="8"/>
    <s v="October"/>
    <x v="104"/>
    <s v="October 2021"/>
    <x v="210"/>
    <x v="249"/>
    <x v="241"/>
    <x v="221"/>
    <x v="208"/>
    <n v="155.69999999999999"/>
    <n v="185.3"/>
    <n v="165.2"/>
    <n v="121.9"/>
    <n v="169.3"/>
    <n v="163.19999999999999"/>
    <n v="174.7"/>
    <x v="228"/>
    <x v="270"/>
    <n v="165.7"/>
    <n v="156.30000000000001"/>
    <n v="164.3"/>
    <n v="163.6"/>
    <n v="164.2"/>
    <n v="158.4"/>
    <n v="169.1"/>
    <n v="155.69999999999999"/>
    <n v="158.6"/>
    <n v="163.9"/>
    <n v="160.80000000000001"/>
    <n v="161"/>
    <n v="165.5"/>
    <n v="1980"/>
  </r>
  <r>
    <x v="0"/>
    <x v="8"/>
    <s v="November"/>
    <x v="105"/>
    <s v="November 2021"/>
    <x v="187"/>
    <x v="250"/>
    <x v="242"/>
    <x v="220"/>
    <x v="209"/>
    <n v="153.19999999999999"/>
    <n v="183.9"/>
    <n v="165.4"/>
    <n v="122.1"/>
    <n v="170.8"/>
    <n v="169.1"/>
    <n v="174.3"/>
    <x v="229"/>
    <x v="271"/>
    <n v="170.4"/>
    <n v="166"/>
    <n v="169.8"/>
    <m/>
    <n v="165.3"/>
    <n v="162.9"/>
    <n v="173.4"/>
    <n v="158.9"/>
    <n v="163.80000000000001"/>
    <n v="169.3"/>
    <n v="162.4"/>
    <n v="165.2"/>
    <n v="167.6"/>
    <n v="1849.9"/>
  </r>
  <r>
    <x v="1"/>
    <x v="8"/>
    <s v="November"/>
    <x v="105"/>
    <s v="November 2021"/>
    <x v="211"/>
    <x v="251"/>
    <x v="243"/>
    <x v="222"/>
    <x v="210"/>
    <n v="160.30000000000001"/>
    <n v="229.1"/>
    <n v="165.1"/>
    <n v="123.1"/>
    <n v="167.2"/>
    <n v="156.1"/>
    <n v="176.8"/>
    <x v="230"/>
    <x v="269"/>
    <n v="162.30000000000001"/>
    <n v="145.30000000000001"/>
    <n v="159.69999999999999"/>
    <n v="164.2"/>
    <n v="161.6"/>
    <n v="155.19999999999999"/>
    <n v="164.2"/>
    <n v="151.19999999999999"/>
    <n v="156.69999999999999"/>
    <n v="160.80000000000001"/>
    <n v="161.80000000000001"/>
    <n v="157.30000000000001"/>
    <n v="165.6"/>
    <n v="1963.2"/>
  </r>
  <r>
    <x v="2"/>
    <x v="8"/>
    <s v="November"/>
    <x v="105"/>
    <s v="November 2021"/>
    <x v="181"/>
    <x v="252"/>
    <x v="228"/>
    <x v="223"/>
    <x v="211"/>
    <n v="156.5"/>
    <n v="199.2"/>
    <n v="165.3"/>
    <n v="122.4"/>
    <n v="169.6"/>
    <n v="163.69999999999999"/>
    <n v="175.5"/>
    <x v="231"/>
    <x v="272"/>
    <n v="167.2"/>
    <n v="157.4"/>
    <n v="165.8"/>
    <n v="164.2"/>
    <n v="163.9"/>
    <n v="159.30000000000001"/>
    <n v="169.9"/>
    <n v="154.80000000000001"/>
    <n v="159.80000000000001"/>
    <n v="164.3"/>
    <n v="162.19999999999999"/>
    <n v="161.4"/>
    <n v="166.7"/>
    <n v="1988.2000000000003"/>
  </r>
  <r>
    <x v="0"/>
    <x v="8"/>
    <s v="December"/>
    <x v="106"/>
    <s v="December 2021"/>
    <x v="210"/>
    <x v="207"/>
    <x v="236"/>
    <x v="224"/>
    <x v="212"/>
    <n v="152"/>
    <n v="172.3"/>
    <n v="164.5"/>
    <n v="120.6"/>
    <n v="171.7"/>
    <n v="169.7"/>
    <n v="175.1"/>
    <x v="232"/>
    <x v="262"/>
    <n v="171.8"/>
    <n v="167.3"/>
    <n v="171.2"/>
    <m/>
    <n v="165.6"/>
    <n v="163.9"/>
    <n v="174"/>
    <n v="160.1"/>
    <n v="164.5"/>
    <n v="169.7"/>
    <n v="162.80000000000001"/>
    <n v="166"/>
    <n v="167"/>
    <n v="1854.3999999999999"/>
  </r>
  <r>
    <x v="1"/>
    <x v="8"/>
    <s v="December"/>
    <x v="106"/>
    <s v="December 2021"/>
    <x v="185"/>
    <x v="253"/>
    <x v="244"/>
    <x v="225"/>
    <x v="213"/>
    <n v="158.30000000000001"/>
    <n v="219.5"/>
    <n v="164.2"/>
    <n v="121.9"/>
    <n v="168.2"/>
    <n v="156.5"/>
    <n v="178.2"/>
    <x v="233"/>
    <x v="273"/>
    <n v="163.30000000000001"/>
    <n v="146.69999999999999"/>
    <n v="160.69999999999999"/>
    <n v="163.4"/>
    <n v="161.69999999999999"/>
    <n v="156"/>
    <n v="165.1"/>
    <n v="151.80000000000001"/>
    <n v="157.6"/>
    <n v="160.6"/>
    <n v="162.4"/>
    <n v="157.80000000000001"/>
    <n v="165.2"/>
    <n v="1966.0999999999997"/>
  </r>
  <r>
    <x v="2"/>
    <x v="8"/>
    <s v="December"/>
    <x v="106"/>
    <s v="December 2021"/>
    <x v="177"/>
    <x v="254"/>
    <x v="245"/>
    <x v="226"/>
    <x v="214"/>
    <n v="154.9"/>
    <n v="188.3"/>
    <n v="164.4"/>
    <n v="121"/>
    <n v="170.5"/>
    <n v="164.2"/>
    <n v="176.5"/>
    <x v="234"/>
    <x v="274"/>
    <n v="168.5"/>
    <n v="158.69999999999999"/>
    <n v="167"/>
    <n v="163.4"/>
    <n v="164.1"/>
    <n v="160.19999999999999"/>
    <n v="170.6"/>
    <n v="155.69999999999999"/>
    <n v="160.6"/>
    <n v="164.4"/>
    <n v="162.6"/>
    <n v="162"/>
    <n v="166.2"/>
    <n v="1991.1999999999998"/>
  </r>
  <r>
    <x v="0"/>
    <x v="9"/>
    <s v="January"/>
    <x v="107"/>
    <s v="January 2022"/>
    <x v="212"/>
    <x v="255"/>
    <x v="246"/>
    <x v="227"/>
    <x v="215"/>
    <n v="151.19999999999999"/>
    <n v="159.19999999999999"/>
    <n v="164"/>
    <n v="119.3"/>
    <n v="173.3"/>
    <n v="169.8"/>
    <n v="175.8"/>
    <x v="235"/>
    <x v="275"/>
    <n v="173.2"/>
    <n v="169.3"/>
    <n v="172.7"/>
    <m/>
    <n v="165.8"/>
    <n v="164.9"/>
    <n v="174.7"/>
    <n v="160.80000000000001"/>
    <n v="164.9"/>
    <n v="169.9"/>
    <n v="163.19999999999999"/>
    <n v="166.6"/>
    <n v="166.4"/>
    <n v="1858.3"/>
  </r>
  <r>
    <x v="1"/>
    <x v="9"/>
    <s v="January"/>
    <x v="107"/>
    <s v="January 2022"/>
    <x v="213"/>
    <x v="247"/>
    <x v="247"/>
    <x v="228"/>
    <x v="216"/>
    <n v="156.5"/>
    <n v="203.6"/>
    <n v="163.80000000000001"/>
    <n v="121.3"/>
    <n v="169.8"/>
    <n v="156.6"/>
    <n v="179"/>
    <x v="236"/>
    <x v="276"/>
    <n v="164.7"/>
    <n v="148.5"/>
    <n v="162.19999999999999"/>
    <n v="164.5"/>
    <n v="161.6"/>
    <n v="156.80000000000001"/>
    <n v="166.1"/>
    <n v="152.69999999999999"/>
    <n v="158.4"/>
    <n v="161"/>
    <n v="162.80000000000001"/>
    <n v="158.6"/>
    <n v="165"/>
    <n v="1971.4"/>
  </r>
  <r>
    <x v="2"/>
    <x v="9"/>
    <s v="January"/>
    <x v="107"/>
    <s v="January 2022"/>
    <x v="214"/>
    <x v="256"/>
    <x v="248"/>
    <x v="227"/>
    <x v="217"/>
    <n v="153.69999999999999"/>
    <n v="174.3"/>
    <n v="163.9"/>
    <n v="120"/>
    <n v="172.1"/>
    <n v="164.3"/>
    <n v="177.3"/>
    <x v="237"/>
    <x v="277"/>
    <n v="169.9"/>
    <n v="160.69999999999999"/>
    <n v="168.5"/>
    <n v="164.5"/>
    <n v="164.2"/>
    <n v="161.1"/>
    <n v="171.4"/>
    <n v="156.5"/>
    <n v="161.19999999999999"/>
    <n v="164.7"/>
    <n v="163"/>
    <n v="162.69999999999999"/>
    <n v="165.7"/>
    <n v="1996.4"/>
  </r>
  <r>
    <x v="0"/>
    <x v="9"/>
    <s v="February"/>
    <x v="108"/>
    <s v="February 2022"/>
    <x v="200"/>
    <x v="257"/>
    <x v="249"/>
    <x v="229"/>
    <x v="215"/>
    <n v="151.4"/>
    <n v="155.19999999999999"/>
    <n v="163.9"/>
    <n v="118.1"/>
    <n v="175.4"/>
    <n v="170.5"/>
    <n v="176.3"/>
    <x v="238"/>
    <x v="278"/>
    <n v="174.1"/>
    <n v="171"/>
    <n v="173.7"/>
    <m/>
    <n v="167.4"/>
    <n v="165.7"/>
    <n v="175.3"/>
    <n v="161.19999999999999"/>
    <n v="165.5"/>
    <n v="170.3"/>
    <n v="164.5"/>
    <n v="167.3"/>
    <n v="166.7"/>
    <n v="1866.2999999999997"/>
  </r>
  <r>
    <x v="1"/>
    <x v="9"/>
    <s v="February"/>
    <x v="108"/>
    <s v="February 2022"/>
    <x v="215"/>
    <x v="258"/>
    <x v="250"/>
    <x v="230"/>
    <x v="218"/>
    <n v="156.4"/>
    <n v="198"/>
    <n v="163.19999999999999"/>
    <n v="120.6"/>
    <n v="172.2"/>
    <n v="156.69999999999999"/>
    <n v="180"/>
    <x v="239"/>
    <x v="266"/>
    <n v="165.7"/>
    <n v="150.4"/>
    <n v="163.4"/>
    <n v="165.5"/>
    <n v="163"/>
    <n v="157.4"/>
    <n v="167.2"/>
    <n v="153.1"/>
    <n v="159.5"/>
    <n v="162"/>
    <n v="164.2"/>
    <n v="159.4"/>
    <n v="165.5"/>
    <n v="1981.4"/>
  </r>
  <r>
    <x v="2"/>
    <x v="9"/>
    <s v="February"/>
    <x v="108"/>
    <s v="February 2022"/>
    <x v="216"/>
    <x v="259"/>
    <x v="251"/>
    <x v="229"/>
    <x v="219"/>
    <n v="153.69999999999999"/>
    <n v="169.7"/>
    <n v="163.69999999999999"/>
    <n v="118.9"/>
    <n v="174.3"/>
    <n v="164.7"/>
    <n v="178"/>
    <x v="218"/>
    <x v="279"/>
    <n v="170.8"/>
    <n v="162.4"/>
    <n v="169.6"/>
    <n v="165.5"/>
    <n v="165.7"/>
    <n v="161.80000000000001"/>
    <n v="172.2"/>
    <n v="156.9"/>
    <n v="162.1"/>
    <n v="165.4"/>
    <n v="164.4"/>
    <n v="163.5"/>
    <n v="166.1"/>
    <n v="2006.1000000000001"/>
  </r>
  <r>
    <x v="0"/>
    <x v="9"/>
    <s v="March"/>
    <x v="109"/>
    <s v="March 2022"/>
    <x v="217"/>
    <x v="260"/>
    <x v="252"/>
    <x v="231"/>
    <x v="220"/>
    <n v="155.9"/>
    <n v="155.80000000000001"/>
    <n v="164.2"/>
    <n v="118.1"/>
    <n v="178.7"/>
    <n v="171.2"/>
    <n v="177.4"/>
    <x v="240"/>
    <x v="280"/>
    <n v="175.4"/>
    <n v="173.2"/>
    <n v="175.1"/>
    <m/>
    <n v="168.9"/>
    <n v="166.5"/>
    <n v="176"/>
    <n v="162"/>
    <n v="166.6"/>
    <n v="170.6"/>
    <n v="167.4"/>
    <n v="168.3"/>
    <n v="168.7"/>
    <n v="1880.3"/>
  </r>
  <r>
    <x v="1"/>
    <x v="9"/>
    <s v="March"/>
    <x v="109"/>
    <s v="March 2022"/>
    <x v="218"/>
    <x v="261"/>
    <x v="253"/>
    <x v="232"/>
    <x v="221"/>
    <n v="159.6"/>
    <n v="188.4"/>
    <n v="163.4"/>
    <n v="120.3"/>
    <n v="174.7"/>
    <n v="157.1"/>
    <n v="181.5"/>
    <x v="227"/>
    <x v="281"/>
    <n v="167.1"/>
    <n v="152.6"/>
    <n v="164.9"/>
    <n v="165.3"/>
    <n v="164.5"/>
    <n v="158.6"/>
    <n v="168.2"/>
    <n v="154.19999999999999"/>
    <n v="160.80000000000001"/>
    <n v="162.69999999999999"/>
    <n v="166.8"/>
    <n v="160.6"/>
    <n v="166.5"/>
    <n v="1995.6"/>
  </r>
  <r>
    <x v="2"/>
    <x v="9"/>
    <s v="March"/>
    <x v="109"/>
    <s v="March 2022"/>
    <x v="219"/>
    <x v="262"/>
    <x v="254"/>
    <x v="233"/>
    <x v="222"/>
    <n v="157.6"/>
    <n v="166.9"/>
    <n v="163.9"/>
    <n v="118.8"/>
    <n v="177.4"/>
    <n v="165.3"/>
    <n v="179.3"/>
    <x v="241"/>
    <x v="282"/>
    <n v="172.1"/>
    <n v="164.6"/>
    <n v="171.1"/>
    <n v="165.3"/>
    <n v="167.2"/>
    <n v="162.80000000000001"/>
    <n v="173"/>
    <n v="157.9"/>
    <n v="163.30000000000001"/>
    <n v="166"/>
    <n v="167.2"/>
    <n v="164.6"/>
    <n v="167.7"/>
    <n v="2020.5"/>
  </r>
  <r>
    <x v="0"/>
    <x v="9"/>
    <s v="April"/>
    <x v="110"/>
    <s v="April 2022"/>
    <x v="176"/>
    <x v="263"/>
    <x v="255"/>
    <x v="234"/>
    <x v="223"/>
    <n v="169.7"/>
    <n v="153.6"/>
    <n v="165.1"/>
    <n v="118.2"/>
    <n v="182.9"/>
    <n v="172.4"/>
    <n v="178.9"/>
    <x v="242"/>
    <x v="279"/>
    <n v="177.5"/>
    <n v="175.1"/>
    <n v="177.1"/>
    <m/>
    <n v="173.3"/>
    <n v="167.7"/>
    <n v="177"/>
    <n v="166.2"/>
    <n v="167.2"/>
    <n v="170.9"/>
    <n v="169"/>
    <n v="170.2"/>
    <n v="170.8"/>
    <n v="1900.0000000000002"/>
  </r>
  <r>
    <x v="1"/>
    <x v="9"/>
    <s v="April"/>
    <x v="110"/>
    <s v="April 2022"/>
    <x v="220"/>
    <x v="261"/>
    <x v="226"/>
    <x v="235"/>
    <x v="224"/>
    <n v="175.9"/>
    <n v="190.7"/>
    <n v="164"/>
    <n v="120.5"/>
    <n v="178"/>
    <n v="157.5"/>
    <n v="183.3"/>
    <x v="243"/>
    <x v="283"/>
    <n v="168.4"/>
    <n v="154.5"/>
    <n v="166.3"/>
    <n v="167"/>
    <n v="170.5"/>
    <n v="159.80000000000001"/>
    <n v="169"/>
    <n v="159.30000000000001"/>
    <n v="162.19999999999999"/>
    <n v="164"/>
    <n v="168.4"/>
    <n v="163.1"/>
    <n v="169.2"/>
    <n v="2021.2"/>
  </r>
  <r>
    <x v="2"/>
    <x v="9"/>
    <s v="April"/>
    <x v="110"/>
    <s v="April 2022"/>
    <x v="221"/>
    <x v="264"/>
    <x v="255"/>
    <x v="236"/>
    <x v="225"/>
    <n v="172.6"/>
    <n v="166.2"/>
    <n v="164.7"/>
    <n v="119"/>
    <n v="181.3"/>
    <n v="166.2"/>
    <n v="180.9"/>
    <x v="244"/>
    <x v="284"/>
    <n v="173.9"/>
    <n v="166.5"/>
    <n v="172.8"/>
    <n v="167"/>
    <n v="172.2"/>
    <n v="164"/>
    <n v="174"/>
    <n v="162.6"/>
    <n v="164.4"/>
    <n v="166.9"/>
    <n v="168.8"/>
    <n v="166.8"/>
    <n v="170.1"/>
    <n v="2044.2"/>
  </r>
  <r>
    <x v="0"/>
    <x v="9"/>
    <s v="May"/>
    <x v="111"/>
    <s v="May 2022"/>
    <x v="221"/>
    <x v="265"/>
    <x v="210"/>
    <x v="237"/>
    <x v="226"/>
    <n v="168"/>
    <n v="160.4"/>
    <n v="165"/>
    <n v="118.9"/>
    <n v="186.6"/>
    <n v="173.2"/>
    <n v="180.4"/>
    <x v="244"/>
    <x v="272"/>
    <n v="179.3"/>
    <n v="177.2"/>
    <n v="179"/>
    <m/>
    <n v="175.3"/>
    <n v="168.9"/>
    <n v="177.7"/>
    <n v="167.1"/>
    <n v="167.6"/>
    <n v="171.8"/>
    <n v="168.5"/>
    <n v="170.9"/>
    <n v="172.5"/>
    <n v="1910.4999999999998"/>
  </r>
  <r>
    <x v="1"/>
    <x v="9"/>
    <s v="May"/>
    <x v="111"/>
    <s v="May 2022"/>
    <x v="222"/>
    <x v="266"/>
    <x v="256"/>
    <x v="238"/>
    <x v="227"/>
    <n v="174.5"/>
    <n v="203.2"/>
    <n v="164.1"/>
    <n v="121.2"/>
    <n v="181.4"/>
    <n v="158.5"/>
    <n v="184.9"/>
    <x v="245"/>
    <x v="281"/>
    <n v="170"/>
    <n v="155.9"/>
    <n v="167.8"/>
    <n v="167.5"/>
    <n v="173.5"/>
    <n v="161.1"/>
    <n v="170.1"/>
    <n v="159.4"/>
    <n v="163.19999999999999"/>
    <n v="165.2"/>
    <n v="168.2"/>
    <n v="163.80000000000001"/>
    <n v="170.8"/>
    <n v="2034.8"/>
  </r>
  <r>
    <x v="2"/>
    <x v="9"/>
    <s v="May"/>
    <x v="111"/>
    <s v="May 2022"/>
    <x v="223"/>
    <x v="267"/>
    <x v="257"/>
    <x v="239"/>
    <x v="228"/>
    <n v="171"/>
    <n v="174.9"/>
    <n v="164.7"/>
    <n v="119.7"/>
    <n v="184.9"/>
    <n v="167.1"/>
    <n v="182.5"/>
    <x v="246"/>
    <x v="285"/>
    <n v="175.6"/>
    <n v="168.4"/>
    <n v="174.6"/>
    <n v="167.5"/>
    <n v="174.6"/>
    <n v="165.2"/>
    <n v="174.8"/>
    <n v="163"/>
    <n v="165.1"/>
    <n v="167.9"/>
    <n v="168.4"/>
    <n v="167.5"/>
    <n v="171.7"/>
    <n v="2056"/>
  </r>
  <r>
    <x v="0"/>
    <x v="9"/>
    <s v="June"/>
    <x v="112"/>
    <s v="June 2022"/>
    <x v="224"/>
    <x v="268"/>
    <x v="258"/>
    <x v="238"/>
    <x v="229"/>
    <n v="165.8"/>
    <n v="167.3"/>
    <n v="164.6"/>
    <n v="119.1"/>
    <n v="188.9"/>
    <n v="174.2"/>
    <n v="181.9"/>
    <x v="247"/>
    <x v="272"/>
    <n v="180.7"/>
    <n v="178.7"/>
    <n v="180.4"/>
    <m/>
    <n v="176.7"/>
    <n v="170.3"/>
    <n v="178.2"/>
    <n v="165.5"/>
    <n v="168"/>
    <n v="172.6"/>
    <n v="169.5"/>
    <n v="171"/>
    <n v="173.6"/>
    <n v="1917.5"/>
  </r>
  <r>
    <x v="1"/>
    <x v="9"/>
    <s v="June"/>
    <x v="112"/>
    <s v="June 2022"/>
    <x v="225"/>
    <x v="269"/>
    <x v="238"/>
    <x v="240"/>
    <x v="230"/>
    <n v="174.1"/>
    <n v="211.5"/>
    <n v="163.6"/>
    <n v="121.4"/>
    <n v="183.5"/>
    <n v="159.1"/>
    <n v="186.3"/>
    <x v="248"/>
    <x v="286"/>
    <n v="171.6"/>
    <n v="157.4"/>
    <n v="169.4"/>
    <n v="166.8"/>
    <n v="174.9"/>
    <n v="162.1"/>
    <n v="170.9"/>
    <n v="157.19999999999999"/>
    <n v="164.1"/>
    <n v="166.5"/>
    <n v="169.2"/>
    <n v="163.80000000000001"/>
    <n v="171.4"/>
    <n v="2042.5"/>
  </r>
  <r>
    <x v="2"/>
    <x v="9"/>
    <s v="June"/>
    <x v="112"/>
    <s v="June 2022"/>
    <x v="226"/>
    <x v="270"/>
    <x v="259"/>
    <x v="241"/>
    <x v="231"/>
    <n v="169.7"/>
    <n v="182.3"/>
    <n v="164.3"/>
    <n v="119.9"/>
    <n v="187.1"/>
    <n v="167.9"/>
    <n v="183.9"/>
    <x v="249"/>
    <x v="287"/>
    <n v="177.1"/>
    <n v="169.9"/>
    <n v="176"/>
    <n v="166.8"/>
    <n v="176"/>
    <n v="166.4"/>
    <n v="175.4"/>
    <n v="161.1"/>
    <n v="165.8"/>
    <n v="169"/>
    <n v="169.4"/>
    <n v="167.5"/>
    <n v="172.6"/>
    <n v="2062.6000000000004"/>
  </r>
  <r>
    <x v="0"/>
    <x v="9"/>
    <s v="July"/>
    <x v="113"/>
    <s v="July 2022"/>
    <x v="227"/>
    <x v="271"/>
    <x v="260"/>
    <x v="242"/>
    <x v="232"/>
    <n v="169.6"/>
    <n v="168.6"/>
    <n v="164.4"/>
    <n v="119.2"/>
    <n v="191.8"/>
    <n v="174.5"/>
    <n v="183.1"/>
    <x v="250"/>
    <x v="288"/>
    <n v="182"/>
    <n v="180.3"/>
    <n v="181.7"/>
    <m/>
    <n v="179.6"/>
    <n v="171.3"/>
    <n v="178.8"/>
    <n v="166.3"/>
    <n v="168.6"/>
    <n v="174.7"/>
    <n v="169.7"/>
    <n v="171.8"/>
    <n v="174.3"/>
    <n v="1928.1999999999998"/>
  </r>
  <r>
    <x v="1"/>
    <x v="9"/>
    <s v="July"/>
    <x v="113"/>
    <s v="July 2022"/>
    <x v="228"/>
    <x v="272"/>
    <x v="261"/>
    <x v="243"/>
    <x v="233"/>
    <n v="179.5"/>
    <n v="208.5"/>
    <n v="164"/>
    <n v="121.5"/>
    <n v="186.3"/>
    <n v="159.80000000000001"/>
    <n v="187.7"/>
    <x v="251"/>
    <x v="289"/>
    <n v="172.7"/>
    <n v="158.69999999999999"/>
    <n v="170.6"/>
    <n v="167.8"/>
    <n v="179.5"/>
    <n v="163.1"/>
    <n v="171.7"/>
    <n v="157.4"/>
    <n v="164.6"/>
    <n v="169.1"/>
    <n v="169.8"/>
    <n v="164.7"/>
    <n v="172.3"/>
    <n v="2056.2999999999997"/>
  </r>
  <r>
    <x v="2"/>
    <x v="9"/>
    <s v="July"/>
    <x v="113"/>
    <s v="July 2022"/>
    <x v="229"/>
    <x v="273"/>
    <x v="262"/>
    <x v="244"/>
    <x v="212"/>
    <n v="174.2"/>
    <n v="182.1"/>
    <n v="164.3"/>
    <n v="120"/>
    <n v="190"/>
    <n v="168.4"/>
    <n v="185.2"/>
    <x v="252"/>
    <x v="290"/>
    <n v="178.3"/>
    <n v="171.3"/>
    <n v="177.3"/>
    <n v="167.8"/>
    <n v="179.6"/>
    <n v="167.4"/>
    <n v="176.1"/>
    <n v="161.6"/>
    <n v="166.3"/>
    <n v="171.4"/>
    <n v="169.7"/>
    <n v="168.4"/>
    <n v="173.4"/>
    <n v="2075.1999999999998"/>
  </r>
  <r>
    <x v="0"/>
    <x v="9"/>
    <s v="August"/>
    <x v="114"/>
    <s v="August 2022"/>
    <x v="230"/>
    <x v="274"/>
    <x v="263"/>
    <x v="245"/>
    <x v="234"/>
    <n v="169.2"/>
    <n v="173.1"/>
    <n v="167.1"/>
    <n v="120.2"/>
    <n v="195.6"/>
    <n v="174.8"/>
    <n v="184"/>
    <x v="253"/>
    <x v="282"/>
    <n v="183.2"/>
    <n v="181.7"/>
    <n v="183"/>
    <m/>
    <n v="179.1"/>
    <n v="172.3"/>
    <n v="179.4"/>
    <n v="166.6"/>
    <n v="169.3"/>
    <n v="175.7"/>
    <n v="171.1"/>
    <n v="172.6"/>
    <n v="175.3"/>
    <n v="1936.6999999999998"/>
  </r>
  <r>
    <x v="1"/>
    <x v="9"/>
    <s v="August"/>
    <x v="114"/>
    <s v="August 2022"/>
    <x v="231"/>
    <x v="242"/>
    <x v="264"/>
    <x v="246"/>
    <x v="235"/>
    <n v="177.1"/>
    <n v="213.1"/>
    <n v="167.3"/>
    <n v="122.2"/>
    <n v="189.7"/>
    <n v="160.5"/>
    <n v="188.9"/>
    <x v="254"/>
    <x v="291"/>
    <n v="173.7"/>
    <n v="160"/>
    <n v="171.6"/>
    <n v="169"/>
    <n v="178.4"/>
    <n v="164.2"/>
    <n v="172.6"/>
    <n v="157.69999999999999"/>
    <n v="165.1"/>
    <n v="169.9"/>
    <n v="171.4"/>
    <n v="165.4"/>
    <n v="173.1"/>
    <n v="2064.4"/>
  </r>
  <r>
    <x v="2"/>
    <x v="9"/>
    <s v="August"/>
    <x v="114"/>
    <s v="August 2022"/>
    <x v="232"/>
    <x v="275"/>
    <x v="265"/>
    <x v="247"/>
    <x v="236"/>
    <n v="172.9"/>
    <n v="186.7"/>
    <n v="167.2"/>
    <n v="120.9"/>
    <n v="193.6"/>
    <n v="168.8"/>
    <n v="186.3"/>
    <x v="255"/>
    <x v="292"/>
    <n v="179.5"/>
    <n v="172.7"/>
    <n v="178.5"/>
    <n v="169"/>
    <n v="178.8"/>
    <n v="168.5"/>
    <n v="176.8"/>
    <n v="161.9"/>
    <n v="166.9"/>
    <n v="172.3"/>
    <n v="171.2"/>
    <n v="169.1"/>
    <n v="174.3"/>
    <n v="2084.3000000000002"/>
  </r>
  <r>
    <x v="0"/>
    <x v="9"/>
    <s v="September"/>
    <x v="115"/>
    <s v="September 2022"/>
    <x v="233"/>
    <x v="276"/>
    <x v="266"/>
    <x v="248"/>
    <x v="237"/>
    <n v="164.1"/>
    <n v="176.9"/>
    <n v="169"/>
    <n v="120.8"/>
    <n v="199.1"/>
    <n v="175.4"/>
    <n v="184.8"/>
    <x v="256"/>
    <x v="293"/>
    <n v="184.7"/>
    <n v="183.3"/>
    <n v="184.5"/>
    <m/>
    <n v="179.7"/>
    <n v="173.6"/>
    <n v="180.2"/>
    <n v="166.9"/>
    <n v="170"/>
    <n v="176.2"/>
    <n v="170.8"/>
    <n v="173.1"/>
    <n v="176.4"/>
    <n v="1945"/>
  </r>
  <r>
    <x v="1"/>
    <x v="9"/>
    <s v="September"/>
    <x v="115"/>
    <s v="September 2022"/>
    <x v="234"/>
    <x v="277"/>
    <x v="267"/>
    <x v="249"/>
    <x v="238"/>
    <n v="167.5"/>
    <n v="220.8"/>
    <n v="169.2"/>
    <n v="123.1"/>
    <n v="193.6"/>
    <n v="161.1"/>
    <n v="190.4"/>
    <x v="257"/>
    <x v="294"/>
    <n v="175"/>
    <n v="161.69999999999999"/>
    <n v="173"/>
    <n v="169.5"/>
    <n v="179.2"/>
    <n v="165"/>
    <n v="173.8"/>
    <n v="158.19999999999999"/>
    <n v="165.8"/>
    <n v="170.9"/>
    <n v="171.1"/>
    <n v="166.1"/>
    <n v="174.1"/>
    <n v="2074.1"/>
  </r>
  <r>
    <x v="2"/>
    <x v="9"/>
    <s v="September"/>
    <x v="115"/>
    <s v="September 2022"/>
    <x v="235"/>
    <x v="278"/>
    <x v="268"/>
    <x v="250"/>
    <x v="199"/>
    <n v="165.7"/>
    <n v="191.8"/>
    <n v="169.1"/>
    <n v="121.6"/>
    <n v="197.3"/>
    <n v="169.4"/>
    <n v="187.4"/>
    <x v="258"/>
    <x v="295"/>
    <n v="180.9"/>
    <n v="174.3"/>
    <n v="179.9"/>
    <n v="169.5"/>
    <n v="179.5"/>
    <n v="169.5"/>
    <n v="177.8"/>
    <n v="162.30000000000001"/>
    <n v="167.6"/>
    <n v="173.1"/>
    <n v="170.9"/>
    <n v="169.7"/>
    <n v="175.3"/>
    <n v="2093.4999999999995"/>
  </r>
  <r>
    <x v="0"/>
    <x v="9"/>
    <s v="October"/>
    <x v="116"/>
    <s v="October 2022"/>
    <x v="236"/>
    <x v="279"/>
    <x v="229"/>
    <x v="251"/>
    <x v="239"/>
    <n v="162.19999999999999"/>
    <n v="184.8"/>
    <n v="169.7"/>
    <n v="121.1"/>
    <n v="201.6"/>
    <n v="175.8"/>
    <n v="185.6"/>
    <x v="259"/>
    <x v="296"/>
    <n v="186.1"/>
    <n v="184.4"/>
    <n v="185.9"/>
    <m/>
    <n v="180.8"/>
    <n v="174.4"/>
    <n v="181.2"/>
    <n v="167.4"/>
    <n v="170.6"/>
    <n v="176.5"/>
    <n v="172"/>
    <n v="173.9"/>
    <n v="177.9"/>
    <n v="1955"/>
  </r>
  <r>
    <x v="1"/>
    <x v="9"/>
    <s v="October"/>
    <x v="116"/>
    <s v="October 2022"/>
    <x v="237"/>
    <x v="280"/>
    <x v="269"/>
    <x v="252"/>
    <x v="240"/>
    <n v="165.7"/>
    <n v="228.6"/>
    <n v="169.9"/>
    <n v="123.4"/>
    <n v="196.4"/>
    <n v="161.6"/>
    <n v="191.5"/>
    <x v="260"/>
    <x v="297"/>
    <n v="175.5"/>
    <n v="162.6"/>
    <n v="173.6"/>
    <n v="171.2"/>
    <n v="180"/>
    <n v="166"/>
    <n v="174.7"/>
    <n v="158.80000000000001"/>
    <n v="166.3"/>
    <n v="171.2"/>
    <n v="172.3"/>
    <n v="166.8"/>
    <n v="175.3"/>
    <n v="2084.3000000000002"/>
  </r>
  <r>
    <x v="2"/>
    <x v="9"/>
    <s v="October"/>
    <x v="116"/>
    <s v="October 2022"/>
    <x v="238"/>
    <x v="242"/>
    <x v="267"/>
    <x v="251"/>
    <x v="241"/>
    <n v="163.80000000000001"/>
    <n v="199.7"/>
    <n v="169.8"/>
    <n v="121.9"/>
    <n v="199.9"/>
    <n v="169.9"/>
    <n v="188.3"/>
    <x v="261"/>
    <x v="298"/>
    <n v="181.9"/>
    <n v="175.3"/>
    <n v="181"/>
    <n v="171.2"/>
    <n v="180.5"/>
    <n v="170.4"/>
    <n v="178.7"/>
    <n v="162.9"/>
    <n v="168.2"/>
    <n v="173.4"/>
    <n v="172.1"/>
    <n v="170.5"/>
    <n v="176.7"/>
    <n v="2104.8000000000002"/>
  </r>
  <r>
    <x v="0"/>
    <x v="9"/>
    <s v="November"/>
    <x v="117"/>
    <s v="November 2022"/>
    <x v="239"/>
    <x v="281"/>
    <x v="270"/>
    <x v="253"/>
    <x v="242"/>
    <n v="159.1"/>
    <n v="171.6"/>
    <n v="170.2"/>
    <n v="121.5"/>
    <n v="204.8"/>
    <n v="176.4"/>
    <n v="186.9"/>
    <x v="262"/>
    <x v="264"/>
    <n v="187.2"/>
    <n v="185.2"/>
    <n v="186.9"/>
    <m/>
    <n v="181.9"/>
    <n v="175.5"/>
    <n v="182.3"/>
    <n v="167.5"/>
    <n v="170.8"/>
    <n v="176.9"/>
    <n v="173.4"/>
    <n v="174.6"/>
    <n v="177.8"/>
    <n v="1961.9"/>
  </r>
  <r>
    <x v="1"/>
    <x v="9"/>
    <s v="November"/>
    <x v="117"/>
    <s v="November 2022"/>
    <x v="240"/>
    <x v="282"/>
    <x v="271"/>
    <x v="253"/>
    <x v="221"/>
    <n v="162.6"/>
    <n v="205.5"/>
    <n v="171"/>
    <n v="123.4"/>
    <n v="198.8"/>
    <n v="162.1"/>
    <n v="192.4"/>
    <x v="263"/>
    <x v="299"/>
    <n v="176.7"/>
    <n v="163.5"/>
    <n v="174.7"/>
    <n v="171.8"/>
    <n v="180.3"/>
    <n v="166.9"/>
    <n v="175.8"/>
    <n v="158.9"/>
    <n v="166.7"/>
    <n v="171.5"/>
    <n v="173.8"/>
    <n v="167.4"/>
    <n v="174.1"/>
    <n v="2089.6999999999998"/>
  </r>
  <r>
    <x v="2"/>
    <x v="9"/>
    <s v="November"/>
    <x v="117"/>
    <s v="November 2022"/>
    <x v="241"/>
    <x v="283"/>
    <x v="272"/>
    <x v="253"/>
    <x v="243"/>
    <n v="160.69999999999999"/>
    <n v="183.1"/>
    <n v="170.5"/>
    <n v="122.1"/>
    <n v="202.8"/>
    <n v="170.4"/>
    <n v="189.5"/>
    <x v="264"/>
    <x v="300"/>
    <n v="183.1"/>
    <n v="176.2"/>
    <n v="182.1"/>
    <n v="171.8"/>
    <n v="181.3"/>
    <n v="171.4"/>
    <n v="179.8"/>
    <n v="163"/>
    <n v="168.5"/>
    <n v="173.7"/>
    <n v="173.6"/>
    <n v="171.1"/>
    <n v="176.5"/>
    <n v="2111.5"/>
  </r>
  <r>
    <x v="0"/>
    <x v="9"/>
    <s v="December"/>
    <x v="118"/>
    <s v="December 2022"/>
    <x v="242"/>
    <x v="284"/>
    <x v="273"/>
    <x v="254"/>
    <x v="244"/>
    <n v="156.69999999999999"/>
    <n v="150.19999999999999"/>
    <n v="170.5"/>
    <n v="121.2"/>
    <n v="207.5"/>
    <n v="176.8"/>
    <n v="187.7"/>
    <x v="265"/>
    <x v="295"/>
    <n v="188.1"/>
    <n v="185.9"/>
    <n v="187.8"/>
    <m/>
    <n v="182.8"/>
    <n v="176.4"/>
    <n v="183.5"/>
    <n v="167.8"/>
    <n v="171.2"/>
    <n v="177.3"/>
    <n v="175.7"/>
    <n v="175.5"/>
    <n v="177.1"/>
    <n v="1968.3000000000002"/>
  </r>
  <r>
    <x v="1"/>
    <x v="9"/>
    <s v="December"/>
    <x v="118"/>
    <s v="December 2022"/>
    <x v="243"/>
    <x v="285"/>
    <x v="274"/>
    <x v="255"/>
    <x v="245"/>
    <n v="159.5"/>
    <n v="178.7"/>
    <n v="171.3"/>
    <n v="123.1"/>
    <n v="200.5"/>
    <n v="162.80000000000001"/>
    <n v="193.3"/>
    <x v="266"/>
    <x v="301"/>
    <n v="177.7"/>
    <n v="164.5"/>
    <n v="175.7"/>
    <n v="170.7"/>
    <n v="180.6"/>
    <n v="167.3"/>
    <n v="177.2"/>
    <n v="159.4"/>
    <n v="167.1"/>
    <n v="171.8"/>
    <n v="176"/>
    <n v="168.2"/>
    <n v="174.1"/>
    <n v="2093.6999999999998"/>
  </r>
  <r>
    <x v="2"/>
    <x v="9"/>
    <s v="December"/>
    <x v="118"/>
    <s v="December 2022"/>
    <x v="244"/>
    <x v="286"/>
    <x v="275"/>
    <x v="256"/>
    <x v="246"/>
    <n v="158"/>
    <n v="159.9"/>
    <n v="170.8"/>
    <n v="121.8"/>
    <n v="205.2"/>
    <n v="171"/>
    <n v="190.3"/>
    <x v="267"/>
    <x v="302"/>
    <n v="184"/>
    <n v="177"/>
    <n v="183"/>
    <n v="170.7"/>
    <n v="182"/>
    <n v="172.1"/>
    <n v="181.1"/>
    <n v="163.4"/>
    <n v="168.9"/>
    <n v="174.1"/>
    <n v="175.8"/>
    <n v="172"/>
    <n v="175.7"/>
    <n v="2116.3000000000002"/>
  </r>
  <r>
    <x v="0"/>
    <x v="10"/>
    <s v="January"/>
    <x v="119"/>
    <s v="January 2023"/>
    <x v="245"/>
    <x v="287"/>
    <x v="276"/>
    <x v="257"/>
    <x v="215"/>
    <n v="156.30000000000001"/>
    <n v="142.9"/>
    <n v="170.7"/>
    <n v="120.3"/>
    <n v="210.5"/>
    <n v="176.9"/>
    <n v="188.5"/>
    <x v="252"/>
    <x v="300"/>
    <n v="189"/>
    <n v="186.3"/>
    <n v="188.6"/>
    <m/>
    <n v="183.2"/>
    <n v="177.2"/>
    <n v="184.7"/>
    <n v="168.2"/>
    <n v="171.8"/>
    <n v="177.8"/>
    <n v="178.4"/>
    <n v="176.5"/>
    <n v="177.8"/>
    <n v="1978.3000000000002"/>
  </r>
  <r>
    <x v="1"/>
    <x v="10"/>
    <s v="January"/>
    <x v="119"/>
    <s v="January 2023"/>
    <x v="246"/>
    <x v="288"/>
    <x v="277"/>
    <x v="258"/>
    <x v="247"/>
    <n v="160.5"/>
    <n v="175.3"/>
    <n v="171.2"/>
    <n v="122.7"/>
    <n v="204.3"/>
    <n v="163.69999999999999"/>
    <n v="194.3"/>
    <x v="268"/>
    <x v="303"/>
    <n v="178.7"/>
    <n v="165.3"/>
    <n v="176.6"/>
    <n v="172.1"/>
    <n v="180.1"/>
    <n v="168"/>
    <n v="178.5"/>
    <n v="159.5"/>
    <n v="167.8"/>
    <n v="171.8"/>
    <n v="178.8"/>
    <n v="168.9"/>
    <n v="174.9"/>
    <n v="2103.1999999999998"/>
  </r>
  <r>
    <x v="2"/>
    <x v="10"/>
    <s v="January"/>
    <x v="119"/>
    <s v="January 2023"/>
    <x v="247"/>
    <x v="262"/>
    <x v="278"/>
    <x v="259"/>
    <x v="248"/>
    <n v="158.30000000000001"/>
    <n v="153.9"/>
    <n v="170.9"/>
    <n v="121.1"/>
    <n v="208.4"/>
    <n v="171.4"/>
    <n v="191.2"/>
    <x v="269"/>
    <x v="258"/>
    <n v="184.9"/>
    <n v="177.6"/>
    <n v="183.8"/>
    <n v="172.1"/>
    <n v="182"/>
    <n v="172.9"/>
    <n v="182.3"/>
    <n v="163.6"/>
    <n v="169.5"/>
    <n v="174.3"/>
    <n v="178.6"/>
    <n v="172.8"/>
    <n v="176.5"/>
    <n v="2126.7999999999997"/>
  </r>
  <r>
    <x v="0"/>
    <x v="10"/>
    <s v="February"/>
    <x v="120"/>
    <s v="February 2023"/>
    <x v="248"/>
    <x v="258"/>
    <x v="279"/>
    <x v="260"/>
    <x v="249"/>
    <n v="167.2"/>
    <n v="140.9"/>
    <n v="170.4"/>
    <n v="119.1"/>
    <n v="212.1"/>
    <n v="177.6"/>
    <n v="189.9"/>
    <x v="270"/>
    <x v="286"/>
    <n v="190"/>
    <n v="187"/>
    <n v="189.6"/>
    <m/>
    <n v="181.6"/>
    <n v="178.6"/>
    <n v="186.6"/>
    <n v="169"/>
    <n v="172.8"/>
    <n v="178.5"/>
    <n v="180.7"/>
    <n v="177.9"/>
    <n v="178"/>
    <n v="1988.4"/>
  </r>
  <r>
    <x v="1"/>
    <x v="10"/>
    <s v="February"/>
    <x v="120"/>
    <s v="February 2023"/>
    <x v="249"/>
    <x v="289"/>
    <x v="280"/>
    <x v="261"/>
    <x v="197"/>
    <n v="172.1"/>
    <n v="175.8"/>
    <n v="172.2"/>
    <n v="121.9"/>
    <n v="204.8"/>
    <n v="164.9"/>
    <n v="196.6"/>
    <x v="271"/>
    <x v="304"/>
    <n v="180.3"/>
    <n v="167"/>
    <n v="178.2"/>
    <n v="173.5"/>
    <n v="182.8"/>
    <n v="169.2"/>
    <n v="180.8"/>
    <n v="159.80000000000001"/>
    <n v="168.4"/>
    <n v="172.5"/>
    <n v="181.4"/>
    <n v="170"/>
    <n v="176.3"/>
    <n v="2120"/>
  </r>
  <r>
    <x v="2"/>
    <x v="10"/>
    <s v="February"/>
    <x v="120"/>
    <s v="February 2023"/>
    <x v="250"/>
    <x v="290"/>
    <x v="262"/>
    <x v="262"/>
    <x v="238"/>
    <n v="169.5"/>
    <n v="152.69999999999999"/>
    <n v="171"/>
    <n v="120"/>
    <n v="209.7"/>
    <n v="172.3"/>
    <n v="193"/>
    <x v="272"/>
    <x v="305"/>
    <n v="186.2"/>
    <n v="178.7"/>
    <n v="185.1"/>
    <n v="173.5"/>
    <n v="182.1"/>
    <n v="174.2"/>
    <n v="184.4"/>
    <n v="164.2"/>
    <n v="170.3"/>
    <n v="175"/>
    <n v="181"/>
    <n v="174.1"/>
    <n v="177.2"/>
    <n v="2140.4"/>
  </r>
  <r>
    <x v="0"/>
    <x v="10"/>
    <s v="March"/>
    <x v="121"/>
    <s v="March 2023"/>
    <x v="251"/>
    <x v="258"/>
    <x v="279"/>
    <x v="260"/>
    <x v="250"/>
    <n v="167.2"/>
    <n v="140.9"/>
    <n v="170.5"/>
    <n v="119.1"/>
    <n v="212.1"/>
    <n v="177.6"/>
    <n v="189.9"/>
    <x v="270"/>
    <x v="306"/>
    <n v="190"/>
    <n v="187"/>
    <n v="189.6"/>
    <m/>
    <n v="181.4"/>
    <n v="178.6"/>
    <n v="186.6"/>
    <n v="169"/>
    <n v="172.8"/>
    <n v="178.5"/>
    <n v="180.7"/>
    <n v="177.9"/>
    <n v="178"/>
    <n v="1988.3000000000002"/>
  </r>
  <r>
    <x v="1"/>
    <x v="10"/>
    <s v="March"/>
    <x v="121"/>
    <s v="March 2023"/>
    <x v="249"/>
    <x v="289"/>
    <x v="280"/>
    <x v="261"/>
    <x v="197"/>
    <n v="172.1"/>
    <n v="175.9"/>
    <n v="172.2"/>
    <n v="121.9"/>
    <n v="204.8"/>
    <n v="164.9"/>
    <n v="196.6"/>
    <x v="273"/>
    <x v="304"/>
    <n v="180.2"/>
    <n v="167"/>
    <n v="178.2"/>
    <n v="173.5"/>
    <n v="182.6"/>
    <n v="169.2"/>
    <n v="180.8"/>
    <n v="159.80000000000001"/>
    <n v="168.4"/>
    <n v="172.5"/>
    <n v="181.5"/>
    <n v="170"/>
    <n v="176.3"/>
    <n v="2120"/>
  </r>
  <r>
    <x v="2"/>
    <x v="10"/>
    <s v="March"/>
    <x v="121"/>
    <s v="March 2023"/>
    <x v="250"/>
    <x v="290"/>
    <x v="262"/>
    <x v="262"/>
    <x v="251"/>
    <n v="169.5"/>
    <n v="152.80000000000001"/>
    <n v="171.1"/>
    <n v="120"/>
    <n v="209.7"/>
    <n v="172.3"/>
    <n v="193"/>
    <x v="272"/>
    <x v="305"/>
    <n v="186.1"/>
    <n v="178.7"/>
    <n v="185.1"/>
    <n v="173.5"/>
    <n v="181.9"/>
    <n v="174.2"/>
    <n v="184.4"/>
    <n v="164.2"/>
    <n v="170.3"/>
    <n v="175"/>
    <n v="181"/>
    <n v="174.1"/>
    <n v="177.2"/>
    <n v="2140.2000000000003"/>
  </r>
  <r>
    <x v="0"/>
    <x v="10"/>
    <s v="April"/>
    <x v="122"/>
    <s v="April 2023"/>
    <x v="246"/>
    <x v="284"/>
    <x v="252"/>
    <x v="263"/>
    <x v="252"/>
    <n v="173.7"/>
    <n v="142.80000000000001"/>
    <n v="172.8"/>
    <n v="120.4"/>
    <n v="215.5"/>
    <n v="178.2"/>
    <n v="190.5"/>
    <x v="256"/>
    <x v="305"/>
    <n v="190.7"/>
    <n v="187.3"/>
    <n v="190.2"/>
    <m/>
    <n v="181.5"/>
    <n v="179.1"/>
    <n v="187.2"/>
    <n v="169.4"/>
    <n v="173.2"/>
    <n v="179.4"/>
    <n v="183.8"/>
    <n v="178.9"/>
    <n v="178.8"/>
    <n v="1997.7000000000003"/>
  </r>
  <r>
    <x v="1"/>
    <x v="10"/>
    <s v="April"/>
    <x v="122"/>
    <s v="April 2023"/>
    <x v="252"/>
    <x v="277"/>
    <x v="281"/>
    <x v="264"/>
    <x v="253"/>
    <n v="179.2"/>
    <n v="179.9"/>
    <n v="174.7"/>
    <n v="123.1"/>
    <n v="207.8"/>
    <n v="165.5"/>
    <n v="197"/>
    <x v="274"/>
    <x v="307"/>
    <n v="181"/>
    <n v="167.7"/>
    <n v="178.9"/>
    <n v="175.2"/>
    <n v="182.1"/>
    <n v="169.6"/>
    <n v="181.5"/>
    <n v="160.1"/>
    <n v="168.8"/>
    <n v="174.2"/>
    <n v="184.4"/>
    <n v="170.9"/>
    <n v="177.4"/>
    <n v="2131.3000000000002"/>
  </r>
  <r>
    <x v="2"/>
    <x v="10"/>
    <s v="April"/>
    <x v="122"/>
    <s v="April 2023"/>
    <x v="247"/>
    <x v="291"/>
    <x v="258"/>
    <x v="265"/>
    <x v="254"/>
    <n v="176.3"/>
    <n v="155.4"/>
    <n v="173.4"/>
    <n v="121.3"/>
    <n v="212.9"/>
    <n v="172.9"/>
    <n v="193.5"/>
    <x v="275"/>
    <x v="299"/>
    <n v="186.9"/>
    <n v="179.2"/>
    <n v="185.7"/>
    <n v="175.2"/>
    <n v="181.7"/>
    <n v="174.6"/>
    <n v="185"/>
    <n v="164.5"/>
    <n v="170.7"/>
    <n v="176.4"/>
    <n v="184"/>
    <n v="175"/>
    <n v="178.1"/>
    <n v="2151.3000000000002"/>
  </r>
  <r>
    <x v="0"/>
    <x v="10"/>
    <s v="May"/>
    <x v="123"/>
    <s v="May 2023"/>
    <x v="253"/>
    <x v="292"/>
    <x v="282"/>
    <x v="266"/>
    <x v="255"/>
    <n v="169"/>
    <n v="148.69999999999999"/>
    <n v="174.9"/>
    <n v="121.9"/>
    <n v="221"/>
    <n v="178.7"/>
    <n v="191.1"/>
    <x v="276"/>
    <x v="308"/>
    <n v="191.2"/>
    <n v="187.9"/>
    <n v="190.8"/>
    <m/>
    <n v="182.5"/>
    <n v="179.8"/>
    <n v="187.8"/>
    <n v="169.7"/>
    <n v="173.8"/>
    <n v="180.3"/>
    <n v="184.9"/>
    <n v="179.5"/>
    <n v="179.8"/>
    <n v="2005.8"/>
  </r>
  <r>
    <x v="1"/>
    <x v="10"/>
    <s v="May"/>
    <x v="123"/>
    <s v="May 2023"/>
    <x v="249"/>
    <x v="270"/>
    <x v="283"/>
    <x v="267"/>
    <x v="256"/>
    <n v="175.8"/>
    <n v="185"/>
    <n v="176.9"/>
    <n v="124.2"/>
    <n v="211.9"/>
    <n v="165.9"/>
    <n v="197.7"/>
    <x v="277"/>
    <x v="309"/>
    <n v="181.3"/>
    <n v="168.1"/>
    <n v="179.3"/>
    <n v="175.6"/>
    <n v="183.4"/>
    <n v="170.1"/>
    <n v="182.2"/>
    <n v="160.4"/>
    <n v="169.2"/>
    <n v="174.8"/>
    <n v="185.6"/>
    <n v="171.6"/>
    <n v="178.2"/>
    <n v="2139.5"/>
  </r>
  <r>
    <x v="2"/>
    <x v="10"/>
    <s v="May"/>
    <x v="123"/>
    <s v="May 2023"/>
    <x v="254"/>
    <x v="293"/>
    <x v="284"/>
    <x v="268"/>
    <x v="257"/>
    <n v="172.2"/>
    <n v="161"/>
    <n v="175.6"/>
    <n v="122.7"/>
    <n v="218"/>
    <n v="173.4"/>
    <n v="194.2"/>
    <x v="278"/>
    <x v="310"/>
    <n v="187.3"/>
    <n v="179.7"/>
    <n v="186.2"/>
    <n v="175.6"/>
    <n v="182.8"/>
    <n v="175.2"/>
    <n v="185.7"/>
    <n v="164.8"/>
    <n v="171.2"/>
    <n v="177.1"/>
    <n v="185.2"/>
    <n v="175.7"/>
    <n v="179.1"/>
    <n v="215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Rural+Urban"/>
    <x v="0"/>
    <s v="January"/>
    <x v="0"/>
    <s v="January 2016"/>
    <n v="126.1"/>
    <n v="134.1"/>
    <n v="128.6"/>
    <n v="129.9"/>
    <n v="115.5"/>
    <n v="125.7"/>
    <n v="141.5"/>
    <n v="170.7"/>
    <n v="97.4"/>
    <n v="132.9"/>
    <n v="122.7"/>
    <n v="135.30000000000001"/>
    <n v="131.30000000000001"/>
    <n v="135.19999999999999"/>
    <n v="130.30000000000001"/>
    <n v="125.1"/>
    <n v="129.5"/>
    <n v="123.4"/>
    <n v="122.7"/>
    <n v="124.2"/>
    <n v="122"/>
    <n v="111.1"/>
    <n v="119.8"/>
    <n v="126.3"/>
    <n v="114.5"/>
    <n v="118.5"/>
    <n v="126.3"/>
  </r>
  <r>
    <s v="Rural+Urban"/>
    <x v="0"/>
    <s v="February"/>
    <x v="1"/>
    <s v="February 2016"/>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s v="Rural+Urban"/>
    <x v="0"/>
    <s v="March"/>
    <x v="2"/>
    <s v="March 2016"/>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s v="Rural+Urban"/>
    <x v="0"/>
    <s v="April"/>
    <x v="3"/>
    <s v="April 2016"/>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s v="Rural+Urban"/>
    <x v="0"/>
    <s v="May"/>
    <x v="4"/>
    <s v="May 2016"/>
    <n v="126.8"/>
    <n v="139.1"/>
    <n v="125.4"/>
    <n v="131.69999999999999"/>
    <n v="115"/>
    <n v="136"/>
    <n v="145.1"/>
    <n v="171.7"/>
    <n v="108.7"/>
    <n v="135.30000000000001"/>
    <n v="124.2"/>
    <n v="137.4"/>
    <n v="134"/>
    <n v="137.69999999999999"/>
    <n v="132.19999999999999"/>
    <n v="126.8"/>
    <n v="131.4"/>
    <n v="126"/>
    <n v="122.7"/>
    <n v="126"/>
    <n v="123.7"/>
    <n v="112.8"/>
    <n v="121.5"/>
    <n v="128.5"/>
    <n v="119.2"/>
    <n v="120.7"/>
    <n v="128.6"/>
  </r>
  <r>
    <s v="Rural+Urban"/>
    <x v="0"/>
    <s v="June"/>
    <x v="5"/>
    <s v="June 2016"/>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s v="Rural+Urban"/>
    <x v="0"/>
    <s v="July"/>
    <x v="6"/>
    <s v="July 201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s v="Rural+Urban"/>
    <x v="0"/>
    <s v="August"/>
    <x v="7"/>
    <s v="August 2016"/>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s v="Rural+Urban"/>
    <x v="0"/>
    <s v="September"/>
    <x v="8"/>
    <s v="September 2016"/>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s v="Rural+Urban"/>
    <x v="0"/>
    <s v="October"/>
    <x v="9"/>
    <s v="October 2016"/>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s v="Rural+Urban"/>
    <x v="0"/>
    <s v="November"/>
    <x v="10"/>
    <s v="November 2016"/>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s v="Rural+Urban"/>
    <x v="0"/>
    <s v="December"/>
    <x v="11"/>
    <s v="December 2016"/>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s v="Rural+Urban"/>
    <x v="1"/>
    <s v="January"/>
    <x v="12"/>
    <s v="January 2017"/>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Urban"/>
    <x v="1"/>
    <s v="February"/>
    <x v="13"/>
    <s v="February 2017"/>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Urban"/>
    <x v="1"/>
    <s v="March"/>
    <x v="14"/>
    <s v="March 2017"/>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Urban"/>
    <x v="1"/>
    <s v="April"/>
    <x v="15"/>
    <s v="April 2017"/>
    <n v="133"/>
    <n v="139.4"/>
    <n v="126.1"/>
    <n v="137.19999999999999"/>
    <n v="118.4"/>
    <n v="139.9"/>
    <n v="123.4"/>
    <n v="140.9"/>
    <n v="118.5"/>
    <n v="136.5"/>
    <n v="127.4"/>
    <n v="144.19999999999999"/>
    <n v="133.5"/>
    <n v="145.4"/>
    <n v="138"/>
    <n v="131.1"/>
    <n v="137"/>
    <n v="131.69999999999999"/>
    <n v="129.80000000000001"/>
    <n v="130.4"/>
    <n v="128.1"/>
    <n v="116.6"/>
    <n v="125.1"/>
    <n v="134.5"/>
    <n v="123.1"/>
    <n v="125.1"/>
    <n v="131.1"/>
  </r>
  <r>
    <s v="Rural+Urban"/>
    <x v="1"/>
    <s v="May"/>
    <x v="16"/>
    <s v="May 2017"/>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Urban"/>
    <x v="1"/>
    <s v="June"/>
    <x v="17"/>
    <s v="June 2017"/>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Urban"/>
    <x v="1"/>
    <s v="July"/>
    <x v="18"/>
    <s v="July 2017"/>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Urban"/>
    <x v="1"/>
    <s v="August"/>
    <x v="19"/>
    <s v="August 201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Urban"/>
    <x v="1"/>
    <s v="September"/>
    <x v="20"/>
    <s v="September 2017"/>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Urban"/>
    <x v="1"/>
    <s v="October"/>
    <x v="21"/>
    <s v="October 2017"/>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Urban"/>
    <x v="1"/>
    <s v="November"/>
    <x v="22"/>
    <s v="November 2017"/>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Urban"/>
    <x v="1"/>
    <s v="December"/>
    <x v="23"/>
    <s v="December 2017"/>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Urban"/>
    <x v="2"/>
    <s v="January"/>
    <x v="24"/>
    <s v="January 2018"/>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Urban"/>
    <x v="2"/>
    <s v="February"/>
    <x v="25"/>
    <s v="February 2018"/>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Urban"/>
    <x v="2"/>
    <s v="March"/>
    <x v="26"/>
    <s v="March 2018"/>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Urban"/>
    <x v="2"/>
    <s v="April"/>
    <x v="27"/>
    <s v="April 2018"/>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Urban"/>
    <x v="2"/>
    <s v="May"/>
    <x v="28"/>
    <s v="May 2018"/>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Urban"/>
    <x v="2"/>
    <s v="June"/>
    <x v="29"/>
    <s v="June 2018"/>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Urban"/>
    <x v="2"/>
    <s v="July"/>
    <x v="30"/>
    <s v="July 2018"/>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Urban"/>
    <x v="2"/>
    <s v="August"/>
    <x v="31"/>
    <s v="August 2018"/>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Urban"/>
    <x v="2"/>
    <s v="September"/>
    <x v="32"/>
    <s v="September 201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Urban"/>
    <x v="2"/>
    <s v="October"/>
    <x v="33"/>
    <s v="October 2018"/>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Urban"/>
    <x v="2"/>
    <s v="November"/>
    <x v="34"/>
    <s v="November 2018"/>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Urban"/>
    <x v="2"/>
    <s v="December"/>
    <x v="35"/>
    <s v="December 2018"/>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Urban"/>
    <x v="3"/>
    <s v="January"/>
    <x v="36"/>
    <s v="January 2019"/>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Urban"/>
    <x v="3"/>
    <s v="February"/>
    <x v="37"/>
    <s v="February 2019"/>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Urban"/>
    <x v="3"/>
    <s v="March"/>
    <x v="38"/>
    <s v="March 2019"/>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Urban"/>
    <x v="3"/>
    <s v="May"/>
    <x v="39"/>
    <s v="May 2019"/>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Urban"/>
    <x v="3"/>
    <s v="June"/>
    <x v="40"/>
    <s v="June 2019"/>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Urban"/>
    <x v="3"/>
    <s v="July"/>
    <x v="41"/>
    <s v="July 2019"/>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Urban"/>
    <x v="3"/>
    <s v="August"/>
    <x v="42"/>
    <s v="August 2019"/>
    <n v="140.1"/>
    <n v="160.6"/>
    <n v="138.5"/>
    <n v="144.69999999999999"/>
    <n v="122.9"/>
    <n v="149.4"/>
    <n v="167.4"/>
    <n v="130.9"/>
    <n v="112"/>
    <n v="142.6"/>
    <n v="134.9"/>
    <n v="156.6"/>
    <n v="145.9"/>
    <n v="165.8"/>
    <n v="149.1"/>
    <n v="140.6"/>
    <n v="147.9"/>
    <n v="151.6"/>
    <n v="138.5"/>
    <n v="144.5"/>
    <n v="148.5"/>
    <n v="125.8"/>
    <n v="140.9"/>
    <n v="154.9"/>
    <n v="138.4"/>
    <n v="140.19999999999999"/>
    <n v="145"/>
  </r>
  <r>
    <s v="Rural+Urban"/>
    <x v="3"/>
    <s v="September"/>
    <x v="43"/>
    <s v="September 2019"/>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Urban"/>
    <x v="3"/>
    <s v="October"/>
    <x v="44"/>
    <s v="October 201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Urban"/>
    <x v="3"/>
    <s v="November"/>
    <x v="45"/>
    <s v="November 2019"/>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Urban"/>
    <x v="3"/>
    <s v="December"/>
    <x v="46"/>
    <s v="December 2019"/>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Urban"/>
    <x v="4"/>
    <s v="January"/>
    <x v="47"/>
    <s v="January 202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Urban"/>
    <x v="4"/>
    <s v="February"/>
    <x v="48"/>
    <s v="February 2020"/>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Urban"/>
    <x v="4"/>
    <s v="March"/>
    <x v="49"/>
    <s v="March 2020"/>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Urban"/>
    <x v="4"/>
    <s v="April"/>
    <x v="50"/>
    <s v="April 2020"/>
    <n v="148.69999999999999"/>
    <n v="179.85"/>
    <n v="148.80000000000001"/>
    <n v="155.6"/>
    <n v="135.1"/>
    <n v="149.9"/>
    <n v="168.6"/>
    <n v="150.4"/>
    <n v="120.3"/>
    <n v="157.1"/>
    <n v="136.80000000000001"/>
    <n v="160.69999999999999"/>
    <n v="151.4"/>
    <n v="177.35"/>
    <n v="151.85"/>
    <n v="143.15"/>
    <n v="150.60000000000002"/>
    <n v="155.6"/>
    <n v="144.1"/>
    <n v="146.4"/>
    <n v="150.69999999999999"/>
    <n v="132.44999999999999"/>
    <n v="146"/>
    <n v="156.25"/>
    <n v="148.39999999999998"/>
    <n v="145.4"/>
    <n v="150.19999999999999"/>
  </r>
  <r>
    <s v="Rural+Urban"/>
    <x v="4"/>
    <s v="May"/>
    <x v="51"/>
    <s v="May 2020"/>
    <n v="149.14999999999998"/>
    <n v="192.7"/>
    <n v="150.10000000000002"/>
    <n v="154.44999999999999"/>
    <n v="135.69999999999999"/>
    <n v="148.55000000000001"/>
    <n v="162.55000000000001"/>
    <n v="150.65"/>
    <n v="117.25"/>
    <n v="158.30000000000001"/>
    <n v="138.10000000000002"/>
    <n v="161.80000000000001"/>
    <n v="152.69999999999999"/>
    <n v="183.5"/>
    <n v="152.5"/>
    <n v="144.4"/>
    <n v="151.4"/>
    <n v="155.14999999999998"/>
    <n v="143"/>
    <n v="146.4"/>
    <n v="152.55000000000001"/>
    <n v="135"/>
    <n v="148.30000000000001"/>
    <n v="156.4"/>
    <n v="151.6"/>
    <n v="147"/>
    <n v="151.80000000000001"/>
  </r>
  <r>
    <s v="Rural+Urban"/>
    <x v="4"/>
    <s v="June"/>
    <x v="52"/>
    <s v="June 202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Urban"/>
    <x v="4"/>
    <s v="July"/>
    <x v="53"/>
    <s v="July 2020"/>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Urban"/>
    <x v="4"/>
    <s v="August"/>
    <x v="54"/>
    <s v="August 2020"/>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Urban"/>
    <x v="4"/>
    <s v="September"/>
    <x v="55"/>
    <s v="September 2020"/>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Urban"/>
    <x v="4"/>
    <s v="October"/>
    <x v="56"/>
    <s v="October 2020"/>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Urban"/>
    <x v="4"/>
    <s v="November"/>
    <x v="57"/>
    <s v="November 202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Urban"/>
    <x v="4"/>
    <s v="December"/>
    <x v="58"/>
    <s v="December 2020"/>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Urban"/>
    <x v="5"/>
    <s v="January"/>
    <x v="59"/>
    <s v="January 2021"/>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Urban"/>
    <x v="5"/>
    <s v="February"/>
    <x v="60"/>
    <s v="February 202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Urban"/>
    <x v="5"/>
    <s v="March"/>
    <x v="61"/>
    <s v="March 2021"/>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Urban"/>
    <x v="5"/>
    <s v="April"/>
    <x v="62"/>
    <s v="April 2021"/>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Urban"/>
    <x v="5"/>
    <s v="May"/>
    <x v="63"/>
    <s v="May 2021"/>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Urban"/>
    <x v="5"/>
    <s v="June"/>
    <x v="64"/>
    <s v="June 2021"/>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Urban"/>
    <x v="5"/>
    <s v="July"/>
    <x v="65"/>
    <s v="July 2021"/>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Urban"/>
    <x v="5"/>
    <s v="August"/>
    <x v="66"/>
    <s v="August 2021"/>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Urban"/>
    <x v="5"/>
    <s v="September"/>
    <x v="67"/>
    <s v="September 2021"/>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Urban"/>
    <x v="5"/>
    <s v="October"/>
    <x v="68"/>
    <s v="October 2021"/>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Urban"/>
    <x v="5"/>
    <s v="November"/>
    <x v="69"/>
    <s v="November 2021"/>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Urban"/>
    <x v="5"/>
    <s v="December"/>
    <x v="70"/>
    <s v="December 2021"/>
    <n v="148.69999999999999"/>
    <n v="198.8"/>
    <n v="177.9"/>
    <n v="159.9"/>
    <n v="187.6"/>
    <n v="154.9"/>
    <n v="188.3"/>
    <n v="164.4"/>
    <n v="121"/>
    <n v="170.5"/>
    <n v="164.2"/>
    <n v="176.5"/>
    <n v="168.2"/>
    <n v="192.4"/>
    <n v="168.5"/>
    <n v="158.69999999999999"/>
    <n v="167"/>
    <n v="163.4"/>
    <n v="164.1"/>
    <n v="160.19999999999999"/>
    <n v="170.6"/>
    <n v="155.69999999999999"/>
    <n v="160.6"/>
    <n v="164.4"/>
    <n v="162.6"/>
    <n v="162"/>
    <n v="166.2"/>
  </r>
  <r>
    <s v="Rural+Urban"/>
    <x v="6"/>
    <s v="January"/>
    <x v="71"/>
    <s v="January 2022"/>
    <n v="149.5"/>
    <n v="198.7"/>
    <n v="178.8"/>
    <n v="160.5"/>
    <n v="184.7"/>
    <n v="153.69999999999999"/>
    <n v="174.3"/>
    <n v="163.9"/>
    <n v="120"/>
    <n v="172.1"/>
    <n v="164.3"/>
    <n v="177.3"/>
    <n v="166.4"/>
    <n v="192.2"/>
    <n v="169.9"/>
    <n v="160.69999999999999"/>
    <n v="168.5"/>
    <n v="164.5"/>
    <n v="164.2"/>
    <n v="161.1"/>
    <n v="171.4"/>
    <n v="156.5"/>
    <n v="161.19999999999999"/>
    <n v="164.7"/>
    <n v="163"/>
    <n v="162.69999999999999"/>
    <n v="165.7"/>
  </r>
  <r>
    <s v="Rural+Urban"/>
    <x v="6"/>
    <s v="February"/>
    <x v="72"/>
    <s v="February 2022"/>
    <n v="150"/>
    <n v="200.6"/>
    <n v="175.8"/>
    <n v="160.69999999999999"/>
    <n v="184.9"/>
    <n v="153.69999999999999"/>
    <n v="169.7"/>
    <n v="163.69999999999999"/>
    <n v="118.9"/>
    <n v="174.3"/>
    <n v="164.7"/>
    <n v="178"/>
    <n v="166.2"/>
    <n v="192.8"/>
    <n v="170.8"/>
    <n v="162.4"/>
    <n v="169.6"/>
    <n v="165.5"/>
    <n v="165.7"/>
    <n v="161.80000000000001"/>
    <n v="172.2"/>
    <n v="156.9"/>
    <n v="162.1"/>
    <n v="165.4"/>
    <n v="164.4"/>
    <n v="163.5"/>
    <n v="166.1"/>
  </r>
  <r>
    <s v="Rural+Urban"/>
    <x v="6"/>
    <s v="March"/>
    <x v="73"/>
    <s v="March 2022"/>
    <n v="151.30000000000001"/>
    <n v="210.7"/>
    <n v="167.8"/>
    <n v="162.19999999999999"/>
    <n v="194.6"/>
    <n v="157.6"/>
    <n v="166.9"/>
    <n v="163.9"/>
    <n v="118.8"/>
    <n v="177.4"/>
    <n v="165.3"/>
    <n v="179.3"/>
    <n v="168.4"/>
    <n v="193.7"/>
    <n v="172.1"/>
    <n v="164.6"/>
    <n v="171.1"/>
    <n v="165.3"/>
    <n v="167.2"/>
    <n v="162.80000000000001"/>
    <n v="173"/>
    <n v="157.9"/>
    <n v="163.30000000000001"/>
    <n v="166"/>
    <n v="167.2"/>
    <n v="164.6"/>
    <n v="167.7"/>
  </r>
  <r>
    <s v="Rural+Urban"/>
    <x v="6"/>
    <s v="April"/>
    <x v="74"/>
    <s v="April 2022"/>
    <n v="152.9"/>
    <n v="211.8"/>
    <n v="164.5"/>
    <n v="163.9"/>
    <n v="199.5"/>
    <n v="172.6"/>
    <n v="166.2"/>
    <n v="164.7"/>
    <n v="119"/>
    <n v="181.3"/>
    <n v="166.2"/>
    <n v="180.9"/>
    <n v="170.8"/>
    <n v="193.9"/>
    <n v="173.9"/>
    <n v="166.5"/>
    <n v="172.8"/>
    <n v="167"/>
    <n v="172.2"/>
    <n v="164"/>
    <n v="174"/>
    <n v="162.6"/>
    <n v="164.4"/>
    <n v="166.9"/>
    <n v="168.8"/>
    <n v="166.8"/>
    <n v="170.1"/>
  </r>
  <r>
    <s v="Rural+Urban"/>
    <x v="6"/>
    <s v="May"/>
    <x v="75"/>
    <s v="May 2022"/>
    <n v="154.1"/>
    <n v="217"/>
    <n v="162.4"/>
    <n v="164.9"/>
    <n v="202.4"/>
    <n v="171"/>
    <n v="174.9"/>
    <n v="164.7"/>
    <n v="119.7"/>
    <n v="184.9"/>
    <n v="167.1"/>
    <n v="182.5"/>
    <n v="173.3"/>
    <n v="194.1"/>
    <n v="175.6"/>
    <n v="168.4"/>
    <n v="174.6"/>
    <n v="167.5"/>
    <n v="174.6"/>
    <n v="165.2"/>
    <n v="174.8"/>
    <n v="163"/>
    <n v="165.1"/>
    <n v="167.9"/>
    <n v="168.4"/>
    <n v="167.5"/>
    <n v="171.7"/>
  </r>
  <r>
    <s v="Rural+Urban"/>
    <x v="6"/>
    <s v="June"/>
    <x v="76"/>
    <s v="June 2022"/>
    <n v="155"/>
    <n v="219.4"/>
    <n v="170.8"/>
    <n v="165.8"/>
    <n v="200.9"/>
    <n v="169.7"/>
    <n v="182.3"/>
    <n v="164.3"/>
    <n v="119.9"/>
    <n v="187.1"/>
    <n v="167.9"/>
    <n v="183.9"/>
    <n v="174.9"/>
    <n v="194.3"/>
    <n v="177.1"/>
    <n v="169.9"/>
    <n v="176"/>
    <n v="166.8"/>
    <n v="176"/>
    <n v="166.4"/>
    <n v="175.4"/>
    <n v="161.1"/>
    <n v="165.8"/>
    <n v="169"/>
    <n v="169.4"/>
    <n v="167.5"/>
    <n v="172.6"/>
  </r>
  <r>
    <s v="Rural+Urban"/>
    <x v="6"/>
    <s v="July"/>
    <x v="77"/>
    <s v="July 2022"/>
    <n v="156.5"/>
    <n v="213"/>
    <n v="175.2"/>
    <n v="166.6"/>
    <n v="195.8"/>
    <n v="174.2"/>
    <n v="182.1"/>
    <n v="164.3"/>
    <n v="120"/>
    <n v="190"/>
    <n v="168.4"/>
    <n v="185.2"/>
    <n v="175"/>
    <n v="194.6"/>
    <n v="178.3"/>
    <n v="171.3"/>
    <n v="177.3"/>
    <n v="167.8"/>
    <n v="179.6"/>
    <n v="167.4"/>
    <n v="176.1"/>
    <n v="161.6"/>
    <n v="166.3"/>
    <n v="171.4"/>
    <n v="169.7"/>
    <n v="168.4"/>
    <n v="173.4"/>
  </r>
  <r>
    <s v="Rural+Urban"/>
    <x v="6"/>
    <s v="August"/>
    <x v="78"/>
    <s v="August 2022"/>
    <n v="160.30000000000001"/>
    <n v="206.5"/>
    <n v="169.2"/>
    <n v="168.1"/>
    <n v="192.4"/>
    <n v="172.9"/>
    <n v="186.7"/>
    <n v="167.2"/>
    <n v="120.9"/>
    <n v="193.6"/>
    <n v="168.8"/>
    <n v="186.3"/>
    <n v="176.3"/>
    <n v="195"/>
    <n v="179.5"/>
    <n v="172.7"/>
    <n v="178.5"/>
    <n v="169"/>
    <n v="178.8"/>
    <n v="168.5"/>
    <n v="176.8"/>
    <n v="161.9"/>
    <n v="166.9"/>
    <n v="172.3"/>
    <n v="171.2"/>
    <n v="169.1"/>
    <n v="174.3"/>
  </r>
  <r>
    <s v="Rural+Urban"/>
    <x v="6"/>
    <s v="September"/>
    <x v="79"/>
    <s v="September 2022"/>
    <n v="163.5"/>
    <n v="209.2"/>
    <n v="169.7"/>
    <n v="169.7"/>
    <n v="188.7"/>
    <n v="165.7"/>
    <n v="191.8"/>
    <n v="169.1"/>
    <n v="121.6"/>
    <n v="197.3"/>
    <n v="169.4"/>
    <n v="187.4"/>
    <n v="177.8"/>
    <n v="195.9"/>
    <n v="180.9"/>
    <n v="174.3"/>
    <n v="179.9"/>
    <n v="169.5"/>
    <n v="179.5"/>
    <n v="169.5"/>
    <n v="177.8"/>
    <n v="162.30000000000001"/>
    <n v="167.6"/>
    <n v="173.1"/>
    <n v="170.9"/>
    <n v="169.7"/>
    <n v="175.3"/>
  </r>
  <r>
    <s v="Rural+Urban"/>
    <x v="6"/>
    <s v="October"/>
    <x v="80"/>
    <s v="October 2022"/>
    <n v="165.2"/>
    <n v="210.9"/>
    <n v="170.9"/>
    <n v="170.9"/>
    <n v="186.5"/>
    <n v="163.80000000000001"/>
    <n v="199.7"/>
    <n v="169.8"/>
    <n v="121.9"/>
    <n v="199.9"/>
    <n v="169.9"/>
    <n v="188.3"/>
    <n v="179.6"/>
    <n v="196.3"/>
    <n v="181.9"/>
    <n v="175.3"/>
    <n v="181"/>
    <n v="171.2"/>
    <n v="180.5"/>
    <n v="170.4"/>
    <n v="178.7"/>
    <n v="162.9"/>
    <n v="168.2"/>
    <n v="173.4"/>
    <n v="172.1"/>
    <n v="170.5"/>
    <n v="176.7"/>
  </r>
  <r>
    <s v="Rural+Urban"/>
    <x v="6"/>
    <s v="November"/>
    <x v="81"/>
    <s v="November 2022"/>
    <n v="167.4"/>
    <n v="209.4"/>
    <n v="181.4"/>
    <n v="172.3"/>
    <n v="188.9"/>
    <n v="160.69999999999999"/>
    <n v="183.1"/>
    <n v="170.5"/>
    <n v="122.1"/>
    <n v="202.8"/>
    <n v="170.4"/>
    <n v="189.5"/>
    <n v="178.3"/>
    <n v="196.9"/>
    <n v="183.1"/>
    <n v="176.2"/>
    <n v="182.1"/>
    <n v="171.8"/>
    <n v="181.3"/>
    <n v="171.4"/>
    <n v="179.8"/>
    <n v="163"/>
    <n v="168.5"/>
    <n v="173.7"/>
    <n v="173.6"/>
    <n v="171.1"/>
    <n v="176.5"/>
  </r>
  <r>
    <s v="Rural+Urban"/>
    <x v="6"/>
    <s v="December"/>
    <x v="82"/>
    <s v="December 2022"/>
    <n v="169.2"/>
    <n v="209"/>
    <n v="190.2"/>
    <n v="173.6"/>
    <n v="188.5"/>
    <n v="158"/>
    <n v="159.9"/>
    <n v="170.8"/>
    <n v="121.8"/>
    <n v="205.2"/>
    <n v="171"/>
    <n v="190.3"/>
    <n v="175.9"/>
    <n v="197.3"/>
    <n v="184"/>
    <n v="177"/>
    <n v="183"/>
    <n v="170.7"/>
    <n v="182"/>
    <n v="172.1"/>
    <n v="181.1"/>
    <n v="163.4"/>
    <n v="168.9"/>
    <n v="174.1"/>
    <n v="175.8"/>
    <n v="172"/>
    <n v="175.7"/>
  </r>
  <r>
    <s v="Rural+Urban"/>
    <x v="7"/>
    <s v="January"/>
    <x v="83"/>
    <s v="January 2023"/>
    <n v="173.8"/>
    <n v="210.7"/>
    <n v="194.5"/>
    <n v="174.6"/>
    <n v="187.2"/>
    <n v="158.30000000000001"/>
    <n v="153.9"/>
    <n v="170.9"/>
    <n v="121.1"/>
    <n v="208.4"/>
    <n v="171.4"/>
    <n v="191.2"/>
    <n v="176.7"/>
    <n v="198.2"/>
    <n v="184.9"/>
    <n v="177.6"/>
    <n v="183.8"/>
    <n v="172.1"/>
    <n v="182"/>
    <n v="172.9"/>
    <n v="182.3"/>
    <n v="163.6"/>
    <n v="169.5"/>
    <n v="174.3"/>
    <n v="178.6"/>
    <n v="172.8"/>
    <n v="176.5"/>
  </r>
  <r>
    <s v="Rural+Urban"/>
    <x v="7"/>
    <s v="February"/>
    <x v="84"/>
    <s v="February 2023"/>
    <n v="174.4"/>
    <n v="207.7"/>
    <n v="175.2"/>
    <n v="177.3"/>
    <n v="179.3"/>
    <n v="169.5"/>
    <n v="152.69999999999999"/>
    <n v="171"/>
    <n v="120"/>
    <n v="209.7"/>
    <n v="172.3"/>
    <n v="193"/>
    <n v="177"/>
    <n v="199.5"/>
    <n v="186.2"/>
    <n v="178.7"/>
    <n v="185.1"/>
    <n v="173.5"/>
    <n v="182.1"/>
    <n v="174.2"/>
    <n v="184.4"/>
    <n v="164.2"/>
    <n v="170.3"/>
    <n v="175"/>
    <n v="181"/>
    <n v="174.1"/>
    <n v="177.2"/>
  </r>
  <r>
    <s v="Rural+Urban"/>
    <x v="7"/>
    <s v="March"/>
    <x v="85"/>
    <s v="March 2023"/>
    <n v="174.4"/>
    <n v="207.7"/>
    <n v="175.2"/>
    <n v="177.3"/>
    <n v="179.2"/>
    <n v="169.5"/>
    <n v="152.80000000000001"/>
    <n v="171.1"/>
    <n v="120"/>
    <n v="209.7"/>
    <n v="172.3"/>
    <n v="193"/>
    <n v="177"/>
    <n v="199.5"/>
    <n v="186.1"/>
    <n v="178.7"/>
    <n v="185.1"/>
    <n v="173.5"/>
    <n v="181.9"/>
    <n v="174.2"/>
    <n v="184.4"/>
    <n v="164.2"/>
    <n v="170.3"/>
    <n v="175"/>
    <n v="181"/>
    <n v="174.1"/>
    <n v="177.2"/>
  </r>
  <r>
    <s v="Rural+Urban"/>
    <x v="7"/>
    <s v="April"/>
    <x v="86"/>
    <s v="April 2023"/>
    <n v="173.8"/>
    <n v="209.3"/>
    <n v="169.6"/>
    <n v="178.4"/>
    <n v="174.9"/>
    <n v="176.3"/>
    <n v="155.4"/>
    <n v="173.4"/>
    <n v="121.3"/>
    <n v="212.9"/>
    <n v="172.9"/>
    <n v="193.5"/>
    <n v="177.9"/>
    <n v="200.6"/>
    <n v="186.9"/>
    <n v="179.2"/>
    <n v="185.7"/>
    <n v="175.2"/>
    <n v="181.7"/>
    <n v="174.6"/>
    <n v="185"/>
    <n v="164.5"/>
    <n v="170.7"/>
    <n v="176.4"/>
    <n v="184"/>
    <n v="175"/>
    <n v="178.1"/>
  </r>
  <r>
    <s v="Rural+Urban"/>
    <x v="7"/>
    <s v="May"/>
    <x v="87"/>
    <s v="May 2023"/>
    <n v="173.7"/>
    <n v="214.3"/>
    <n v="173.2"/>
    <n v="179.5"/>
    <n v="170"/>
    <n v="172.2"/>
    <n v="161"/>
    <n v="175.6"/>
    <n v="122.7"/>
    <n v="218"/>
    <n v="173.4"/>
    <n v="194.2"/>
    <n v="179.1"/>
    <n v="201"/>
    <n v="187.3"/>
    <n v="179.7"/>
    <n v="186.2"/>
    <n v="175.6"/>
    <n v="182.8"/>
    <n v="175.2"/>
    <n v="185.7"/>
    <n v="164.8"/>
    <n v="171.2"/>
    <n v="177.1"/>
    <n v="185.2"/>
    <n v="175.7"/>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2022"/>
    <s v="May"/>
    <x v="0"/>
    <s v="May 2022"/>
    <n v="152.9"/>
    <n v="214.7"/>
    <n v="161.4"/>
    <n v="164.6"/>
    <n v="209.9"/>
    <n v="168"/>
    <n v="160.4"/>
    <n v="165"/>
    <n v="118.9"/>
    <n v="186.6"/>
    <n v="173.2"/>
    <n v="180.4"/>
    <n v="170.8"/>
  </r>
  <r>
    <x v="1"/>
    <n v="2022"/>
    <s v="May"/>
    <x v="0"/>
    <s v="May 2022"/>
    <n v="156.69999999999999"/>
    <n v="221.2"/>
    <n v="164.1"/>
    <n v="165.4"/>
    <n v="189.5"/>
    <n v="174.5"/>
    <n v="203.2"/>
    <n v="164.1"/>
    <n v="121.2"/>
    <n v="181.4"/>
    <n v="158.5"/>
    <n v="184.9"/>
    <n v="177.5"/>
  </r>
  <r>
    <x v="2"/>
    <n v="2022"/>
    <s v="May"/>
    <x v="0"/>
    <s v="May 2022"/>
    <n v="154.1"/>
    <n v="217"/>
    <n v="162.4"/>
    <n v="164.9"/>
    <n v="202.4"/>
    <n v="171"/>
    <n v="174.9"/>
    <n v="164.7"/>
    <n v="119.7"/>
    <n v="184.9"/>
    <n v="167.1"/>
    <n v="182.5"/>
    <n v="173.3"/>
  </r>
  <r>
    <x v="0"/>
    <n v="2022"/>
    <s v="June"/>
    <x v="1"/>
    <s v="June 2022"/>
    <n v="153.80000000000001"/>
    <n v="217.2"/>
    <n v="169.6"/>
    <n v="165.4"/>
    <n v="208.1"/>
    <n v="165.8"/>
    <n v="167.3"/>
    <n v="164.6"/>
    <n v="119.1"/>
    <n v="188.9"/>
    <n v="174.2"/>
    <n v="181.9"/>
    <n v="172.4"/>
  </r>
  <r>
    <x v="1"/>
    <n v="2022"/>
    <s v="June"/>
    <x v="1"/>
    <s v="June 2022"/>
    <n v="157.5"/>
    <n v="223.4"/>
    <n v="172.8"/>
    <n v="166.4"/>
    <n v="188.6"/>
    <n v="174.1"/>
    <n v="211.5"/>
    <n v="163.6"/>
    <n v="121.4"/>
    <n v="183.5"/>
    <n v="159.1"/>
    <n v="186.3"/>
    <n v="179.3"/>
  </r>
  <r>
    <x v="2"/>
    <n v="2022"/>
    <s v="June"/>
    <x v="1"/>
    <s v="June 2022"/>
    <n v="155"/>
    <n v="219.4"/>
    <n v="170.8"/>
    <n v="165.8"/>
    <n v="200.9"/>
    <n v="169.7"/>
    <n v="182.3"/>
    <n v="164.3"/>
    <n v="119.9"/>
    <n v="187.1"/>
    <n v="167.9"/>
    <n v="183.9"/>
    <n v="174.9"/>
  </r>
  <r>
    <x v="0"/>
    <n v="2022"/>
    <s v="July"/>
    <x v="2"/>
    <s v="July 2022"/>
    <n v="155.19999999999999"/>
    <n v="210.8"/>
    <n v="174.3"/>
    <n v="166.3"/>
    <n v="202.2"/>
    <n v="169.6"/>
    <n v="168.6"/>
    <n v="164.4"/>
    <n v="119.2"/>
    <n v="191.8"/>
    <n v="174.5"/>
    <n v="183.1"/>
    <n v="172.5"/>
  </r>
  <r>
    <x v="1"/>
    <n v="2022"/>
    <s v="July"/>
    <x v="2"/>
    <s v="July 2022"/>
    <n v="159.30000000000001"/>
    <n v="217.1"/>
    <n v="176.6"/>
    <n v="167.1"/>
    <n v="184.8"/>
    <n v="179.5"/>
    <n v="208.5"/>
    <n v="164"/>
    <n v="121.5"/>
    <n v="186.3"/>
    <n v="159.80000000000001"/>
    <n v="187.7"/>
    <n v="179.4"/>
  </r>
  <r>
    <x v="2"/>
    <n v="2022"/>
    <s v="July"/>
    <x v="2"/>
    <s v="July 2022"/>
    <n v="156.5"/>
    <n v="213"/>
    <n v="175.2"/>
    <n v="166.6"/>
    <n v="195.8"/>
    <n v="174.2"/>
    <n v="182.1"/>
    <n v="164.3"/>
    <n v="120"/>
    <n v="190"/>
    <n v="168.4"/>
    <n v="185.2"/>
    <n v="175"/>
  </r>
  <r>
    <x v="0"/>
    <n v="2022"/>
    <s v="August"/>
    <x v="3"/>
    <s v="August 2022"/>
    <n v="159.5"/>
    <n v="204.1"/>
    <n v="168.3"/>
    <n v="167.9"/>
    <n v="198.1"/>
    <n v="169.2"/>
    <n v="173.1"/>
    <n v="167.1"/>
    <n v="120.2"/>
    <n v="195.6"/>
    <n v="174.8"/>
    <n v="184"/>
    <n v="173.9"/>
  </r>
  <r>
    <x v="1"/>
    <n v="2022"/>
    <s v="August"/>
    <x v="3"/>
    <s v="August 2022"/>
    <n v="162.1"/>
    <n v="210.9"/>
    <n v="170.6"/>
    <n v="168.4"/>
    <n v="182.5"/>
    <n v="177.1"/>
    <n v="213.1"/>
    <n v="167.3"/>
    <n v="122.2"/>
    <n v="189.7"/>
    <n v="160.5"/>
    <n v="188.9"/>
    <n v="180.4"/>
  </r>
  <r>
    <x v="2"/>
    <n v="2022"/>
    <s v="August"/>
    <x v="3"/>
    <s v="August 2022"/>
    <n v="160.30000000000001"/>
    <n v="206.5"/>
    <n v="169.2"/>
    <n v="168.1"/>
    <n v="192.4"/>
    <n v="172.9"/>
    <n v="186.7"/>
    <n v="167.2"/>
    <n v="120.9"/>
    <n v="193.6"/>
    <n v="168.8"/>
    <n v="186.3"/>
    <n v="176.3"/>
  </r>
  <r>
    <x v="0"/>
    <n v="2022"/>
    <s v="September"/>
    <x v="4"/>
    <s v="September 2022"/>
    <n v="162.9"/>
    <n v="206.7"/>
    <n v="169"/>
    <n v="169.5"/>
    <n v="194.1"/>
    <n v="164.1"/>
    <n v="176.9"/>
    <n v="169"/>
    <n v="120.8"/>
    <n v="199.1"/>
    <n v="175.4"/>
    <n v="184.8"/>
    <n v="175.5"/>
  </r>
  <r>
    <x v="1"/>
    <n v="2022"/>
    <s v="September"/>
    <x v="4"/>
    <s v="September 2022"/>
    <n v="164.9"/>
    <n v="213.7"/>
    <n v="170.9"/>
    <n v="170.1"/>
    <n v="179.3"/>
    <n v="167.5"/>
    <n v="220.8"/>
    <n v="169.2"/>
    <n v="123.1"/>
    <n v="193.6"/>
    <n v="161.1"/>
    <n v="190.4"/>
    <n v="181.8"/>
  </r>
  <r>
    <x v="2"/>
    <n v="2022"/>
    <s v="September"/>
    <x v="4"/>
    <s v="September 2022"/>
    <n v="163.5"/>
    <n v="209.2"/>
    <n v="169.7"/>
    <n v="169.7"/>
    <n v="188.7"/>
    <n v="165.7"/>
    <n v="191.8"/>
    <n v="169.1"/>
    <n v="121.6"/>
    <n v="197.3"/>
    <n v="169.4"/>
    <n v="187.4"/>
    <n v="177.8"/>
  </r>
  <r>
    <x v="0"/>
    <n v="2022"/>
    <s v="October"/>
    <x v="5"/>
    <s v="October 2022"/>
    <n v="164.7"/>
    <n v="208.8"/>
    <n v="170.3"/>
    <n v="170.9"/>
    <n v="191.6"/>
    <n v="162.19999999999999"/>
    <n v="184.8"/>
    <n v="169.7"/>
    <n v="121.1"/>
    <n v="201.6"/>
    <n v="175.8"/>
    <n v="185.6"/>
    <n v="177.4"/>
  </r>
  <r>
    <x v="1"/>
    <n v="2022"/>
    <s v="October"/>
    <x v="5"/>
    <s v="October 2022"/>
    <n v="166.4"/>
    <n v="214.9"/>
    <n v="171.9"/>
    <n v="171"/>
    <n v="177.7"/>
    <n v="165.7"/>
    <n v="228.6"/>
    <n v="169.9"/>
    <n v="123.4"/>
    <n v="196.4"/>
    <n v="161.6"/>
    <n v="191.5"/>
    <n v="183.3"/>
  </r>
  <r>
    <x v="2"/>
    <n v="2022"/>
    <s v="October"/>
    <x v="5"/>
    <s v="October 2022"/>
    <n v="165.2"/>
    <n v="210.9"/>
    <n v="170.9"/>
    <n v="170.9"/>
    <n v="186.5"/>
    <n v="163.80000000000001"/>
    <n v="199.7"/>
    <n v="169.8"/>
    <n v="121.9"/>
    <n v="199.9"/>
    <n v="169.9"/>
    <n v="188.3"/>
    <n v="179.6"/>
  </r>
  <r>
    <x v="0"/>
    <n v="2022"/>
    <s v="November"/>
    <x v="6"/>
    <s v="November 2022"/>
    <n v="166.9"/>
    <n v="207.2"/>
    <n v="180.2"/>
    <n v="172.3"/>
    <n v="194"/>
    <n v="159.1"/>
    <n v="171.6"/>
    <n v="170.2"/>
    <n v="121.5"/>
    <n v="204.8"/>
    <n v="176.4"/>
    <n v="186.9"/>
    <n v="176.6"/>
  </r>
  <r>
    <x v="1"/>
    <n v="2022"/>
    <s v="November"/>
    <x v="6"/>
    <s v="November 2022"/>
    <n v="168.4"/>
    <n v="213.4"/>
    <n v="183.2"/>
    <n v="172.3"/>
    <n v="180"/>
    <n v="162.6"/>
    <n v="205.5"/>
    <n v="171"/>
    <n v="123.4"/>
    <n v="198.8"/>
    <n v="162.1"/>
    <n v="192.4"/>
    <n v="181.3"/>
  </r>
  <r>
    <x v="2"/>
    <n v="2022"/>
    <s v="November"/>
    <x v="6"/>
    <s v="November 2022"/>
    <n v="167.4"/>
    <n v="209.4"/>
    <n v="181.4"/>
    <n v="172.3"/>
    <n v="188.9"/>
    <n v="160.69999999999999"/>
    <n v="183.1"/>
    <n v="170.5"/>
    <n v="122.1"/>
    <n v="202.8"/>
    <n v="170.4"/>
    <n v="189.5"/>
    <n v="178.3"/>
  </r>
  <r>
    <x v="0"/>
    <n v="2022"/>
    <s v="December"/>
    <x v="7"/>
    <s v="December 2022"/>
    <n v="168.8"/>
    <n v="206.9"/>
    <n v="189.1"/>
    <n v="173.4"/>
    <n v="193.9"/>
    <n v="156.69999999999999"/>
    <n v="150.19999999999999"/>
    <n v="170.5"/>
    <n v="121.2"/>
    <n v="207.5"/>
    <n v="176.8"/>
    <n v="187.7"/>
    <n v="174.4"/>
  </r>
  <r>
    <x v="1"/>
    <n v="2022"/>
    <s v="December"/>
    <x v="7"/>
    <s v="December 2022"/>
    <n v="170.2"/>
    <n v="212.9"/>
    <n v="191.9"/>
    <n v="173.9"/>
    <n v="179.1"/>
    <n v="159.5"/>
    <n v="178.7"/>
    <n v="171.3"/>
    <n v="123.1"/>
    <n v="200.5"/>
    <n v="162.80000000000001"/>
    <n v="193.3"/>
    <n v="178.6"/>
  </r>
  <r>
    <x v="2"/>
    <n v="2022"/>
    <s v="December"/>
    <x v="7"/>
    <s v="December 2022"/>
    <n v="169.2"/>
    <n v="209"/>
    <n v="190.2"/>
    <n v="173.6"/>
    <n v="188.5"/>
    <n v="158"/>
    <n v="159.9"/>
    <n v="170.8"/>
    <n v="121.8"/>
    <n v="205.2"/>
    <n v="171"/>
    <n v="190.3"/>
    <n v="175.9"/>
  </r>
  <r>
    <x v="0"/>
    <n v="2023"/>
    <s v="January"/>
    <x v="8"/>
    <s v="January 2023"/>
    <n v="174"/>
    <n v="208.3"/>
    <n v="192.9"/>
    <n v="174.3"/>
    <n v="192.6"/>
    <n v="156.30000000000001"/>
    <n v="142.9"/>
    <n v="170.7"/>
    <n v="120.3"/>
    <n v="210.5"/>
    <n v="176.9"/>
    <n v="188.5"/>
    <n v="175"/>
  </r>
  <r>
    <x v="1"/>
    <n v="2023"/>
    <s v="January"/>
    <x v="8"/>
    <s v="January 2023"/>
    <n v="173.3"/>
    <n v="215.2"/>
    <n v="197"/>
    <n v="175.2"/>
    <n v="178"/>
    <n v="160.5"/>
    <n v="175.3"/>
    <n v="171.2"/>
    <n v="122.7"/>
    <n v="204.3"/>
    <n v="163.69999999999999"/>
    <n v="194.3"/>
    <n v="179.5"/>
  </r>
  <r>
    <x v="2"/>
    <n v="2023"/>
    <s v="January"/>
    <x v="8"/>
    <s v="January 2023"/>
    <n v="173.8"/>
    <n v="210.7"/>
    <n v="194.5"/>
    <n v="174.6"/>
    <n v="187.2"/>
    <n v="158.30000000000001"/>
    <n v="153.9"/>
    <n v="170.9"/>
    <n v="121.1"/>
    <n v="208.4"/>
    <n v="171.4"/>
    <n v="191.2"/>
    <n v="176.7"/>
  </r>
  <r>
    <x v="0"/>
    <n v="2023"/>
    <s v="February"/>
    <x v="9"/>
    <s v="February 2023"/>
    <n v="174.2"/>
    <n v="205.2"/>
    <n v="173.9"/>
    <n v="177"/>
    <n v="183.4"/>
    <n v="167.2"/>
    <n v="140.9"/>
    <n v="170.4"/>
    <n v="119.1"/>
    <n v="212.1"/>
    <n v="177.6"/>
    <n v="189.9"/>
    <n v="174.8"/>
  </r>
  <r>
    <x v="1"/>
    <n v="2023"/>
    <s v="February"/>
    <x v="9"/>
    <s v="February 2023"/>
    <n v="174.7"/>
    <n v="212.2"/>
    <n v="177.2"/>
    <n v="177.9"/>
    <n v="172.2"/>
    <n v="172.1"/>
    <n v="175.8"/>
    <n v="172.2"/>
    <n v="121.9"/>
    <n v="204.8"/>
    <n v="164.9"/>
    <n v="196.6"/>
    <n v="180.7"/>
  </r>
  <r>
    <x v="2"/>
    <n v="2023"/>
    <s v="February"/>
    <x v="9"/>
    <s v="February 2023"/>
    <n v="174.4"/>
    <n v="207.7"/>
    <n v="175.2"/>
    <n v="177.3"/>
    <n v="179.3"/>
    <n v="169.5"/>
    <n v="152.69999999999999"/>
    <n v="171"/>
    <n v="120"/>
    <n v="209.7"/>
    <n v="172.3"/>
    <n v="193"/>
    <n v="177"/>
  </r>
  <r>
    <x v="0"/>
    <n v="2023"/>
    <s v="March"/>
    <x v="10"/>
    <s v="March 2023"/>
    <n v="174.3"/>
    <n v="205.2"/>
    <n v="173.9"/>
    <n v="177"/>
    <n v="183.3"/>
    <n v="167.2"/>
    <n v="140.9"/>
    <n v="170.5"/>
    <n v="119.1"/>
    <n v="212.1"/>
    <n v="177.6"/>
    <n v="189.9"/>
    <n v="174.8"/>
  </r>
  <r>
    <x v="1"/>
    <n v="2023"/>
    <s v="March"/>
    <x v="10"/>
    <s v="March 2023"/>
    <n v="174.7"/>
    <n v="212.2"/>
    <n v="177.2"/>
    <n v="177.9"/>
    <n v="172.2"/>
    <n v="172.1"/>
    <n v="175.9"/>
    <n v="172.2"/>
    <n v="121.9"/>
    <n v="204.8"/>
    <n v="164.9"/>
    <n v="196.6"/>
    <n v="180.8"/>
  </r>
  <r>
    <x v="2"/>
    <n v="2023"/>
    <s v="March"/>
    <x v="10"/>
    <s v="March 2023"/>
    <n v="174.4"/>
    <n v="207.7"/>
    <n v="175.2"/>
    <n v="177.3"/>
    <n v="179.2"/>
    <n v="169.5"/>
    <n v="152.80000000000001"/>
    <n v="171.1"/>
    <n v="120"/>
    <n v="209.7"/>
    <n v="172.3"/>
    <n v="193"/>
    <n v="177"/>
  </r>
  <r>
    <x v="0"/>
    <n v="2023"/>
    <s v="April"/>
    <x v="11"/>
    <s v="April 2023"/>
    <n v="173.3"/>
    <n v="206.9"/>
    <n v="167.9"/>
    <n v="178.2"/>
    <n v="178.5"/>
    <n v="173.7"/>
    <n v="142.80000000000001"/>
    <n v="172.8"/>
    <n v="120.4"/>
    <n v="215.5"/>
    <n v="178.2"/>
    <n v="190.5"/>
    <n v="175.5"/>
  </r>
  <r>
    <x v="1"/>
    <n v="2023"/>
    <s v="April"/>
    <x v="11"/>
    <s v="April 2023"/>
    <n v="174.8"/>
    <n v="213.7"/>
    <n v="172.4"/>
    <n v="178.8"/>
    <n v="168.7"/>
    <n v="179.2"/>
    <n v="179.9"/>
    <n v="174.7"/>
    <n v="123.1"/>
    <n v="207.8"/>
    <n v="165.5"/>
    <n v="197"/>
    <n v="182.1"/>
  </r>
  <r>
    <x v="2"/>
    <n v="2023"/>
    <s v="April"/>
    <x v="11"/>
    <s v="April 2023"/>
    <n v="173.8"/>
    <n v="209.3"/>
    <n v="169.6"/>
    <n v="178.4"/>
    <n v="174.9"/>
    <n v="176.3"/>
    <n v="155.4"/>
    <n v="173.4"/>
    <n v="121.3"/>
    <n v="212.9"/>
    <n v="172.9"/>
    <n v="193.5"/>
    <n v="177.9"/>
  </r>
  <r>
    <x v="0"/>
    <n v="2023"/>
    <s v="May"/>
    <x v="12"/>
    <s v="May 2023"/>
    <n v="173.2"/>
    <n v="211.5"/>
    <n v="171"/>
    <n v="179.6"/>
    <n v="173.3"/>
    <n v="169"/>
    <n v="148.69999999999999"/>
    <n v="174.9"/>
    <n v="121.9"/>
    <n v="221"/>
    <n v="178.7"/>
    <n v="191.1"/>
    <n v="176.8"/>
  </r>
  <r>
    <x v="1"/>
    <n v="2023"/>
    <s v="May"/>
    <x v="12"/>
    <s v="May 2023"/>
    <n v="174.7"/>
    <n v="219.4"/>
    <n v="176.7"/>
    <n v="179.4"/>
    <n v="164.4"/>
    <n v="175.8"/>
    <n v="185"/>
    <n v="176.9"/>
    <n v="124.2"/>
    <n v="211.9"/>
    <n v="165.9"/>
    <n v="197.7"/>
    <n v="183.1"/>
  </r>
  <r>
    <x v="2"/>
    <n v="2023"/>
    <s v="May"/>
    <x v="12"/>
    <s v="May 2023"/>
    <n v="173.7"/>
    <n v="214.3"/>
    <n v="173.2"/>
    <n v="179.5"/>
    <n v="170"/>
    <n v="172.2"/>
    <n v="161"/>
    <n v="175.6"/>
    <n v="122.7"/>
    <n v="218"/>
    <n v="173.4"/>
    <n v="194.2"/>
    <n v="179.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2019"/>
    <s v="October"/>
    <x v="0"/>
    <x v="0"/>
    <n v="148.30000000000001"/>
    <n v="147.69999999999999"/>
    <n v="153.69999999999999"/>
    <n v="131.69999999999999"/>
  </r>
  <r>
    <x v="1"/>
    <n v="2019"/>
    <s v="October"/>
    <x v="0"/>
    <x v="0"/>
    <n v="151.9"/>
    <n v="128.9"/>
    <n v="142.4"/>
    <n v="121.5"/>
  </r>
  <r>
    <x v="2"/>
    <n v="2019"/>
    <s v="October"/>
    <x v="0"/>
    <x v="0"/>
    <n v="149.6"/>
    <n v="140.6"/>
    <n v="149.4"/>
    <n v="126.3"/>
  </r>
  <r>
    <x v="0"/>
    <n v="2019"/>
    <s v="November"/>
    <x v="1"/>
    <x v="1"/>
    <n v="150.9"/>
    <n v="148.4"/>
    <n v="154.30000000000001"/>
    <n v="132.1"/>
  </r>
  <r>
    <x v="1"/>
    <n v="2019"/>
    <s v="November"/>
    <x v="1"/>
    <x v="1"/>
    <n v="153.6"/>
    <n v="132.19999999999999"/>
    <n v="142.80000000000001"/>
    <n v="121.7"/>
  </r>
  <r>
    <x v="2"/>
    <n v="2019"/>
    <s v="November"/>
    <x v="1"/>
    <x v="1"/>
    <n v="151.9"/>
    <n v="142.30000000000001"/>
    <n v="149.9"/>
    <n v="126.6"/>
  </r>
  <r>
    <x v="0"/>
    <n v="2019"/>
    <s v="December"/>
    <x v="2"/>
    <x v="2"/>
    <n v="154.30000000000001"/>
    <n v="149.9"/>
    <n v="154.80000000000001"/>
    <n v="135"/>
  </r>
  <r>
    <x v="1"/>
    <n v="2019"/>
    <s v="December"/>
    <x v="2"/>
    <x v="2"/>
    <n v="156.30000000000001"/>
    <n v="133.6"/>
    <n v="143.19999999999999"/>
    <n v="125.2"/>
  </r>
  <r>
    <x v="2"/>
    <n v="2019"/>
    <s v="December"/>
    <x v="2"/>
    <x v="2"/>
    <n v="155"/>
    <n v="143.69999999999999"/>
    <n v="150.4"/>
    <n v="129.80000000000001"/>
  </r>
  <r>
    <x v="0"/>
    <n v="2020"/>
    <s v="January"/>
    <x v="3"/>
    <x v="3"/>
    <n v="153"/>
    <n v="150.4"/>
    <n v="155.69999999999999"/>
    <n v="136.30000000000001"/>
  </r>
  <r>
    <x v="1"/>
    <n v="2020"/>
    <s v="January"/>
    <x v="3"/>
    <x v="3"/>
    <n v="154.4"/>
    <n v="135.1"/>
    <n v="143.80000000000001"/>
    <n v="126.1"/>
  </r>
  <r>
    <x v="2"/>
    <n v="2020"/>
    <s v="January"/>
    <x v="3"/>
    <x v="3"/>
    <n v="153.5"/>
    <n v="144.6"/>
    <n v="151.19999999999999"/>
    <n v="130.9"/>
  </r>
  <r>
    <x v="0"/>
    <n v="2020"/>
    <s v="February"/>
    <x v="4"/>
    <x v="4"/>
    <n v="149.80000000000001"/>
    <n v="152.30000000000001"/>
    <n v="156.19999999999999"/>
    <n v="136"/>
  </r>
  <r>
    <x v="1"/>
    <n v="2020"/>
    <s v="February"/>
    <x v="4"/>
    <x v="4"/>
    <n v="151.69999999999999"/>
    <n v="138.9"/>
    <n v="144.4"/>
    <n v="125.2"/>
  </r>
  <r>
    <x v="2"/>
    <n v="2020"/>
    <s v="February"/>
    <x v="4"/>
    <x v="4"/>
    <n v="150.5"/>
    <n v="147.19999999999999"/>
    <n v="151.69999999999999"/>
    <n v="130.30000000000001"/>
  </r>
  <r>
    <x v="0"/>
    <n v="2020"/>
    <s v="March"/>
    <x v="5"/>
    <x v="5"/>
    <n v="148.19999999999999"/>
    <n v="153.4"/>
    <n v="156.69999999999999"/>
    <n v="135.80000000000001"/>
  </r>
  <r>
    <x v="1"/>
    <n v="2020"/>
    <s v="March"/>
    <x v="5"/>
    <x v="5"/>
    <n v="150.1"/>
    <n v="141.4"/>
    <n v="145"/>
    <n v="124.6"/>
  </r>
  <r>
    <x v="2"/>
    <n v="2020"/>
    <s v="March"/>
    <x v="5"/>
    <x v="5"/>
    <n v="148.9"/>
    <n v="148.9"/>
    <n v="152.30000000000001"/>
    <n v="129.9"/>
  </r>
  <r>
    <x v="0"/>
    <n v="2020"/>
    <s v="April"/>
    <x v="6"/>
    <x v="6"/>
    <n v="150.1"/>
    <n v="148.4"/>
    <n v="154.30000000000001"/>
    <n v="138.60000000000002"/>
  </r>
  <r>
    <x v="1"/>
    <n v="2020"/>
    <s v="April"/>
    <x v="6"/>
    <x v="6"/>
    <n v="153.5"/>
    <n v="139.25"/>
    <n v="145.72499999999999"/>
    <n v="126.95"/>
  </r>
  <r>
    <x v="2"/>
    <n v="2020"/>
    <s v="April"/>
    <x v="6"/>
    <x v="6"/>
    <n v="151.4"/>
    <n v="144.1"/>
    <n v="150.69999999999999"/>
    <n v="132.44999999999999"/>
  </r>
  <r>
    <x v="0"/>
    <n v="2020"/>
    <s v="May"/>
    <x v="7"/>
    <x v="7"/>
    <n v="151.19999999999999"/>
    <n v="146.65"/>
    <n v="156.25"/>
    <n v="141.4"/>
  </r>
  <r>
    <x v="1"/>
    <n v="2020"/>
    <s v="May"/>
    <x v="7"/>
    <x v="7"/>
    <n v="155.25"/>
    <n v="137.1"/>
    <n v="146.44999999999999"/>
    <n v="129.30000000000001"/>
  </r>
  <r>
    <x v="2"/>
    <n v="2020"/>
    <s v="May"/>
    <x v="7"/>
    <x v="7"/>
    <n v="152.69999999999999"/>
    <n v="143"/>
    <n v="152.55000000000001"/>
    <n v="135"/>
  </r>
  <r>
    <x v="0"/>
    <n v="2020"/>
    <s v="June"/>
    <x v="8"/>
    <x v="8"/>
    <n v="152.30000000000001"/>
    <n v="144.9"/>
    <n v="158.19999999999999"/>
    <n v="141.4"/>
  </r>
  <r>
    <x v="1"/>
    <n v="2020"/>
    <s v="June"/>
    <x v="8"/>
    <x v="8"/>
    <n v="157"/>
    <n v="137.1"/>
    <n v="148.1"/>
    <n v="129.30000000000001"/>
  </r>
  <r>
    <x v="2"/>
    <n v="2020"/>
    <s v="June"/>
    <x v="8"/>
    <x v="8"/>
    <n v="154"/>
    <n v="141.9"/>
    <n v="154.4"/>
    <n v="135"/>
  </r>
  <r>
    <x v="0"/>
    <n v="2020"/>
    <s v="July"/>
    <x v="9"/>
    <x v="9"/>
    <n v="152.30000000000001"/>
    <n v="144.9"/>
    <n v="158.19999999999999"/>
    <n v="141.4"/>
  </r>
  <r>
    <x v="1"/>
    <n v="2020"/>
    <s v="July"/>
    <x v="9"/>
    <x v="9"/>
    <n v="157"/>
    <n v="137.1"/>
    <n v="148.1"/>
    <n v="129.30000000000001"/>
  </r>
  <r>
    <x v="2"/>
    <n v="2020"/>
    <s v="July"/>
    <x v="9"/>
    <x v="9"/>
    <n v="154"/>
    <n v="141.9"/>
    <n v="154.4"/>
    <n v="135"/>
  </r>
  <r>
    <x v="0"/>
    <n v="2020"/>
    <s v="August"/>
    <x v="10"/>
    <x v="10"/>
    <n v="155.30000000000001"/>
    <n v="145.80000000000001"/>
    <n v="158.80000000000001"/>
    <n v="143.6"/>
  </r>
  <r>
    <x v="1"/>
    <n v="2020"/>
    <s v="August"/>
    <x v="10"/>
    <x v="10"/>
    <n v="159.9"/>
    <n v="138.30000000000001"/>
    <n v="148.69999999999999"/>
    <n v="133.9"/>
  </r>
  <r>
    <x v="2"/>
    <n v="2020"/>
    <s v="August"/>
    <x v="10"/>
    <x v="10"/>
    <n v="157"/>
    <n v="143"/>
    <n v="155"/>
    <n v="138.5"/>
  </r>
  <r>
    <x v="0"/>
    <n v="2020"/>
    <s v="September"/>
    <x v="11"/>
    <x v="11"/>
    <n v="156.1"/>
    <n v="146.4"/>
    <n v="159.1"/>
    <n v="144.6"/>
  </r>
  <r>
    <x v="1"/>
    <n v="2020"/>
    <s v="September"/>
    <x v="11"/>
    <x v="11"/>
    <n v="161.30000000000001"/>
    <n v="137.19999999999999"/>
    <n v="150"/>
    <n v="135.1"/>
  </r>
  <r>
    <x v="2"/>
    <n v="2020"/>
    <s v="September"/>
    <x v="11"/>
    <x v="11"/>
    <n v="158"/>
    <n v="142.9"/>
    <n v="155.6"/>
    <n v="139.6"/>
  </r>
  <r>
    <x v="0"/>
    <n v="2020"/>
    <s v="October"/>
    <x v="12"/>
    <x v="12"/>
    <n v="159.6"/>
    <n v="146.80000000000001"/>
    <n v="159.5"/>
    <n v="146.4"/>
  </r>
  <r>
    <x v="1"/>
    <n v="2020"/>
    <s v="October"/>
    <x v="12"/>
    <x v="12"/>
    <n v="164.4"/>
    <n v="137.1"/>
    <n v="151"/>
    <n v="135.4"/>
  </r>
  <r>
    <x v="2"/>
    <n v="2020"/>
    <s v="October"/>
    <x v="12"/>
    <x v="12"/>
    <n v="161.4"/>
    <n v="143.1"/>
    <n v="156.30000000000001"/>
    <n v="140.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Rural+Urban"/>
    <n v="2021"/>
    <s v="January"/>
    <x v="0"/>
    <s v="January 2021"/>
    <n v="161"/>
    <n v="154.19999999999999"/>
    <n v="157.69999999999999"/>
    <n v="147.9"/>
    <n v="150"/>
    <n v="159.30000000000001"/>
    <n v="141.9"/>
    <n v="149.6"/>
    <n v="159.19999999999999"/>
    <n v="156.80000000000001"/>
    <n v="151.9"/>
    <n v="157.30000000000001"/>
    <n v="1876"/>
  </r>
  <r>
    <s v="Rural+Urban"/>
    <n v="2021"/>
    <s v="February"/>
    <x v="1"/>
    <s v="February 2021"/>
    <n v="156.9"/>
    <n v="155.80000000000001"/>
    <n v="159.80000000000001"/>
    <n v="152.4"/>
    <n v="150.9"/>
    <n v="161.30000000000001"/>
    <n v="145.1"/>
    <n v="151.5"/>
    <n v="159.5"/>
    <n v="155.80000000000001"/>
    <n v="153.4"/>
    <n v="156.6"/>
    <n v="1890.7"/>
  </r>
  <r>
    <s v="Rural+Urban"/>
    <n v="2021"/>
    <s v="March"/>
    <x v="2"/>
    <s v="March 2021"/>
    <n v="156.69999999999999"/>
    <n v="156.4"/>
    <n v="159.9"/>
    <n v="155.5"/>
    <n v="151.19999999999999"/>
    <n v="161.69999999999999"/>
    <n v="146.19999999999999"/>
    <n v="152.6"/>
    <n v="160.19999999999999"/>
    <n v="153.80000000000001"/>
    <n v="153.80000000000001"/>
    <n v="156.80000000000001"/>
    <n v="1896.1"/>
  </r>
  <r>
    <s v="Rural+Urban"/>
    <n v="2021"/>
    <s v="April"/>
    <x v="3"/>
    <s v="April 2021"/>
    <n v="158"/>
    <n v="157.30000000000001"/>
    <n v="161.4"/>
    <n v="155.6"/>
    <n v="151.80000000000001"/>
    <n v="162.30000000000001"/>
    <n v="146.6"/>
    <n v="153.19999999999999"/>
    <n v="160.30000000000001"/>
    <n v="155.4"/>
    <n v="154.4"/>
    <n v="157.80000000000001"/>
    <n v="1905.1000000000001"/>
  </r>
  <r>
    <s v="Rural+Urban"/>
    <n v="2021"/>
    <s v="May"/>
    <x v="4"/>
    <s v="May 2021"/>
    <n v="160.69999999999999"/>
    <n v="160.4"/>
    <n v="161.6"/>
    <n v="159.4"/>
    <n v="154.69999999999999"/>
    <n v="165.8"/>
    <n v="148.9"/>
    <n v="155.80000000000001"/>
    <n v="161.19999999999999"/>
    <n v="158.6"/>
    <n v="156.80000000000001"/>
    <n v="160.4"/>
    <n v="1935.8"/>
  </r>
  <r>
    <s v="Rural+Urban"/>
    <n v="2021"/>
    <s v="June"/>
    <x v="5"/>
    <s v="June 2021"/>
    <n v="162.6"/>
    <n v="160.69999999999999"/>
    <n v="160.5"/>
    <n v="159.80000000000001"/>
    <n v="154.80000000000001"/>
    <n v="166.3"/>
    <n v="150.69999999999999"/>
    <n v="154.9"/>
    <n v="161.69999999999999"/>
    <n v="158.80000000000001"/>
    <n v="157.6"/>
    <n v="161.30000000000001"/>
    <n v="1939.1999999999998"/>
  </r>
  <r>
    <s v="Rural+Urban"/>
    <n v="2021"/>
    <s v="July"/>
    <x v="6"/>
    <s v="July 2021"/>
    <n v="164"/>
    <n v="161.4"/>
    <n v="161.5"/>
    <n v="160.69999999999999"/>
    <n v="155.80000000000001"/>
    <n v="167"/>
    <n v="153.1"/>
    <n v="155.30000000000001"/>
    <n v="163.19999999999999"/>
    <n v="160.1"/>
    <n v="159"/>
    <n v="162.5"/>
    <n v="1952.2999999999997"/>
  </r>
  <r>
    <s v="Rural+Urban"/>
    <n v="2021"/>
    <s v="August"/>
    <x v="7"/>
    <s v="August 2021"/>
    <n v="164"/>
    <n v="163.19999999999999"/>
    <n v="162.1"/>
    <n v="162.6"/>
    <n v="157.5"/>
    <n v="168.4"/>
    <n v="154"/>
    <n v="157.6"/>
    <n v="163.80000000000001"/>
    <n v="160"/>
    <n v="160"/>
    <n v="163.19999999999999"/>
    <n v="1965.3"/>
  </r>
  <r>
    <s v="Rural+Urban"/>
    <n v="2021"/>
    <s v="September"/>
    <x v="8"/>
    <s v="September 2021"/>
    <n v="164"/>
    <n v="163.30000000000001"/>
    <n v="162.1"/>
    <n v="162.6"/>
    <n v="157.5"/>
    <n v="168.4"/>
    <n v="154"/>
    <n v="157.69999999999999"/>
    <n v="163.69999999999999"/>
    <n v="160"/>
    <n v="160"/>
    <n v="163.19999999999999"/>
    <n v="1965.4000000000003"/>
  </r>
  <r>
    <s v="Rural+Urban"/>
    <n v="2021"/>
    <s v="October"/>
    <x v="9"/>
    <s v="October 2021"/>
    <n v="167.7"/>
    <n v="164.3"/>
    <n v="163.6"/>
    <n v="164.2"/>
    <n v="158.4"/>
    <n v="169.1"/>
    <n v="155.69999999999999"/>
    <n v="158.6"/>
    <n v="163.9"/>
    <n v="160.80000000000001"/>
    <n v="161"/>
    <n v="165.5"/>
    <n v="1980"/>
  </r>
  <r>
    <s v="Rural+Urban"/>
    <n v="2021"/>
    <s v="November"/>
    <x v="10"/>
    <s v="November 2021"/>
    <n v="169.7"/>
    <n v="165.8"/>
    <n v="164.2"/>
    <n v="163.9"/>
    <n v="159.30000000000001"/>
    <n v="169.9"/>
    <n v="154.80000000000001"/>
    <n v="159.80000000000001"/>
    <n v="164.3"/>
    <n v="162.19999999999999"/>
    <n v="161.4"/>
    <n v="166.7"/>
    <n v="1988.2000000000003"/>
  </r>
  <r>
    <s v="Rural+Urban"/>
    <n v="2021"/>
    <s v="December"/>
    <x v="11"/>
    <s v="December 2021"/>
    <n v="168.2"/>
    <n v="167"/>
    <n v="163.4"/>
    <n v="164.1"/>
    <n v="160.19999999999999"/>
    <n v="170.6"/>
    <n v="155.69999999999999"/>
    <n v="160.6"/>
    <n v="164.4"/>
    <n v="162.6"/>
    <n v="162"/>
    <n v="166.2"/>
    <n v="1991.1999999999998"/>
  </r>
  <r>
    <s v="Rural+Urban"/>
    <n v="2022"/>
    <s v="January"/>
    <x v="12"/>
    <s v="January 2022"/>
    <n v="166.4"/>
    <n v="168.5"/>
    <n v="164.5"/>
    <n v="164.2"/>
    <n v="161.1"/>
    <n v="171.4"/>
    <n v="156.5"/>
    <n v="161.19999999999999"/>
    <n v="164.7"/>
    <n v="163"/>
    <n v="162.69999999999999"/>
    <n v="165.7"/>
    <n v="1996.4"/>
  </r>
  <r>
    <s v="Rural+Urban"/>
    <n v="2022"/>
    <s v="February"/>
    <x v="13"/>
    <s v="February 2022"/>
    <n v="166.2"/>
    <n v="169.6"/>
    <n v="165.5"/>
    <n v="165.7"/>
    <n v="161.80000000000001"/>
    <n v="172.2"/>
    <n v="156.9"/>
    <n v="162.1"/>
    <n v="165.4"/>
    <n v="164.4"/>
    <n v="163.5"/>
    <n v="166.1"/>
    <n v="2006.1000000000001"/>
  </r>
  <r>
    <s v="Rural+Urban"/>
    <n v="2022"/>
    <s v="March"/>
    <x v="14"/>
    <s v="March 2022"/>
    <n v="168.4"/>
    <n v="171.1"/>
    <n v="165.3"/>
    <n v="167.2"/>
    <n v="162.80000000000001"/>
    <n v="173"/>
    <n v="157.9"/>
    <n v="163.30000000000001"/>
    <n v="166"/>
    <n v="167.2"/>
    <n v="164.6"/>
    <n v="167.7"/>
    <n v="2020.5"/>
  </r>
  <r>
    <s v="Rural+Urban"/>
    <n v="2022"/>
    <s v="April"/>
    <x v="15"/>
    <s v="April 2022"/>
    <n v="170.8"/>
    <n v="172.8"/>
    <n v="167"/>
    <n v="172.2"/>
    <n v="164"/>
    <n v="174"/>
    <n v="162.6"/>
    <n v="164.4"/>
    <n v="166.9"/>
    <n v="168.8"/>
    <n v="166.8"/>
    <n v="170.1"/>
    <n v="2044.2"/>
  </r>
  <r>
    <s v="Rural+Urban"/>
    <n v="2022"/>
    <s v="May"/>
    <x v="16"/>
    <s v="May 2022"/>
    <n v="173.3"/>
    <n v="174.6"/>
    <n v="167.5"/>
    <n v="174.6"/>
    <n v="165.2"/>
    <n v="174.8"/>
    <n v="163"/>
    <n v="165.1"/>
    <n v="167.9"/>
    <n v="168.4"/>
    <n v="167.5"/>
    <n v="171.7"/>
    <n v="2056"/>
  </r>
  <r>
    <s v="Rural+Urban"/>
    <n v="2022"/>
    <s v="June"/>
    <x v="17"/>
    <s v="June 2022"/>
    <n v="174.9"/>
    <n v="176"/>
    <n v="166.8"/>
    <n v="176"/>
    <n v="166.4"/>
    <n v="175.4"/>
    <n v="161.1"/>
    <n v="165.8"/>
    <n v="169"/>
    <n v="169.4"/>
    <n v="167.5"/>
    <n v="172.6"/>
    <n v="2062.6000000000004"/>
  </r>
  <r>
    <s v="Rural+Urban"/>
    <n v="2022"/>
    <s v="July"/>
    <x v="18"/>
    <s v="July 2022"/>
    <n v="175"/>
    <n v="177.3"/>
    <n v="167.8"/>
    <n v="179.6"/>
    <n v="167.4"/>
    <n v="176.1"/>
    <n v="161.6"/>
    <n v="166.3"/>
    <n v="171.4"/>
    <n v="169.7"/>
    <n v="168.4"/>
    <n v="173.4"/>
    <n v="2075.1999999999998"/>
  </r>
  <r>
    <s v="Rural+Urban"/>
    <n v="2022"/>
    <s v="August"/>
    <x v="19"/>
    <s v="August 2022"/>
    <n v="176.3"/>
    <n v="178.5"/>
    <n v="169"/>
    <n v="178.8"/>
    <n v="168.5"/>
    <n v="176.8"/>
    <n v="161.9"/>
    <n v="166.9"/>
    <n v="172.3"/>
    <n v="171.2"/>
    <n v="169.1"/>
    <n v="174.3"/>
    <n v="2084.3000000000002"/>
  </r>
  <r>
    <s v="Rural+Urban"/>
    <n v="2022"/>
    <s v="September"/>
    <x v="20"/>
    <s v="September 2022"/>
    <n v="177.8"/>
    <n v="179.9"/>
    <n v="169.5"/>
    <n v="179.5"/>
    <n v="169.5"/>
    <n v="177.8"/>
    <n v="162.30000000000001"/>
    <n v="167.6"/>
    <n v="173.1"/>
    <n v="170.9"/>
    <n v="169.7"/>
    <n v="175.3"/>
    <n v="2093.4999999999995"/>
  </r>
  <r>
    <s v="Rural+Urban"/>
    <n v="2022"/>
    <s v="October"/>
    <x v="21"/>
    <s v="October 2022"/>
    <n v="179.6"/>
    <n v="181"/>
    <n v="171.2"/>
    <n v="180.5"/>
    <n v="170.4"/>
    <n v="178.7"/>
    <n v="162.9"/>
    <n v="168.2"/>
    <n v="173.4"/>
    <n v="172.1"/>
    <n v="170.5"/>
    <n v="176.7"/>
    <n v="2104.8000000000002"/>
  </r>
  <r>
    <s v="Rural+Urban"/>
    <n v="2022"/>
    <s v="November"/>
    <x v="22"/>
    <s v="November 2022"/>
    <n v="178.3"/>
    <n v="182.1"/>
    <n v="171.8"/>
    <n v="181.3"/>
    <n v="171.4"/>
    <n v="179.8"/>
    <n v="163"/>
    <n v="168.5"/>
    <n v="173.7"/>
    <n v="173.6"/>
    <n v="171.1"/>
    <n v="176.5"/>
    <n v="2111.5"/>
  </r>
  <r>
    <s v="Rural+Urban"/>
    <n v="2022"/>
    <s v="December"/>
    <x v="23"/>
    <s v="December 2022"/>
    <n v="175.9"/>
    <n v="183"/>
    <n v="170.7"/>
    <n v="182"/>
    <n v="172.1"/>
    <n v="181.1"/>
    <n v="163.4"/>
    <n v="168.9"/>
    <n v="174.1"/>
    <n v="175.8"/>
    <n v="172"/>
    <n v="175.7"/>
    <n v="2116.3000000000002"/>
  </r>
  <r>
    <s v="Rural+Urban"/>
    <n v="2023"/>
    <s v="January"/>
    <x v="24"/>
    <s v="January 2023"/>
    <n v="176.7"/>
    <n v="183.8"/>
    <n v="172.1"/>
    <n v="182"/>
    <n v="172.9"/>
    <n v="182.3"/>
    <n v="163.6"/>
    <n v="169.5"/>
    <n v="174.3"/>
    <n v="178.6"/>
    <n v="172.8"/>
    <n v="176.5"/>
    <n v="2126.7999999999997"/>
  </r>
  <r>
    <s v="Rural+Urban"/>
    <n v="2023"/>
    <s v="February"/>
    <x v="25"/>
    <s v="February 2023"/>
    <n v="177"/>
    <n v="185.1"/>
    <n v="173.5"/>
    <n v="182.1"/>
    <n v="174.2"/>
    <n v="184.4"/>
    <n v="164.2"/>
    <n v="170.3"/>
    <n v="175"/>
    <n v="181"/>
    <n v="174.1"/>
    <n v="177.2"/>
    <n v="2140.4"/>
  </r>
  <r>
    <s v="Rural+Urban"/>
    <n v="2023"/>
    <s v="March"/>
    <x v="26"/>
    <s v="March 2023"/>
    <n v="177"/>
    <n v="185.1"/>
    <n v="173.5"/>
    <n v="181.9"/>
    <n v="174.2"/>
    <n v="184.4"/>
    <n v="164.2"/>
    <n v="170.3"/>
    <n v="175"/>
    <n v="181"/>
    <n v="174.1"/>
    <n v="177.2"/>
    <n v="2140.2000000000003"/>
  </r>
  <r>
    <s v="Rural+Urban"/>
    <n v="2023"/>
    <s v="April"/>
    <x v="27"/>
    <s v="April 2023"/>
    <n v="177.9"/>
    <n v="185.7"/>
    <n v="175.2"/>
    <n v="181.7"/>
    <n v="174.6"/>
    <n v="185"/>
    <n v="164.5"/>
    <n v="170.7"/>
    <n v="176.4"/>
    <n v="184"/>
    <n v="175"/>
    <n v="178.1"/>
    <n v="2151.3000000000002"/>
  </r>
  <r>
    <s v="Rural+Urban"/>
    <n v="2023"/>
    <s v="May"/>
    <x v="28"/>
    <s v="May 2023"/>
    <n v="179.1"/>
    <n v="186.2"/>
    <n v="175.6"/>
    <n v="182.8"/>
    <n v="175.2"/>
    <n v="185.7"/>
    <n v="164.8"/>
    <n v="171.2"/>
    <n v="177.1"/>
    <n v="185.2"/>
    <n v="175.7"/>
    <n v="179.1"/>
    <n v="21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B39E4-66E2-40A1-9513-2DDFFC596690}" name="PivotTable5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C78" firstHeaderRow="0" firstDataRow="1" firstDataCol="1"/>
  <pivotFields count="21">
    <pivotField showAll="0"/>
    <pivotField showAll="0"/>
    <pivotField showAll="0"/>
    <pivotField axis="axisRow" numFmtId="14"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dataFields count="2">
    <dataField name="Average of Fuel and light" fld="8" subtotal="average" baseField="20" baseItem="1"/>
    <dataField name="Average of General index" fld="16" subtotal="average" baseField="20" baseItem="1"/>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5BC502-D857-4CEF-8580-9BADAE5549FE}" name="PivotTable4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9:D65" firstHeaderRow="0" firstDataRow="1" firstDataCol="1" rowPageCount="1" colPageCount="1"/>
  <pivotFields count="12">
    <pivotField axis="axisPage" multipleItemSelectionAllowed="1" showAll="0">
      <items count="4">
        <item h="1" x="0"/>
        <item x="2"/>
        <item h="1" x="1"/>
        <item t="default"/>
      </items>
    </pivotField>
    <pivotField showAll="0"/>
    <pivotField showAll="0"/>
    <pivotField numFmtId="14" showAll="0">
      <items count="14">
        <item x="0"/>
        <item x="1"/>
        <item x="2"/>
        <item x="3"/>
        <item x="4"/>
        <item x="5"/>
        <item x="6"/>
        <item x="7"/>
        <item x="8"/>
        <item x="9"/>
        <item x="10"/>
        <item x="11"/>
        <item x="12"/>
        <item t="default"/>
      </items>
    </pivotField>
    <pivotField showAll="0">
      <items count="14">
        <item x="6"/>
        <item x="10"/>
        <item x="2"/>
        <item x="4"/>
        <item x="3"/>
        <item x="9"/>
        <item x="8"/>
        <item x="5"/>
        <item x="7"/>
        <item x="1"/>
        <item x="0"/>
        <item x="12"/>
        <item x="11"/>
        <item t="default"/>
      </items>
    </pivotField>
    <pivotField dataField="1" showAll="0"/>
    <pivotField dataField="1"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1"/>
    <field x="9"/>
  </rowFields>
  <rowItems count="16">
    <i>
      <x v="1"/>
    </i>
    <i r="1">
      <x v="10"/>
    </i>
    <i r="1">
      <x v="11"/>
    </i>
    <i r="1">
      <x v="12"/>
    </i>
    <i>
      <x v="2"/>
    </i>
    <i r="1">
      <x v="1"/>
    </i>
    <i r="1">
      <x v="2"/>
    </i>
    <i r="1">
      <x v="3"/>
    </i>
    <i r="1">
      <x v="4"/>
    </i>
    <i r="1">
      <x v="5"/>
    </i>
    <i r="1">
      <x v="6"/>
    </i>
    <i r="1">
      <x v="7"/>
    </i>
    <i r="1">
      <x v="8"/>
    </i>
    <i r="1">
      <x v="9"/>
    </i>
    <i r="1">
      <x v="10"/>
    </i>
    <i t="grand">
      <x/>
    </i>
  </rowItems>
  <colFields count="1">
    <field x="-2"/>
  </colFields>
  <colItems count="3">
    <i>
      <x/>
    </i>
    <i i="1">
      <x v="1"/>
    </i>
    <i i="2">
      <x v="2"/>
    </i>
  </colItems>
  <pageFields count="1">
    <pageField fld="0" hier="-1"/>
  </pageFields>
  <dataFields count="3">
    <dataField name="Average of Food and beverages" fld="5" subtotal="average" baseField="11" baseItem="2"/>
    <dataField name="Average of Health" fld="7" subtotal="average" baseField="11" baseItem="1"/>
    <dataField name="Average of Fuel and light" fld="6" subtotal="average" baseField="11" baseItem="1"/>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ABB62-BDAE-4A59-8CF0-8C521E278227}"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M67" firstHeaderRow="0" firstDataRow="1" firstDataCol="1" rowPageCount="1" colPageCount="1"/>
  <pivotFields count="21">
    <pivotField axis="axisPage" multipleItemSelectionAllowed="1" showAll="0">
      <items count="4">
        <item h="1" x="0"/>
        <item x="2"/>
        <item h="1" x="1"/>
        <item t="default"/>
      </items>
    </pivotField>
    <pivotField showAll="0"/>
    <pivotField showAll="0"/>
    <pivotField axis="axisRow" numFmtId="14" showAll="0" sortType="ascending">
      <items count="14">
        <item h="1" x="0"/>
        <item x="1"/>
        <item x="2"/>
        <item x="3"/>
        <item x="4"/>
        <item x="5"/>
        <item x="6"/>
        <item x="7"/>
        <item x="8"/>
        <item x="9"/>
        <item x="10"/>
        <item x="11"/>
        <item x="12"/>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sd="0" x="0"/>
        <item t="default"/>
      </items>
    </pivotField>
    <pivotField showAll="0">
      <items count="5">
        <item sd="0" x="1"/>
        <item sd="0" x="2"/>
        <item sd="0" x="3"/>
        <item sd="0" x="0"/>
        <item t="default"/>
      </items>
    </pivotField>
  </pivotFields>
  <rowFields count="1">
    <field x="3"/>
  </rowFields>
  <rowItems count="13">
    <i>
      <x v="1"/>
    </i>
    <i>
      <x v="2"/>
    </i>
    <i>
      <x v="3"/>
    </i>
    <i>
      <x v="4"/>
    </i>
    <i>
      <x v="5"/>
    </i>
    <i>
      <x v="6"/>
    </i>
    <i>
      <x v="7"/>
    </i>
    <i>
      <x v="8"/>
    </i>
    <i>
      <x v="9"/>
    </i>
    <i>
      <x v="10"/>
    </i>
    <i>
      <x v="11"/>
    </i>
    <i>
      <x v="12"/>
    </i>
    <i t="grand">
      <x/>
    </i>
  </rowItems>
  <colFields count="1">
    <field x="-2"/>
  </colFields>
  <colItems count="12">
    <i>
      <x/>
    </i>
    <i i="1">
      <x v="1"/>
    </i>
    <i i="2">
      <x v="2"/>
    </i>
    <i i="3">
      <x v="3"/>
    </i>
    <i i="4">
      <x v="4"/>
    </i>
    <i i="5">
      <x v="5"/>
    </i>
    <i i="6">
      <x v="6"/>
    </i>
    <i i="7">
      <x v="7"/>
    </i>
    <i i="8">
      <x v="8"/>
    </i>
    <i i="9">
      <x v="9"/>
    </i>
    <i i="10">
      <x v="10"/>
    </i>
    <i i="11">
      <x v="11"/>
    </i>
  </colItems>
  <pageFields count="1">
    <pageField fld="0" hier="-1"/>
  </pageFields>
  <dataFields count="12">
    <dataField name="Average of Cereals and products" fld="5" subtotal="average" showDataAs="percentDiff" baseField="3" baseItem="1" numFmtId="10"/>
    <dataField name="Average of Meat and fish" fld="6" subtotal="average" showDataAs="percentDiff" baseField="3" baseItem="1" numFmtId="10"/>
    <dataField name="Average of Egg" fld="7" subtotal="average" showDataAs="percentDiff" baseField="3" baseItem="1" numFmtId="10"/>
    <dataField name="Average of Milk and products" fld="8" subtotal="average" showDataAs="percentDiff" baseField="3" baseItem="1" numFmtId="10"/>
    <dataField name="Average of Oils and fats" fld="9" subtotal="average" showDataAs="percentDiff" baseField="3" baseItem="1" numFmtId="10"/>
    <dataField name="Average of Fruits" fld="10" subtotal="average" showDataAs="percentDiff" baseField="3" baseItem="1" numFmtId="10"/>
    <dataField name="Average of Vegetables" fld="11" subtotal="average" showDataAs="percentDiff" baseField="3" baseItem="1" numFmtId="10"/>
    <dataField name="Average of Pulses and products" fld="12" subtotal="average" showDataAs="percentDiff" baseField="3" baseItem="1" numFmtId="10"/>
    <dataField name="Average of Sugar and Confectionery" fld="13" subtotal="average" showDataAs="percentDiff" baseField="3" baseItem="1" numFmtId="10"/>
    <dataField name="Average of Spices" fld="14" subtotal="average" showDataAs="percentDiff" baseField="3" baseItem="1" numFmtId="10"/>
    <dataField name="Average of Non-alcoholic beverages" fld="15" subtotal="average" showDataAs="percentDiff" baseField="3" baseItem="1" numFmtId="10"/>
    <dataField name="Average of Prepared meals, snacks, sweets etc." fld="16" subtotal="average" showDataAs="percentDiff" baseField="3" baseItem="1" numFmtId="10"/>
  </dataFields>
  <formats count="20">
    <format dxfId="82">
      <pivotArea type="all" dataOnly="0" outline="0" fieldPosition="0"/>
    </format>
    <format dxfId="81">
      <pivotArea outline="0" collapsedLevelsAreSubtotals="1" fieldPosition="0"/>
    </format>
    <format dxfId="80">
      <pivotArea field="3" type="button" dataOnly="0" labelOnly="1" outline="0" axis="axisRow" fieldPosition="0"/>
    </format>
    <format dxfId="79">
      <pivotArea dataOnly="0" labelOnly="1" grandRow="1" outline="0" fieldPosition="0"/>
    </format>
    <format dxfId="78">
      <pivotArea type="all" dataOnly="0" outline="0" fieldPosition="0"/>
    </format>
    <format dxfId="77">
      <pivotArea outline="0" collapsedLevelsAreSubtotals="1" fieldPosition="0"/>
    </format>
    <format dxfId="76">
      <pivotArea field="3" type="button" dataOnly="0" labelOnly="1" outline="0" axis="axisRow" fieldPosition="0"/>
    </format>
    <format dxfId="75">
      <pivotArea dataOnly="0" labelOnly="1" grandRow="1" outline="0" fieldPosition="0"/>
    </format>
    <format dxfId="74">
      <pivotArea outline="0" fieldPosition="0">
        <references count="1">
          <reference field="4294967294" count="1">
            <x v="0"/>
          </reference>
        </references>
      </pivotArea>
    </format>
    <format dxfId="73">
      <pivotArea outline="0" fieldPosition="0">
        <references count="1">
          <reference field="4294967294" count="1">
            <x v="1"/>
          </reference>
        </references>
      </pivotArea>
    </format>
    <format dxfId="72">
      <pivotArea outline="0" fieldPosition="0">
        <references count="1">
          <reference field="4294967294" count="1">
            <x v="2"/>
          </reference>
        </references>
      </pivotArea>
    </format>
    <format dxfId="71">
      <pivotArea outline="0" fieldPosition="0">
        <references count="1">
          <reference field="4294967294" count="1">
            <x v="3"/>
          </reference>
        </references>
      </pivotArea>
    </format>
    <format dxfId="70">
      <pivotArea outline="0" fieldPosition="0">
        <references count="1">
          <reference field="4294967294" count="1">
            <x v="4"/>
          </reference>
        </references>
      </pivotArea>
    </format>
    <format dxfId="69">
      <pivotArea outline="0" fieldPosition="0">
        <references count="1">
          <reference field="4294967294" count="1">
            <x v="5"/>
          </reference>
        </references>
      </pivotArea>
    </format>
    <format dxfId="68">
      <pivotArea outline="0" fieldPosition="0">
        <references count="1">
          <reference field="4294967294" count="1">
            <x v="6"/>
          </reference>
        </references>
      </pivotArea>
    </format>
    <format dxfId="67">
      <pivotArea outline="0" fieldPosition="0">
        <references count="1">
          <reference field="4294967294" count="1">
            <x v="7"/>
          </reference>
        </references>
      </pivotArea>
    </format>
    <format dxfId="66">
      <pivotArea outline="0" fieldPosition="0">
        <references count="1">
          <reference field="4294967294" count="1">
            <x v="8"/>
          </reference>
        </references>
      </pivotArea>
    </format>
    <format dxfId="65">
      <pivotArea outline="0" fieldPosition="0">
        <references count="1">
          <reference field="4294967294" count="1">
            <x v="9"/>
          </reference>
        </references>
      </pivotArea>
    </format>
    <format dxfId="64">
      <pivotArea outline="0" fieldPosition="0">
        <references count="1">
          <reference field="4294967294" count="1">
            <x v="10"/>
          </reference>
        </references>
      </pivotArea>
    </format>
    <format dxfId="63">
      <pivotArea outline="0" fieldPosition="0">
        <references count="1">
          <reference field="4294967294"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6A8217-60D6-42AA-AF70-B759033EAE1A}" name="PivotTable4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4:B108" firstHeaderRow="1" firstDataRow="1" firstDataCol="1" rowPageCount="1" colPageCount="1"/>
  <pivotFields count="21">
    <pivotField axis="axisPage" multipleItemSelectionAllowed="1" showAll="0">
      <items count="4">
        <item h="1" x="0"/>
        <item x="2"/>
        <item h="1" x="1"/>
        <item t="default"/>
      </items>
    </pivotField>
    <pivotField showAll="0"/>
    <pivotField showAll="0"/>
    <pivotField axis="axisRow" numFmtId="14" showAll="0" sortType="ascending">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sd="0" x="0"/>
        <item t="default"/>
      </items>
    </pivotField>
    <pivotField showAll="0">
      <items count="5">
        <item sd="0" x="1"/>
        <item sd="0" x="2"/>
        <item sd="0" x="3"/>
        <item sd="0" x="0"/>
        <item t="default"/>
      </items>
    </pivotField>
  </pivotFields>
  <rowFields count="1">
    <field x="3"/>
  </rowFields>
  <rowItems count="14">
    <i>
      <x/>
    </i>
    <i>
      <x v="1"/>
    </i>
    <i>
      <x v="2"/>
    </i>
    <i>
      <x v="3"/>
    </i>
    <i>
      <x v="4"/>
    </i>
    <i>
      <x v="5"/>
    </i>
    <i>
      <x v="6"/>
    </i>
    <i>
      <x v="7"/>
    </i>
    <i>
      <x v="8"/>
    </i>
    <i>
      <x v="9"/>
    </i>
    <i>
      <x v="10"/>
    </i>
    <i>
      <x v="11"/>
    </i>
    <i>
      <x v="12"/>
    </i>
    <i t="grand">
      <x/>
    </i>
  </rowItems>
  <colItems count="1">
    <i/>
  </colItems>
  <pageFields count="1">
    <pageField fld="0" hier="-1"/>
  </pageFields>
  <dataFields count="1">
    <dataField name="Average of Food and beverages" fld="17" subtotal="average" showDataAs="difference" baseField="3" baseItem="1048828"/>
  </dataFields>
  <formats count="7">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grandRow="1" outline="0" fieldPosition="0"/>
    </format>
    <format dxfId="85">
      <pivotArea type="all" dataOnly="0" outline="0" fieldPosition="0"/>
    </format>
    <format dxfId="84">
      <pivotArea outline="0" collapsedLevelsAreSubtotals="1" fieldPosition="0"/>
    </format>
    <format dxfId="83">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E724BD-BE37-4A99-A41C-B1DA564FFB2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8:M127" firstHeaderRow="0" firstDataRow="1" firstDataCol="1"/>
  <pivotFields count="35">
    <pivotField showAll="0"/>
    <pivotField axis="axisRow" showAll="0">
      <items count="9">
        <item x="0"/>
        <item x="1"/>
        <item x="2"/>
        <item x="3"/>
        <item x="4"/>
        <item x="5"/>
        <item x="6"/>
        <item x="7"/>
        <item t="default"/>
      </items>
    </pivotField>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1"/>
  </rowFields>
  <rowItems count="9">
    <i>
      <x/>
    </i>
    <i>
      <x v="1"/>
    </i>
    <i>
      <x v="2"/>
    </i>
    <i>
      <x v="3"/>
    </i>
    <i>
      <x v="4"/>
    </i>
    <i>
      <x v="5"/>
    </i>
    <i>
      <x v="6"/>
    </i>
    <i>
      <x v="7"/>
    </i>
    <i t="grand">
      <x/>
    </i>
  </rowItems>
  <colFields count="1">
    <field x="-2"/>
  </colFields>
  <colItems count="12">
    <i>
      <x/>
    </i>
    <i i="1">
      <x v="1"/>
    </i>
    <i i="2">
      <x v="2"/>
    </i>
    <i i="3">
      <x v="3"/>
    </i>
    <i i="4">
      <x v="4"/>
    </i>
    <i i="5">
      <x v="5"/>
    </i>
    <i i="6">
      <x v="6"/>
    </i>
    <i i="7">
      <x v="7"/>
    </i>
    <i i="8">
      <x v="8"/>
    </i>
    <i i="9">
      <x v="9"/>
    </i>
    <i i="10">
      <x v="10"/>
    </i>
    <i i="11">
      <x v="11"/>
    </i>
  </colItems>
  <dataFields count="12">
    <dataField name="Average of Food and beverages" fld="17" subtotal="average" baseField="1" baseItem="0"/>
    <dataField name="Average of Pan, tobacco and intoxicants" fld="18" subtotal="average" baseField="1" baseItem="0"/>
    <dataField name="Average of Clothing and footwear" fld="21" subtotal="average" baseField="1" baseItem="0"/>
    <dataField name="Average of Fuel and light" fld="23" subtotal="average" baseField="1" baseItem="0"/>
    <dataField name="Average of Household goods and services" fld="24" subtotal="average" baseField="1" baseItem="0"/>
    <dataField name="Average of Health" fld="25" subtotal="average" baseField="1" baseItem="0"/>
    <dataField name="Average of Transport and communication" fld="26" subtotal="average" baseField="1" baseItem="0"/>
    <dataField name="Average of Recreation and amusement" fld="27" subtotal="average" baseField="1" baseItem="0"/>
    <dataField name="Average of Education" fld="28" subtotal="average" baseField="1" baseItem="0"/>
    <dataField name="Average of Personal care and effects" fld="29" subtotal="average" baseField="1" baseItem="0"/>
    <dataField name="Average of Miscellaneous" fld="30" subtotal="average" baseField="1" baseItem="0"/>
    <dataField name="Average of Housing" fld="22" subtotal="average" baseField="1" baseItem="0"/>
  </dataFields>
  <formats count="1">
    <format dxfId="59">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4D06B5-46F6-4AA9-9269-B3049DBBD47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C104" firstHeaderRow="0" firstDataRow="1" firstDataCol="1"/>
  <pivotFields count="35">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34"/>
  </rowFields>
  <rowItems count="9">
    <i>
      <x v="1"/>
    </i>
    <i>
      <x v="2"/>
    </i>
    <i>
      <x v="3"/>
    </i>
    <i>
      <x v="4"/>
    </i>
    <i>
      <x v="5"/>
    </i>
    <i>
      <x v="6"/>
    </i>
    <i>
      <x v="7"/>
    </i>
    <i>
      <x v="8"/>
    </i>
    <i t="grand">
      <x/>
    </i>
  </rowItems>
  <colFields count="1">
    <field x="-2"/>
  </colFields>
  <colItems count="2">
    <i>
      <x/>
    </i>
    <i i="1">
      <x v="1"/>
    </i>
  </colItems>
  <dataFields count="2">
    <dataField name="Average of General index" fld="31" subtotal="average" baseField="34" baseItem="1"/>
    <dataField name="Average of General index2" fld="31" subtotal="average" showDataAs="percentDiff" baseField="34" baseItem="1048828" numFmtId="10"/>
  </dataFields>
  <formats count="3">
    <format dxfId="62">
      <pivotArea collapsedLevelsAreSubtotals="1" fieldPosition="0">
        <references count="2">
          <reference field="4294967294" count="1" selected="0">
            <x v="0"/>
          </reference>
          <reference field="34" count="8">
            <x v="1"/>
            <x v="2"/>
            <x v="3"/>
            <x v="4"/>
            <x v="5"/>
            <x v="6"/>
            <x v="7"/>
            <x v="8"/>
          </reference>
        </references>
      </pivotArea>
    </format>
    <format dxfId="61">
      <pivotArea collapsedLevelsAreSubtotals="1" fieldPosition="0">
        <references count="2">
          <reference field="4294967294" count="1" selected="0">
            <x v="1"/>
          </reference>
          <reference field="34" count="8">
            <x v="1"/>
            <x v="2"/>
            <x v="3"/>
            <x v="4"/>
            <x v="5"/>
            <x v="6"/>
            <x v="7"/>
            <x v="8"/>
          </reference>
        </references>
      </pivotArea>
    </format>
    <format dxfId="6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C574D0-8D7E-4FC0-AE54-70E872BF611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I29:J42" firstHeaderRow="1"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h="1" x="3"/>
        <item h="1" x="4"/>
        <item h="1" x="5"/>
        <item h="1" x="6"/>
        <item x="7"/>
        <item h="1" x="8"/>
        <item h="1" x="9"/>
        <item h="1" x="10"/>
        <item t="default"/>
      </items>
    </pivotField>
    <pivotField multipleItemSelectionAllowed="1"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3">
    <i>
      <x v="83"/>
    </i>
    <i>
      <x v="84"/>
    </i>
    <i>
      <x v="85"/>
    </i>
    <i>
      <x v="86"/>
    </i>
    <i>
      <x v="87"/>
    </i>
    <i>
      <x v="88"/>
    </i>
    <i>
      <x v="89"/>
    </i>
    <i>
      <x v="90"/>
    </i>
    <i>
      <x v="91"/>
    </i>
    <i>
      <x v="92"/>
    </i>
    <i>
      <x v="93"/>
    </i>
    <i>
      <x v="94"/>
    </i>
    <i t="grand">
      <x/>
    </i>
  </rowItems>
  <colItems count="1">
    <i/>
  </colItems>
  <pageFields count="1">
    <pageField fld="0" hier="-1"/>
  </pageFields>
  <dataFields count="1">
    <dataField name="Inflation Rate (Monthly)" fld="31" subtotal="average" showDataAs="percentDiff" baseField="3" baseItem="1048828" numFmtId="10"/>
  </dataFields>
  <formats count="8">
    <format dxfId="13">
      <pivotArea outline="0" collapsedLevelsAreSubtotals="1" fieldPosition="0"/>
    </format>
    <format dxfId="12">
      <pivotArea dataOnly="0" labelOnly="1" grandCol="1" outline="0" fieldPosition="0"/>
    </format>
    <format dxfId="11">
      <pivotArea dataOnly="0" labelOnly="1" grandCol="1"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s>
  <chartFormats count="9">
    <chartFormat chart="10" format="5"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10"/>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3" count="1" selected="0">
            <x v="10"/>
          </reference>
        </references>
      </pivotArea>
    </chartFormat>
    <chartFormat chart="12" format="16">
      <pivotArea type="data" outline="0" fieldPosition="0">
        <references count="2">
          <reference field="4294967294" count="1" selected="0">
            <x v="0"/>
          </reference>
          <reference field="3" count="1" selected="0">
            <x v="7"/>
          </reference>
        </references>
      </pivotArea>
    </chartFormat>
    <chartFormat chart="12" format="17">
      <pivotArea type="data" outline="0" fieldPosition="0">
        <references count="2">
          <reference field="4294967294" count="1" selected="0">
            <x v="0"/>
          </reference>
          <reference field="3" count="1" selected="0">
            <x v="6"/>
          </reference>
        </references>
      </pivotArea>
    </chartFormat>
    <chartFormat chart="12" format="18">
      <pivotArea type="data" outline="0" fieldPosition="0">
        <references count="2">
          <reference field="4294967294" count="1" selected="0">
            <x v="0"/>
          </reference>
          <reference field="3" count="1" selected="0">
            <x v="5"/>
          </reference>
        </references>
      </pivotArea>
    </chartFormat>
    <chartFormat chart="12" format="19">
      <pivotArea type="data" outline="0" fieldPosition="0">
        <references count="2">
          <reference field="4294967294" count="1" selected="0">
            <x v="0"/>
          </reference>
          <reference field="3" count="1" selected="0">
            <x v="8"/>
          </reference>
        </references>
      </pivotArea>
    </chartFormat>
    <chartFormat chart="12" format="2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294BD1-C4F5-4358-972C-DCA27BB3E5F0}"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29:C42"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h="1" x="3"/>
        <item h="1" x="4"/>
        <item h="1" x="5"/>
        <item h="1" x="6"/>
        <item x="7"/>
        <item h="1" x="8"/>
        <item h="1" x="9"/>
        <item h="1" x="10"/>
        <item t="default"/>
      </items>
    </pivotField>
    <pivotField multipleItemSelectionAllowed="1"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3">
    <i>
      <x v="83"/>
    </i>
    <i>
      <x v="84"/>
    </i>
    <i>
      <x v="85"/>
    </i>
    <i>
      <x v="86"/>
    </i>
    <i>
      <x v="87"/>
    </i>
    <i>
      <x v="88"/>
    </i>
    <i>
      <x v="89"/>
    </i>
    <i>
      <x v="90"/>
    </i>
    <i>
      <x v="91"/>
    </i>
    <i>
      <x v="92"/>
    </i>
    <i>
      <x v="93"/>
    </i>
    <i>
      <x v="94"/>
    </i>
    <i t="grand">
      <x/>
    </i>
  </rowItems>
  <colFields count="1">
    <field x="-2"/>
  </colFields>
  <colItems count="2">
    <i>
      <x/>
    </i>
    <i i="1">
      <x v="1"/>
    </i>
  </colItems>
  <pageFields count="1">
    <pageField fld="0" hier="-1"/>
  </pageFields>
  <dataFields count="2">
    <dataField name="Average of General index" fld="31" subtotal="average" baseField="3" baseItem="0"/>
    <dataField name="Inflation Rate (Monthly)" fld="31" subtotal="average" showDataAs="percentDiff" baseField="3" baseItem="1048828" numFmtId="10"/>
  </dataFields>
  <formats count="8">
    <format dxfId="21">
      <pivotArea outline="0" collapsedLevelsAreSubtotals="1" fieldPosition="0"/>
    </format>
    <format dxfId="20">
      <pivotArea dataOnly="0" labelOnly="1" grandCol="1" outline="0" fieldPosition="0"/>
    </format>
    <format dxfId="19">
      <pivotArea dataOnly="0" labelOnly="1" grandCol="1" outline="0" fieldPosition="0"/>
    </format>
    <format dxfId="18">
      <pivotArea outline="0" collapsedLevelsAreSubtotals="1" fieldPosition="0"/>
    </format>
    <format dxfId="17">
      <pivotArea dataOnly="0" labelOnly="1" outline="0" axis="axisValues" fieldPosition="0"/>
    </format>
    <format dxfId="16">
      <pivotArea outline="0" collapsedLevelsAreSubtotals="1" fieldPosition="0"/>
    </format>
    <format dxfId="15">
      <pivotArea dataOnly="0" labelOnly="1" outline="0" axis="axisValues" fieldPosition="0"/>
    </format>
    <format dxfId="14">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4C105B-0E1F-40F5-863E-88B6E0F42C1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6:D8"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h="1" x="3"/>
        <item h="1" x="4"/>
        <item h="1" x="5"/>
        <item h="1" x="6"/>
        <item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5"/>
    <field x="33"/>
  </rowFields>
  <rowItems count="2">
    <i>
      <x v="8"/>
    </i>
    <i t="grand">
      <x/>
    </i>
  </rowItems>
  <colFields count="1">
    <field x="-2"/>
  </colFields>
  <colItems count="3">
    <i>
      <x/>
    </i>
    <i i="1">
      <x v="1"/>
    </i>
    <i i="2">
      <x v="2"/>
    </i>
  </colItems>
  <pageFields count="1">
    <pageField fld="0" hier="-1"/>
  </pageFields>
  <dataFields count="3">
    <dataField name="Average of General index" fld="31" subtotal="average" baseField="34" baseItem="1"/>
    <dataField name="Max of General index" fld="31" subtotal="max" baseField="34" baseItem="1"/>
    <dataField name="Min of General index" fld="31" subtotal="min" baseField="34" baseItem="1"/>
  </dataFields>
  <formats count="7">
    <format dxfId="28">
      <pivotArea outline="0" collapsedLevelsAreSubtotals="1" fieldPosition="0"/>
    </format>
    <format dxfId="27">
      <pivotArea dataOnly="0" labelOnly="1" grandCol="1" outline="0" fieldPosition="0"/>
    </format>
    <format dxfId="26">
      <pivotArea dataOnly="0" labelOnly="1" grandCol="1" outline="0"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AA8085-D7F4-4C37-9331-04169ECC57F4}"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5">
  <location ref="A228:C245" firstHeaderRow="1" firstDataRow="1" firstDataCol="0"/>
  <pivotFields count="48">
    <pivotField multipleItemSelectionAllowed="1" showAll="0">
      <items count="4">
        <item h="1" x="0"/>
        <item x="2"/>
        <item h="1" x="1"/>
        <item t="default"/>
      </items>
    </pivotField>
    <pivotField multipleItemSelectionAllowed="1" showAll="0">
      <items count="12">
        <item h="1" x="0"/>
        <item h="1" x="1"/>
        <item h="1" x="2"/>
        <item h="1" x="3"/>
        <item h="1" x="4"/>
        <item h="1" x="5"/>
        <item h="1" x="6"/>
        <item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items count="256">
        <item x="0"/>
        <item x="2"/>
        <item x="3"/>
        <item x="6"/>
        <item x="5"/>
        <item x="1"/>
        <item x="11"/>
        <item x="8"/>
        <item x="10"/>
        <item x="13"/>
        <item x="4"/>
        <item x="16"/>
        <item x="15"/>
        <item x="7"/>
        <item x="19"/>
        <item x="9"/>
        <item x="18"/>
        <item x="12"/>
        <item x="21"/>
        <item x="24"/>
        <item x="23"/>
        <item x="14"/>
        <item x="26"/>
        <item x="27"/>
        <item x="17"/>
        <item x="29"/>
        <item x="20"/>
        <item x="30"/>
        <item x="22"/>
        <item x="25"/>
        <item x="32"/>
        <item x="35"/>
        <item x="34"/>
        <item x="28"/>
        <item x="38"/>
        <item x="37"/>
        <item x="43"/>
        <item x="31"/>
        <item x="40"/>
        <item x="42"/>
        <item x="45"/>
        <item x="33"/>
        <item x="47"/>
        <item x="48"/>
        <item x="51"/>
        <item x="36"/>
        <item x="39"/>
        <item x="53"/>
        <item x="50"/>
        <item x="41"/>
        <item x="56"/>
        <item x="44"/>
        <item x="55"/>
        <item x="46"/>
        <item x="58"/>
        <item x="60"/>
        <item x="62"/>
        <item x="65"/>
        <item x="66"/>
        <item x="64"/>
        <item x="49"/>
        <item x="68"/>
        <item x="61"/>
        <item x="67"/>
        <item x="54"/>
        <item x="63"/>
        <item x="59"/>
        <item x="57"/>
        <item x="69"/>
        <item x="52"/>
        <item x="83"/>
        <item x="72"/>
        <item x="70"/>
        <item x="74"/>
        <item x="71"/>
        <item x="76"/>
        <item x="87"/>
        <item x="73"/>
        <item x="75"/>
        <item x="79"/>
        <item x="81"/>
        <item x="84"/>
        <item x="77"/>
        <item x="78"/>
        <item x="80"/>
        <item x="82"/>
        <item x="85"/>
        <item x="88"/>
        <item x="93"/>
        <item x="90"/>
        <item x="86"/>
        <item x="96"/>
        <item x="89"/>
        <item x="94"/>
        <item x="91"/>
        <item x="99"/>
        <item x="97"/>
        <item x="92"/>
        <item x="95"/>
        <item x="100"/>
        <item x="102"/>
        <item x="98"/>
        <item x="105"/>
        <item x="103"/>
        <item x="101"/>
        <item x="109"/>
        <item x="106"/>
        <item x="112"/>
        <item x="111"/>
        <item x="104"/>
        <item x="110"/>
        <item x="107"/>
        <item x="113"/>
        <item x="108"/>
        <item x="120"/>
        <item x="114"/>
        <item x="116"/>
        <item x="125"/>
        <item x="128"/>
        <item x="118"/>
        <item x="115"/>
        <item x="131"/>
        <item x="117"/>
        <item x="121"/>
        <item x="138"/>
        <item x="123"/>
        <item x="126"/>
        <item x="119"/>
        <item x="129"/>
        <item x="132"/>
        <item x="122"/>
        <item x="124"/>
        <item x="141"/>
        <item x="127"/>
        <item x="130"/>
        <item x="136"/>
        <item x="144"/>
        <item x="133"/>
        <item x="134"/>
        <item x="139"/>
        <item x="135"/>
        <item x="150"/>
        <item x="147"/>
        <item x="142"/>
        <item x="137"/>
        <item x="148"/>
        <item x="145"/>
        <item x="153"/>
        <item x="140"/>
        <item x="146"/>
        <item x="143"/>
        <item x="149"/>
        <item x="156"/>
        <item x="151"/>
        <item x="152"/>
        <item x="158"/>
        <item x="159"/>
        <item x="154"/>
        <item x="161"/>
        <item x="155"/>
        <item x="163"/>
        <item x="157"/>
        <item x="164"/>
        <item x="198"/>
        <item x="160"/>
        <item x="166"/>
        <item x="162"/>
        <item x="169"/>
        <item x="168"/>
        <item x="172"/>
        <item x="196"/>
        <item x="171"/>
        <item x="165"/>
        <item x="174"/>
        <item x="193"/>
        <item x="167"/>
        <item x="190"/>
        <item x="208"/>
        <item x="170"/>
        <item x="201"/>
        <item x="205"/>
        <item x="173"/>
        <item x="207"/>
        <item x="203"/>
        <item x="195"/>
        <item x="187"/>
        <item x="175"/>
        <item x="210"/>
        <item x="192"/>
        <item x="184"/>
        <item x="178"/>
        <item x="199"/>
        <item x="181"/>
        <item x="212"/>
        <item x="189"/>
        <item x="177"/>
        <item x="200"/>
        <item x="186"/>
        <item x="197"/>
        <item x="204"/>
        <item x="180"/>
        <item x="202"/>
        <item x="206"/>
        <item x="214"/>
        <item x="183"/>
        <item x="194"/>
        <item x="216"/>
        <item x="209"/>
        <item x="217"/>
        <item x="191"/>
        <item x="211"/>
        <item x="219"/>
        <item x="188"/>
        <item x="185"/>
        <item x="176"/>
        <item x="213"/>
        <item x="179"/>
        <item x="215"/>
        <item x="182"/>
        <item x="221"/>
        <item x="218"/>
        <item x="224"/>
        <item x="223"/>
        <item x="226"/>
        <item x="227"/>
        <item x="220"/>
        <item x="229"/>
        <item x="222"/>
        <item x="225"/>
        <item x="228"/>
        <item x="230"/>
        <item x="232"/>
        <item x="231"/>
        <item x="233"/>
        <item x="235"/>
        <item x="236"/>
        <item x="234"/>
        <item x="238"/>
        <item x="237"/>
        <item x="239"/>
        <item x="241"/>
        <item x="240"/>
        <item x="242"/>
        <item x="244"/>
        <item x="243"/>
        <item x="253"/>
        <item x="246"/>
        <item x="254"/>
        <item x="247"/>
        <item x="245"/>
        <item x="248"/>
        <item x="251"/>
        <item x="250"/>
        <item x="249"/>
        <item x="252"/>
        <item t="default"/>
      </items>
    </pivotField>
    <pivotField showAll="0">
      <items count="295">
        <item x="0"/>
        <item x="2"/>
        <item x="3"/>
        <item x="6"/>
        <item x="1"/>
        <item x="9"/>
        <item x="8"/>
        <item x="12"/>
        <item x="5"/>
        <item x="11"/>
        <item x="14"/>
        <item x="7"/>
        <item x="15"/>
        <item x="4"/>
        <item x="10"/>
        <item x="13"/>
        <item x="17"/>
        <item x="20"/>
        <item x="23"/>
        <item x="28"/>
        <item x="27"/>
        <item x="19"/>
        <item x="29"/>
        <item x="25"/>
        <item x="30"/>
        <item x="22"/>
        <item x="33"/>
        <item x="26"/>
        <item x="32"/>
        <item x="36"/>
        <item x="24"/>
        <item x="18"/>
        <item x="35"/>
        <item x="38"/>
        <item x="16"/>
        <item x="39"/>
        <item x="21"/>
        <item x="34"/>
        <item x="41"/>
        <item x="37"/>
        <item x="31"/>
        <item x="50"/>
        <item x="44"/>
        <item x="55"/>
        <item x="47"/>
        <item x="43"/>
        <item x="59"/>
        <item x="52"/>
        <item x="57"/>
        <item x="54"/>
        <item x="46"/>
        <item x="40"/>
        <item x="49"/>
        <item x="58"/>
        <item x="62"/>
        <item x="51"/>
        <item x="60"/>
        <item x="56"/>
        <item x="42"/>
        <item x="53"/>
        <item x="45"/>
        <item x="61"/>
        <item x="63"/>
        <item x="65"/>
        <item x="48"/>
        <item x="67"/>
        <item x="64"/>
        <item x="79"/>
        <item x="78"/>
        <item x="66"/>
        <item x="80"/>
        <item x="82"/>
        <item x="68"/>
        <item x="81"/>
        <item x="77"/>
        <item x="74"/>
        <item x="76"/>
        <item x="71"/>
        <item x="75"/>
        <item x="70"/>
        <item x="73"/>
        <item x="83"/>
        <item x="86"/>
        <item x="85"/>
        <item x="88"/>
        <item x="72"/>
        <item x="69"/>
        <item x="87"/>
        <item x="90"/>
        <item x="84"/>
        <item x="89"/>
        <item x="92"/>
        <item x="113"/>
        <item x="110"/>
        <item x="93"/>
        <item x="107"/>
        <item x="105"/>
        <item x="112"/>
        <item x="109"/>
        <item x="106"/>
        <item x="104"/>
        <item x="115"/>
        <item x="108"/>
        <item x="111"/>
        <item x="96"/>
        <item x="119"/>
        <item x="102"/>
        <item x="114"/>
        <item x="118"/>
        <item x="95"/>
        <item x="91"/>
        <item x="117"/>
        <item x="99"/>
        <item x="116"/>
        <item x="103"/>
        <item x="98"/>
        <item x="120"/>
        <item x="101"/>
        <item x="122"/>
        <item x="133"/>
        <item x="130"/>
        <item x="94"/>
        <item x="135"/>
        <item x="132"/>
        <item x="136"/>
        <item x="137"/>
        <item x="134"/>
        <item x="131"/>
        <item x="128"/>
        <item x="138"/>
        <item x="129"/>
        <item x="140"/>
        <item x="142"/>
        <item x="123"/>
        <item x="141"/>
        <item x="97"/>
        <item x="121"/>
        <item x="100"/>
        <item x="144"/>
        <item x="139"/>
        <item x="143"/>
        <item x="158"/>
        <item x="125"/>
        <item x="127"/>
        <item x="156"/>
        <item x="161"/>
        <item x="153"/>
        <item x="146"/>
        <item x="155"/>
        <item x="157"/>
        <item x="164"/>
        <item x="154"/>
        <item x="147"/>
        <item x="145"/>
        <item x="126"/>
        <item x="150"/>
        <item x="124"/>
        <item x="152"/>
        <item x="151"/>
        <item x="162"/>
        <item x="149"/>
        <item x="167"/>
        <item x="159"/>
        <item x="148"/>
        <item x="170"/>
        <item x="165"/>
        <item x="160"/>
        <item x="173"/>
        <item x="168"/>
        <item x="163"/>
        <item x="171"/>
        <item x="166"/>
        <item x="169"/>
        <item x="172"/>
        <item x="175"/>
        <item x="184"/>
        <item x="176"/>
        <item x="186"/>
        <item x="174"/>
        <item x="178"/>
        <item x="189"/>
        <item x="181"/>
        <item x="185"/>
        <item x="187"/>
        <item x="190"/>
        <item x="188"/>
        <item x="183"/>
        <item x="179"/>
        <item x="192"/>
        <item x="182"/>
        <item x="193"/>
        <item x="177"/>
        <item x="191"/>
        <item x="180"/>
        <item x="195"/>
        <item x="196"/>
        <item x="194"/>
        <item x="201"/>
        <item x="202"/>
        <item x="197"/>
        <item x="199"/>
        <item x="200"/>
        <item x="198"/>
        <item x="203"/>
        <item x="206"/>
        <item x="205"/>
        <item x="204"/>
        <item x="213"/>
        <item x="227"/>
        <item x="216"/>
        <item x="229"/>
        <item x="215"/>
        <item x="210"/>
        <item x="224"/>
        <item x="222"/>
        <item x="219"/>
        <item x="218"/>
        <item x="230"/>
        <item x="226"/>
        <item x="209"/>
        <item x="212"/>
        <item x="221"/>
        <item x="228"/>
        <item x="232"/>
        <item x="208"/>
        <item x="214"/>
        <item x="217"/>
        <item x="225"/>
        <item x="220"/>
        <item x="223"/>
        <item x="255"/>
        <item x="207"/>
        <item x="231"/>
        <item x="211"/>
        <item x="234"/>
        <item x="257"/>
        <item x="235"/>
        <item x="256"/>
        <item x="254"/>
        <item x="250"/>
        <item x="238"/>
        <item x="237"/>
        <item x="259"/>
        <item x="252"/>
        <item x="240"/>
        <item x="247"/>
        <item x="253"/>
        <item x="244"/>
        <item x="233"/>
        <item x="246"/>
        <item x="274"/>
        <item x="236"/>
        <item x="241"/>
        <item x="249"/>
        <item x="251"/>
        <item x="258"/>
        <item x="239"/>
        <item x="275"/>
        <item x="276"/>
        <item x="243"/>
        <item x="284"/>
        <item x="281"/>
        <item x="245"/>
        <item x="290"/>
        <item x="260"/>
        <item x="287"/>
        <item x="248"/>
        <item x="279"/>
        <item x="286"/>
        <item x="278"/>
        <item x="291"/>
        <item x="283"/>
        <item x="263"/>
        <item x="262"/>
        <item x="271"/>
        <item x="242"/>
        <item x="292"/>
        <item x="264"/>
        <item x="289"/>
        <item x="285"/>
        <item x="273"/>
        <item x="282"/>
        <item x="277"/>
        <item x="293"/>
        <item x="265"/>
        <item x="280"/>
        <item x="288"/>
        <item x="261"/>
        <item x="267"/>
        <item x="272"/>
        <item x="268"/>
        <item x="270"/>
        <item x="266"/>
        <item x="269"/>
        <item t="default"/>
      </items>
    </pivotField>
    <pivotField showAll="0">
      <items count="286">
        <item x="13"/>
        <item x="14"/>
        <item x="12"/>
        <item x="10"/>
        <item x="11"/>
        <item x="9"/>
        <item x="0"/>
        <item x="16"/>
        <item x="6"/>
        <item x="2"/>
        <item x="3"/>
        <item x="17"/>
        <item x="20"/>
        <item x="8"/>
        <item x="69"/>
        <item x="22"/>
        <item x="19"/>
        <item x="23"/>
        <item x="15"/>
        <item x="24"/>
        <item x="21"/>
        <item x="5"/>
        <item x="1"/>
        <item x="7"/>
        <item x="26"/>
        <item x="65"/>
        <item x="18"/>
        <item x="43"/>
        <item x="68"/>
        <item x="25"/>
        <item x="70"/>
        <item x="46"/>
        <item x="76"/>
        <item x="47"/>
        <item x="44"/>
        <item x="45"/>
        <item x="27"/>
        <item x="53"/>
        <item x="51"/>
        <item x="66"/>
        <item x="4"/>
        <item x="67"/>
        <item x="52"/>
        <item x="48"/>
        <item x="50"/>
        <item x="49"/>
        <item x="42"/>
        <item x="54"/>
        <item x="29"/>
        <item x="64"/>
        <item x="62"/>
        <item x="55"/>
        <item x="75"/>
        <item x="30"/>
        <item x="33"/>
        <item x="39"/>
        <item x="77"/>
        <item x="71"/>
        <item x="41"/>
        <item x="63"/>
        <item x="36"/>
        <item x="74"/>
        <item x="40"/>
        <item x="72"/>
        <item x="78"/>
        <item x="57"/>
        <item x="73"/>
        <item x="59"/>
        <item x="38"/>
        <item x="28"/>
        <item x="56"/>
        <item x="79"/>
        <item x="91"/>
        <item x="32"/>
        <item x="89"/>
        <item x="61"/>
        <item x="35"/>
        <item x="92"/>
        <item x="37"/>
        <item x="90"/>
        <item x="81"/>
        <item x="88"/>
        <item x="94"/>
        <item x="117"/>
        <item x="115"/>
        <item x="58"/>
        <item x="82"/>
        <item x="60"/>
        <item x="116"/>
        <item x="93"/>
        <item x="80"/>
        <item x="85"/>
        <item x="118"/>
        <item x="119"/>
        <item x="96"/>
        <item x="114"/>
        <item x="31"/>
        <item x="84"/>
        <item x="87"/>
        <item x="113"/>
        <item x="112"/>
        <item x="121"/>
        <item x="97"/>
        <item x="123"/>
        <item x="120"/>
        <item x="34"/>
        <item x="122"/>
        <item x="104"/>
        <item x="105"/>
        <item x="86"/>
        <item x="102"/>
        <item x="103"/>
        <item x="143"/>
        <item x="95"/>
        <item x="124"/>
        <item x="126"/>
        <item x="125"/>
        <item x="101"/>
        <item x="109"/>
        <item x="83"/>
        <item x="111"/>
        <item x="99"/>
        <item x="110"/>
        <item x="152"/>
        <item x="108"/>
        <item x="155"/>
        <item x="145"/>
        <item x="100"/>
        <item x="144"/>
        <item x="106"/>
        <item x="168"/>
        <item x="154"/>
        <item x="107"/>
        <item x="153"/>
        <item x="140"/>
        <item x="147"/>
        <item x="142"/>
        <item x="169"/>
        <item x="170"/>
        <item x="98"/>
        <item x="146"/>
        <item x="158"/>
        <item x="156"/>
        <item x="159"/>
        <item x="157"/>
        <item x="151"/>
        <item x="162"/>
        <item x="141"/>
        <item x="172"/>
        <item x="175"/>
        <item x="167"/>
        <item x="161"/>
        <item x="149"/>
        <item x="150"/>
        <item x="148"/>
        <item x="177"/>
        <item x="137"/>
        <item x="139"/>
        <item x="164"/>
        <item x="138"/>
        <item x="171"/>
        <item x="127"/>
        <item x="136"/>
        <item x="174"/>
        <item x="160"/>
        <item x="178"/>
        <item x="166"/>
        <item x="176"/>
        <item x="173"/>
        <item x="180"/>
        <item x="129"/>
        <item x="163"/>
        <item x="134"/>
        <item x="135"/>
        <item x="133"/>
        <item x="179"/>
        <item x="130"/>
        <item x="132"/>
        <item x="165"/>
        <item x="182"/>
        <item x="131"/>
        <item x="128"/>
        <item x="195"/>
        <item x="192"/>
        <item x="194"/>
        <item x="198"/>
        <item x="181"/>
        <item x="197"/>
        <item x="193"/>
        <item x="201"/>
        <item x="183"/>
        <item x="200"/>
        <item x="205"/>
        <item x="189"/>
        <item x="185"/>
        <item x="203"/>
        <item x="191"/>
        <item x="196"/>
        <item x="207"/>
        <item x="190"/>
        <item x="199"/>
        <item x="186"/>
        <item x="184"/>
        <item x="204"/>
        <item x="202"/>
        <item x="188"/>
        <item x="187"/>
        <item x="206"/>
        <item x="208"/>
        <item x="210"/>
        <item x="257"/>
        <item x="221"/>
        <item x="224"/>
        <item x="223"/>
        <item x="256"/>
        <item x="255"/>
        <item x="226"/>
        <item x="222"/>
        <item x="209"/>
        <item x="225"/>
        <item x="253"/>
        <item x="254"/>
        <item x="252"/>
        <item x="218"/>
        <item x="263"/>
        <item x="227"/>
        <item x="220"/>
        <item x="266"/>
        <item x="265"/>
        <item x="258"/>
        <item x="268"/>
        <item x="219"/>
        <item x="240"/>
        <item x="229"/>
        <item x="264"/>
        <item x="259"/>
        <item x="267"/>
        <item x="282"/>
        <item x="241"/>
        <item x="242"/>
        <item x="211"/>
        <item x="269"/>
        <item x="239"/>
        <item x="281"/>
        <item x="238"/>
        <item x="228"/>
        <item x="284"/>
        <item x="214"/>
        <item x="213"/>
        <item x="279"/>
        <item x="237"/>
        <item x="260"/>
        <item x="262"/>
        <item x="216"/>
        <item x="243"/>
        <item x="249"/>
        <item x="251"/>
        <item x="250"/>
        <item x="236"/>
        <item x="261"/>
        <item x="283"/>
        <item x="212"/>
        <item x="280"/>
        <item x="245"/>
        <item x="246"/>
        <item x="215"/>
        <item x="217"/>
        <item x="248"/>
        <item x="230"/>
        <item x="244"/>
        <item x="247"/>
        <item x="270"/>
        <item x="233"/>
        <item x="232"/>
        <item x="272"/>
        <item x="235"/>
        <item x="231"/>
        <item x="271"/>
        <item x="234"/>
        <item x="273"/>
        <item x="275"/>
        <item x="274"/>
        <item x="276"/>
        <item x="278"/>
        <item x="277"/>
        <item t="default"/>
      </items>
    </pivotField>
    <pivotField showAll="0">
      <items count="270">
        <item x="1"/>
        <item x="4"/>
        <item x="6"/>
        <item x="2"/>
        <item x="9"/>
        <item x="0"/>
        <item x="7"/>
        <item x="3"/>
        <item x="12"/>
        <item x="5"/>
        <item x="10"/>
        <item x="8"/>
        <item x="13"/>
        <item x="15"/>
        <item x="11"/>
        <item x="16"/>
        <item x="14"/>
        <item x="18"/>
        <item x="17"/>
        <item x="20"/>
        <item x="19"/>
        <item x="24"/>
        <item x="22"/>
        <item x="21"/>
        <item x="25"/>
        <item x="23"/>
        <item x="27"/>
        <item x="28"/>
        <item x="26"/>
        <item x="30"/>
        <item x="32"/>
        <item x="29"/>
        <item x="33"/>
        <item x="31"/>
        <item x="34"/>
        <item x="36"/>
        <item x="35"/>
        <item x="37"/>
        <item x="38"/>
        <item x="39"/>
        <item x="40"/>
        <item x="42"/>
        <item x="41"/>
        <item x="43"/>
        <item x="45"/>
        <item x="44"/>
        <item x="46"/>
        <item x="48"/>
        <item x="47"/>
        <item x="49"/>
        <item x="51"/>
        <item x="50"/>
        <item x="52"/>
        <item x="54"/>
        <item x="53"/>
        <item x="55"/>
        <item x="57"/>
        <item x="59"/>
        <item x="56"/>
        <item x="58"/>
        <item x="61"/>
        <item x="60"/>
        <item x="63"/>
        <item x="64"/>
        <item x="62"/>
        <item x="66"/>
        <item x="65"/>
        <item x="68"/>
        <item x="69"/>
        <item x="67"/>
        <item x="71"/>
        <item x="70"/>
        <item x="76"/>
        <item x="73"/>
        <item x="74"/>
        <item x="77"/>
        <item x="83"/>
        <item x="72"/>
        <item x="75"/>
        <item x="79"/>
        <item x="81"/>
        <item x="78"/>
        <item x="80"/>
        <item x="82"/>
        <item x="88"/>
        <item x="90"/>
        <item x="84"/>
        <item x="86"/>
        <item x="91"/>
        <item x="85"/>
        <item x="95"/>
        <item x="89"/>
        <item x="87"/>
        <item x="93"/>
        <item x="98"/>
        <item x="92"/>
        <item x="96"/>
        <item x="101"/>
        <item x="104"/>
        <item x="94"/>
        <item x="99"/>
        <item x="109"/>
        <item x="112"/>
        <item x="115"/>
        <item x="102"/>
        <item x="97"/>
        <item x="105"/>
        <item x="107"/>
        <item x="100"/>
        <item x="110"/>
        <item x="121"/>
        <item x="113"/>
        <item x="116"/>
        <item x="103"/>
        <item x="118"/>
        <item x="106"/>
        <item x="120"/>
        <item x="108"/>
        <item x="111"/>
        <item x="114"/>
        <item x="117"/>
        <item x="124"/>
        <item x="119"/>
        <item x="126"/>
        <item x="122"/>
        <item x="127"/>
        <item x="123"/>
        <item x="131"/>
        <item x="129"/>
        <item x="125"/>
        <item x="133"/>
        <item x="128"/>
        <item x="136"/>
        <item x="130"/>
        <item x="138"/>
        <item x="134"/>
        <item x="144"/>
        <item x="132"/>
        <item x="148"/>
        <item x="137"/>
        <item x="151"/>
        <item x="139"/>
        <item x="145"/>
        <item x="141"/>
        <item x="143"/>
        <item x="146"/>
        <item x="135"/>
        <item x="149"/>
        <item x="161"/>
        <item x="160"/>
        <item x="140"/>
        <item x="142"/>
        <item x="152"/>
        <item x="162"/>
        <item x="154"/>
        <item x="147"/>
        <item x="156"/>
        <item x="158"/>
        <item x="150"/>
        <item x="153"/>
        <item x="163"/>
        <item x="155"/>
        <item x="157"/>
        <item x="159"/>
        <item x="164"/>
        <item x="166"/>
        <item x="165"/>
        <item x="167"/>
        <item x="169"/>
        <item x="168"/>
        <item x="171"/>
        <item x="173"/>
        <item x="170"/>
        <item x="176"/>
        <item x="174"/>
        <item x="172"/>
        <item x="177"/>
        <item x="175"/>
        <item x="179"/>
        <item x="180"/>
        <item x="178"/>
        <item x="182"/>
        <item x="183"/>
        <item x="181"/>
        <item x="185"/>
        <item x="186"/>
        <item x="184"/>
        <item x="188"/>
        <item x="189"/>
        <item x="187"/>
        <item x="193"/>
        <item x="194"/>
        <item x="196"/>
        <item x="197"/>
        <item x="198"/>
        <item x="195"/>
        <item x="199"/>
        <item x="201"/>
        <item x="200"/>
        <item x="202"/>
        <item x="192"/>
        <item x="205"/>
        <item x="204"/>
        <item x="206"/>
        <item x="207"/>
        <item x="203"/>
        <item x="209"/>
        <item x="191"/>
        <item x="190"/>
        <item x="210"/>
        <item x="208"/>
        <item x="212"/>
        <item x="213"/>
        <item x="211"/>
        <item x="214"/>
        <item x="216"/>
        <item x="219"/>
        <item x="215"/>
        <item x="218"/>
        <item x="221"/>
        <item x="220"/>
        <item x="217"/>
        <item x="223"/>
        <item x="222"/>
        <item x="224"/>
        <item x="226"/>
        <item x="225"/>
        <item x="228"/>
        <item x="227"/>
        <item x="230"/>
        <item x="229"/>
        <item x="231"/>
        <item x="233"/>
        <item x="232"/>
        <item x="234"/>
        <item x="236"/>
        <item x="235"/>
        <item x="237"/>
        <item x="239"/>
        <item x="238"/>
        <item x="241"/>
        <item x="242"/>
        <item x="240"/>
        <item x="244"/>
        <item x="243"/>
        <item x="245"/>
        <item x="247"/>
        <item x="246"/>
        <item x="248"/>
        <item x="250"/>
        <item x="249"/>
        <item x="251"/>
        <item x="252"/>
        <item x="253"/>
        <item x="254"/>
        <item x="256"/>
        <item x="255"/>
        <item x="257"/>
        <item x="259"/>
        <item x="258"/>
        <item x="260"/>
        <item x="262"/>
        <item x="261"/>
        <item x="263"/>
        <item x="265"/>
        <item x="264"/>
        <item x="267"/>
        <item x="268"/>
        <item x="266"/>
        <item t="default"/>
      </items>
    </pivotField>
    <pivotField showAll="0">
      <items count="259">
        <item x="18"/>
        <item x="16"/>
        <item x="13"/>
        <item x="23"/>
        <item x="10"/>
        <item x="25"/>
        <item x="33"/>
        <item x="7"/>
        <item x="36"/>
        <item x="32"/>
        <item x="50"/>
        <item x="39"/>
        <item x="27"/>
        <item x="1"/>
        <item x="4"/>
        <item x="46"/>
        <item x="14"/>
        <item x="17"/>
        <item x="19"/>
        <item x="11"/>
        <item x="21"/>
        <item x="57"/>
        <item x="8"/>
        <item x="2"/>
        <item x="61"/>
        <item x="12"/>
        <item x="5"/>
        <item x="9"/>
        <item x="15"/>
        <item x="64"/>
        <item x="0"/>
        <item x="6"/>
        <item x="67"/>
        <item x="20"/>
        <item x="34"/>
        <item x="3"/>
        <item x="28"/>
        <item x="37"/>
        <item x="72"/>
        <item x="30"/>
        <item x="22"/>
        <item x="51"/>
        <item x="24"/>
        <item x="42"/>
        <item x="44"/>
        <item x="47"/>
        <item x="83"/>
        <item x="53"/>
        <item x="26"/>
        <item x="31"/>
        <item x="55"/>
        <item x="58"/>
        <item x="35"/>
        <item x="29"/>
        <item x="87"/>
        <item x="38"/>
        <item x="62"/>
        <item x="76"/>
        <item x="40"/>
        <item x="49"/>
        <item x="41"/>
        <item x="43"/>
        <item x="48"/>
        <item x="45"/>
        <item x="68"/>
        <item x="52"/>
        <item x="65"/>
        <item x="70"/>
        <item x="54"/>
        <item x="56"/>
        <item x="59"/>
        <item x="60"/>
        <item x="98"/>
        <item x="74"/>
        <item x="109"/>
        <item x="66"/>
        <item x="69"/>
        <item x="63"/>
        <item x="104"/>
        <item x="85"/>
        <item x="71"/>
        <item x="84"/>
        <item x="77"/>
        <item x="88"/>
        <item x="116"/>
        <item x="79"/>
        <item x="81"/>
        <item x="73"/>
        <item x="118"/>
        <item x="121"/>
        <item x="91"/>
        <item x="123"/>
        <item x="125"/>
        <item x="130"/>
        <item x="93"/>
        <item x="95"/>
        <item x="132"/>
        <item x="75"/>
        <item x="99"/>
        <item x="110"/>
        <item x="86"/>
        <item x="78"/>
        <item x="108"/>
        <item x="82"/>
        <item x="89"/>
        <item x="106"/>
        <item x="80"/>
        <item x="115"/>
        <item x="102"/>
        <item x="105"/>
        <item x="141"/>
        <item x="90"/>
        <item x="92"/>
        <item x="94"/>
        <item x="122"/>
        <item x="112"/>
        <item x="113"/>
        <item x="96"/>
        <item x="111"/>
        <item x="126"/>
        <item x="97"/>
        <item x="107"/>
        <item x="114"/>
        <item x="147"/>
        <item x="100"/>
        <item x="138"/>
        <item x="101"/>
        <item x="103"/>
        <item x="133"/>
        <item x="142"/>
        <item x="149"/>
        <item x="135"/>
        <item x="120"/>
        <item x="117"/>
        <item x="119"/>
        <item x="124"/>
        <item x="127"/>
        <item x="137"/>
        <item x="128"/>
        <item x="129"/>
        <item x="136"/>
        <item x="139"/>
        <item x="140"/>
        <item x="134"/>
        <item x="143"/>
        <item x="131"/>
        <item x="144"/>
        <item x="145"/>
        <item x="150"/>
        <item x="146"/>
        <item x="152"/>
        <item x="155"/>
        <item x="148"/>
        <item x="153"/>
        <item x="158"/>
        <item x="156"/>
        <item x="160"/>
        <item x="151"/>
        <item x="163"/>
        <item x="166"/>
        <item x="157"/>
        <item x="169"/>
        <item x="154"/>
        <item x="172"/>
        <item x="161"/>
        <item x="164"/>
        <item x="167"/>
        <item x="159"/>
        <item x="170"/>
        <item x="162"/>
        <item x="176"/>
        <item x="165"/>
        <item x="168"/>
        <item x="174"/>
        <item x="171"/>
        <item x="179"/>
        <item x="173"/>
        <item x="177"/>
        <item x="182"/>
        <item x="175"/>
        <item x="180"/>
        <item x="178"/>
        <item x="183"/>
        <item x="185"/>
        <item x="181"/>
        <item x="188"/>
        <item x="186"/>
        <item x="191"/>
        <item x="184"/>
        <item x="189"/>
        <item x="256"/>
        <item x="187"/>
        <item x="253"/>
        <item x="194"/>
        <item x="257"/>
        <item x="192"/>
        <item x="200"/>
        <item x="216"/>
        <item x="218"/>
        <item x="197"/>
        <item x="255"/>
        <item x="213"/>
        <item x="254"/>
        <item x="203"/>
        <item x="190"/>
        <item x="210"/>
        <item x="207"/>
        <item x="240"/>
        <item x="247"/>
        <item x="252"/>
        <item x="195"/>
        <item x="245"/>
        <item x="251"/>
        <item x="238"/>
        <item x="221"/>
        <item x="201"/>
        <item x="235"/>
        <item x="250"/>
        <item x="249"/>
        <item x="198"/>
        <item x="193"/>
        <item x="217"/>
        <item x="233"/>
        <item x="219"/>
        <item x="224"/>
        <item x="241"/>
        <item x="248"/>
        <item x="214"/>
        <item x="204"/>
        <item x="246"/>
        <item x="230"/>
        <item x="199"/>
        <item x="243"/>
        <item x="227"/>
        <item x="211"/>
        <item x="196"/>
        <item x="208"/>
        <item x="202"/>
        <item x="239"/>
        <item x="236"/>
        <item x="215"/>
        <item x="244"/>
        <item x="242"/>
        <item x="237"/>
        <item x="222"/>
        <item x="205"/>
        <item x="212"/>
        <item x="234"/>
        <item x="209"/>
        <item x="206"/>
        <item x="225"/>
        <item x="231"/>
        <item x="232"/>
        <item x="228"/>
        <item x="220"/>
        <item x="223"/>
        <item x="229"/>
        <item x="226"/>
        <item t="default"/>
      </items>
    </pivotField>
    <pivotField showAll="0"/>
    <pivotField showAll="0"/>
    <pivotField showAll="0"/>
    <pivotField showAll="0"/>
    <pivotField showAll="0"/>
    <pivotField showAll="0"/>
    <pivotField showAll="0"/>
    <pivotField showAll="0">
      <items count="280">
        <item x="0"/>
        <item x="2"/>
        <item x="1"/>
        <item x="3"/>
        <item x="5"/>
        <item x="7"/>
        <item x="8"/>
        <item x="4"/>
        <item x="6"/>
        <item x="10"/>
        <item x="11"/>
        <item x="9"/>
        <item x="13"/>
        <item x="14"/>
        <item x="12"/>
        <item x="16"/>
        <item x="17"/>
        <item x="19"/>
        <item x="20"/>
        <item x="15"/>
        <item x="38"/>
        <item x="37"/>
        <item x="35"/>
        <item x="36"/>
        <item x="34"/>
        <item x="40"/>
        <item x="39"/>
        <item x="22"/>
        <item x="41"/>
        <item x="18"/>
        <item x="43"/>
        <item x="23"/>
        <item x="42"/>
        <item x="25"/>
        <item x="33"/>
        <item x="32"/>
        <item x="45"/>
        <item x="24"/>
        <item x="46"/>
        <item x="21"/>
        <item x="26"/>
        <item x="44"/>
        <item x="28"/>
        <item x="48"/>
        <item x="27"/>
        <item x="47"/>
        <item x="29"/>
        <item x="31"/>
        <item x="62"/>
        <item x="30"/>
        <item x="64"/>
        <item x="49"/>
        <item x="67"/>
        <item x="63"/>
        <item x="61"/>
        <item x="65"/>
        <item x="66"/>
        <item x="60"/>
        <item x="69"/>
        <item x="68"/>
        <item x="51"/>
        <item x="59"/>
        <item x="71"/>
        <item x="57"/>
        <item x="52"/>
        <item x="58"/>
        <item x="56"/>
        <item x="70"/>
        <item x="54"/>
        <item x="55"/>
        <item x="50"/>
        <item x="73"/>
        <item x="74"/>
        <item x="76"/>
        <item x="72"/>
        <item x="53"/>
        <item x="91"/>
        <item x="75"/>
        <item x="77"/>
        <item x="92"/>
        <item x="79"/>
        <item x="93"/>
        <item x="80"/>
        <item x="78"/>
        <item x="82"/>
        <item x="90"/>
        <item x="89"/>
        <item x="81"/>
        <item x="83"/>
        <item x="116"/>
        <item x="85"/>
        <item x="86"/>
        <item x="84"/>
        <item x="88"/>
        <item x="114"/>
        <item x="118"/>
        <item x="117"/>
        <item x="87"/>
        <item x="119"/>
        <item x="120"/>
        <item x="94"/>
        <item x="115"/>
        <item x="121"/>
        <item x="96"/>
        <item x="95"/>
        <item x="113"/>
        <item x="139"/>
        <item x="122"/>
        <item x="111"/>
        <item x="137"/>
        <item x="106"/>
        <item x="97"/>
        <item x="112"/>
        <item x="109"/>
        <item x="142"/>
        <item x="107"/>
        <item x="99"/>
        <item x="110"/>
        <item x="105"/>
        <item x="154"/>
        <item x="108"/>
        <item x="140"/>
        <item x="100"/>
        <item x="104"/>
        <item x="103"/>
        <item x="143"/>
        <item x="98"/>
        <item x="102"/>
        <item x="123"/>
        <item x="138"/>
        <item x="136"/>
        <item x="134"/>
        <item x="152"/>
        <item x="124"/>
        <item x="141"/>
        <item x="135"/>
        <item x="145"/>
        <item x="127"/>
        <item x="129"/>
        <item x="101"/>
        <item x="144"/>
        <item x="130"/>
        <item x="153"/>
        <item x="147"/>
        <item x="128"/>
        <item x="126"/>
        <item x="125"/>
        <item x="156"/>
        <item x="157"/>
        <item x="151"/>
        <item x="148"/>
        <item x="132"/>
        <item x="150"/>
        <item x="146"/>
        <item x="133"/>
        <item x="131"/>
        <item x="149"/>
        <item x="159"/>
        <item x="155"/>
        <item x="162"/>
        <item x="161"/>
        <item x="165"/>
        <item x="158"/>
        <item x="164"/>
        <item x="167"/>
        <item x="160"/>
        <item x="182"/>
        <item x="168"/>
        <item x="184"/>
        <item x="163"/>
        <item x="166"/>
        <item x="170"/>
        <item x="179"/>
        <item x="183"/>
        <item x="181"/>
        <item x="171"/>
        <item x="186"/>
        <item x="185"/>
        <item x="180"/>
        <item x="169"/>
        <item x="189"/>
        <item x="188"/>
        <item x="176"/>
        <item x="178"/>
        <item x="172"/>
        <item x="191"/>
        <item x="173"/>
        <item x="177"/>
        <item x="209"/>
        <item x="206"/>
        <item x="175"/>
        <item x="187"/>
        <item x="192"/>
        <item x="212"/>
        <item x="194"/>
        <item x="174"/>
        <item x="211"/>
        <item x="208"/>
        <item x="190"/>
        <item x="196"/>
        <item x="214"/>
        <item x="197"/>
        <item x="193"/>
        <item x="210"/>
        <item x="217"/>
        <item x="216"/>
        <item x="207"/>
        <item x="205"/>
        <item x="195"/>
        <item x="199"/>
        <item x="220"/>
        <item x="223"/>
        <item x="213"/>
        <item x="225"/>
        <item x="219"/>
        <item x="200"/>
        <item x="238"/>
        <item x="222"/>
        <item x="235"/>
        <item x="215"/>
        <item x="198"/>
        <item x="203"/>
        <item x="202"/>
        <item x="204"/>
        <item x="226"/>
        <item x="232"/>
        <item x="218"/>
        <item x="237"/>
        <item x="240"/>
        <item x="201"/>
        <item x="224"/>
        <item x="229"/>
        <item x="228"/>
        <item x="221"/>
        <item x="234"/>
        <item x="241"/>
        <item x="242"/>
        <item x="231"/>
        <item x="239"/>
        <item x="236"/>
        <item x="244"/>
        <item x="227"/>
        <item x="233"/>
        <item x="247"/>
        <item x="250"/>
        <item x="246"/>
        <item x="230"/>
        <item x="253"/>
        <item x="265"/>
        <item x="243"/>
        <item x="270"/>
        <item x="249"/>
        <item x="252"/>
        <item x="256"/>
        <item x="267"/>
        <item x="255"/>
        <item x="262"/>
        <item x="269"/>
        <item x="276"/>
        <item x="272"/>
        <item x="259"/>
        <item x="245"/>
        <item x="258"/>
        <item x="275"/>
        <item x="264"/>
        <item x="266"/>
        <item x="278"/>
        <item x="248"/>
        <item x="251"/>
        <item x="268"/>
        <item x="261"/>
        <item x="254"/>
        <item x="271"/>
        <item x="273"/>
        <item x="263"/>
        <item x="257"/>
        <item x="274"/>
        <item x="277"/>
        <item x="260"/>
        <item t="default"/>
      </items>
    </pivotField>
    <pivotField showAll="0">
      <items count="312">
        <item x="0"/>
        <item x="1"/>
        <item x="2"/>
        <item x="4"/>
        <item x="3"/>
        <item x="5"/>
        <item x="7"/>
        <item x="6"/>
        <item x="8"/>
        <item x="10"/>
        <item x="11"/>
        <item x="9"/>
        <item x="13"/>
        <item x="14"/>
        <item x="16"/>
        <item x="12"/>
        <item x="18"/>
        <item x="19"/>
        <item x="15"/>
        <item x="21"/>
        <item x="17"/>
        <item x="23"/>
        <item x="24"/>
        <item x="20"/>
        <item x="26"/>
        <item x="27"/>
        <item x="22"/>
        <item x="29"/>
        <item x="25"/>
        <item x="30"/>
        <item x="32"/>
        <item x="28"/>
        <item x="35"/>
        <item x="34"/>
        <item x="38"/>
        <item x="37"/>
        <item x="31"/>
        <item x="40"/>
        <item x="41"/>
        <item x="33"/>
        <item x="43"/>
        <item x="36"/>
        <item x="44"/>
        <item x="39"/>
        <item x="46"/>
        <item x="47"/>
        <item x="42"/>
        <item x="49"/>
        <item x="50"/>
        <item x="45"/>
        <item x="52"/>
        <item x="48"/>
        <item x="55"/>
        <item x="54"/>
        <item x="58"/>
        <item x="57"/>
        <item x="51"/>
        <item x="59"/>
        <item x="62"/>
        <item x="61"/>
        <item x="64"/>
        <item x="53"/>
        <item x="66"/>
        <item x="67"/>
        <item x="56"/>
        <item x="70"/>
        <item x="69"/>
        <item x="72"/>
        <item x="60"/>
        <item x="63"/>
        <item x="75"/>
        <item x="74"/>
        <item x="65"/>
        <item x="77"/>
        <item x="68"/>
        <item x="78"/>
        <item x="71"/>
        <item x="80"/>
        <item x="81"/>
        <item x="73"/>
        <item x="83"/>
        <item x="86"/>
        <item x="85"/>
        <item x="76"/>
        <item x="89"/>
        <item x="88"/>
        <item x="79"/>
        <item x="92"/>
        <item x="91"/>
        <item x="82"/>
        <item x="94"/>
        <item x="84"/>
        <item x="99"/>
        <item x="96"/>
        <item x="87"/>
        <item x="102"/>
        <item x="98"/>
        <item x="90"/>
        <item x="105"/>
        <item x="101"/>
        <item x="108"/>
        <item x="104"/>
        <item x="107"/>
        <item x="111"/>
        <item x="93"/>
        <item x="110"/>
        <item x="114"/>
        <item x="95"/>
        <item x="113"/>
        <item x="117"/>
        <item x="116"/>
        <item x="97"/>
        <item x="120"/>
        <item x="100"/>
        <item x="119"/>
        <item x="103"/>
        <item x="123"/>
        <item x="122"/>
        <item x="126"/>
        <item x="106"/>
        <item x="125"/>
        <item x="127"/>
        <item x="109"/>
        <item x="128"/>
        <item x="112"/>
        <item x="115"/>
        <item x="130"/>
        <item x="118"/>
        <item x="133"/>
        <item x="132"/>
        <item x="121"/>
        <item x="136"/>
        <item x="124"/>
        <item x="135"/>
        <item x="129"/>
        <item x="138"/>
        <item x="140"/>
        <item x="141"/>
        <item x="131"/>
        <item x="144"/>
        <item x="143"/>
        <item x="134"/>
        <item x="146"/>
        <item x="147"/>
        <item x="137"/>
        <item x="139"/>
        <item x="149"/>
        <item x="142"/>
        <item x="145"/>
        <item x="150"/>
        <item x="152"/>
        <item x="148"/>
        <item x="154"/>
        <item x="156"/>
        <item x="151"/>
        <item x="158"/>
        <item x="163"/>
        <item x="153"/>
        <item x="160"/>
        <item x="155"/>
        <item x="162"/>
        <item x="165"/>
        <item x="166"/>
        <item x="169"/>
        <item x="157"/>
        <item x="168"/>
        <item x="179"/>
        <item x="171"/>
        <item x="159"/>
        <item x="174"/>
        <item x="178"/>
        <item x="161"/>
        <item x="173"/>
        <item x="176"/>
        <item x="170"/>
        <item x="164"/>
        <item x="182"/>
        <item x="167"/>
        <item x="172"/>
        <item x="175"/>
        <item x="177"/>
        <item x="185"/>
        <item x="180"/>
        <item x="187"/>
        <item x="184"/>
        <item x="190"/>
        <item x="193"/>
        <item x="196"/>
        <item x="189"/>
        <item x="192"/>
        <item x="181"/>
        <item x="195"/>
        <item x="198"/>
        <item x="183"/>
        <item x="200"/>
        <item x="201"/>
        <item x="186"/>
        <item x="203"/>
        <item x="188"/>
        <item x="191"/>
        <item x="194"/>
        <item x="206"/>
        <item x="205"/>
        <item x="197"/>
        <item x="209"/>
        <item x="208"/>
        <item x="199"/>
        <item x="212"/>
        <item x="211"/>
        <item x="202"/>
        <item x="214"/>
        <item x="204"/>
        <item x="216"/>
        <item x="207"/>
        <item x="218"/>
        <item x="210"/>
        <item x="220"/>
        <item x="213"/>
        <item x="221"/>
        <item x="215"/>
        <item x="223"/>
        <item x="217"/>
        <item x="224"/>
        <item x="219"/>
        <item x="226"/>
        <item x="222"/>
        <item x="225"/>
        <item x="227"/>
        <item x="229"/>
        <item x="228"/>
        <item x="233"/>
        <item x="230"/>
        <item x="235"/>
        <item x="239"/>
        <item x="236"/>
        <item x="241"/>
        <item x="232"/>
        <item x="244"/>
        <item x="240"/>
        <item x="238"/>
        <item x="247"/>
        <item x="243"/>
        <item x="246"/>
        <item x="252"/>
        <item x="249"/>
        <item x="231"/>
        <item x="255"/>
        <item x="234"/>
        <item x="254"/>
        <item x="251"/>
        <item x="237"/>
        <item x="242"/>
        <item x="260"/>
        <item x="257"/>
        <item x="263"/>
        <item x="245"/>
        <item x="268"/>
        <item x="275"/>
        <item x="262"/>
        <item x="265"/>
        <item x="271"/>
        <item x="278"/>
        <item x="248"/>
        <item x="259"/>
        <item x="267"/>
        <item x="277"/>
        <item x="280"/>
        <item x="274"/>
        <item x="270"/>
        <item x="279"/>
        <item x="272"/>
        <item x="288"/>
        <item x="250"/>
        <item x="253"/>
        <item x="282"/>
        <item x="284"/>
        <item x="285"/>
        <item x="287"/>
        <item x="256"/>
        <item x="293"/>
        <item x="290"/>
        <item x="296"/>
        <item x="292"/>
        <item x="264"/>
        <item x="261"/>
        <item x="295"/>
        <item x="298"/>
        <item x="276"/>
        <item x="266"/>
        <item x="273"/>
        <item x="300"/>
        <item x="269"/>
        <item x="283"/>
        <item x="302"/>
        <item x="281"/>
        <item x="258"/>
        <item x="286"/>
        <item x="306"/>
        <item x="289"/>
        <item x="291"/>
        <item x="305"/>
        <item x="294"/>
        <item x="308"/>
        <item x="297"/>
        <item x="299"/>
        <item x="310"/>
        <item x="301"/>
        <item x="303"/>
        <item x="304"/>
        <item x="307"/>
        <item x="3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formats count="3">
    <format dxfId="31">
      <pivotArea dataOnly="0" labelOnly="1" grandCol="1" outline="0" fieldPosition="0"/>
    </format>
    <format dxfId="30">
      <pivotArea dataOnly="0" labelOnly="1" grandCol="1" outline="0"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0B0A11-4221-40DB-A5F3-214105C6F1B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E29:F42" firstHeaderRow="1"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h="1" x="3"/>
        <item h="1" x="4"/>
        <item h="1" x="5"/>
        <item h="1" x="6"/>
        <item x="7"/>
        <item h="1" x="8"/>
        <item h="1" x="9"/>
        <item h="1" x="10"/>
        <item t="default"/>
      </items>
    </pivotField>
    <pivotField multipleItemSelectionAllowed="1"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3">
    <i>
      <x v="83"/>
    </i>
    <i>
      <x v="84"/>
    </i>
    <i>
      <x v="85"/>
    </i>
    <i>
      <x v="86"/>
    </i>
    <i>
      <x v="87"/>
    </i>
    <i>
      <x v="88"/>
    </i>
    <i>
      <x v="89"/>
    </i>
    <i>
      <x v="90"/>
    </i>
    <i>
      <x v="91"/>
    </i>
    <i>
      <x v="92"/>
    </i>
    <i>
      <x v="93"/>
    </i>
    <i>
      <x v="94"/>
    </i>
    <i t="grand">
      <x/>
    </i>
  </rowItems>
  <colItems count="1">
    <i/>
  </colItems>
  <pageFields count="1">
    <pageField fld="0" hier="-1"/>
  </pageFields>
  <dataFields count="1">
    <dataField name="Average of General index" fld="31" subtotal="average" baseField="3" baseItem="0"/>
  </dataFields>
  <formats count="7">
    <format dxfId="38">
      <pivotArea outline="0" collapsedLevelsAreSubtotals="1" fieldPosition="0"/>
    </format>
    <format dxfId="37">
      <pivotArea dataOnly="0" labelOnly="1" grandCol="1" outline="0" fieldPosition="0"/>
    </format>
    <format dxfId="36">
      <pivotArea dataOnly="0" labelOnly="1" grandCol="1" outline="0" fieldPosition="0"/>
    </format>
    <format dxfId="35">
      <pivotArea outline="0" collapsedLevelsAreSubtotals="1" fieldPosition="0"/>
    </format>
    <format dxfId="34">
      <pivotArea dataOnly="0" labelOnly="1" outline="0" axis="axisValues" fieldPosition="0"/>
    </format>
    <format dxfId="33">
      <pivotArea outline="0" collapsedLevelsAreSubtotals="1" fieldPosition="0"/>
    </format>
    <format dxfId="32">
      <pivotArea dataOnly="0" labelOnly="1" outline="0" axis="axisValues" fieldPosition="0"/>
    </format>
  </formats>
  <chartFormats count="5">
    <chartFormat chart="10" format="4"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1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1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3C2253-FCDF-4636-9113-57677949832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66:C170"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h="1" x="3"/>
        <item h="1" x="4"/>
        <item h="1" x="5"/>
        <item h="1" x="6"/>
        <item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multipleItemSelectionAllowed="1" showAll="0">
      <items count="15">
        <item h="1" sd="0" x="0"/>
        <item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axis="axisRow" multipleItemSelectionAllowed="1" showAll="0">
      <items count="14">
        <item sd="0" x="0"/>
        <item x="1"/>
        <item x="2"/>
        <item x="3"/>
        <item x="4"/>
        <item x="5"/>
        <item x="6"/>
        <item x="7"/>
        <item x="8"/>
        <item x="9"/>
        <item x="10"/>
        <item x="11"/>
        <item sd="0" x="1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35"/>
    <field x="33"/>
  </rowFields>
  <rowItems count="4">
    <i>
      <x v="8"/>
    </i>
    <i r="1">
      <x v="1"/>
    </i>
    <i r="1">
      <x v="12"/>
    </i>
    <i t="grand">
      <x/>
    </i>
  </rowItems>
  <colFields count="1">
    <field x="-2"/>
  </colFields>
  <colItems count="2">
    <i>
      <x/>
    </i>
    <i i="1">
      <x v="1"/>
    </i>
  </colItems>
  <pageFields count="1">
    <pageField fld="0" hier="-1"/>
  </pageFields>
  <dataFields count="2">
    <dataField name="Average of General index" fld="31" subtotal="average" baseField="34" baseItem="1"/>
    <dataField name="Inflation Rate(Annual)" fld="31" subtotal="average" showDataAs="percentDiff" baseField="33" baseItem="1" numFmtId="10"/>
  </dataFields>
  <formats count="7">
    <format dxfId="45">
      <pivotArea outline="0" collapsedLevelsAreSubtotals="1" fieldPosition="0"/>
    </format>
    <format dxfId="44">
      <pivotArea dataOnly="0" labelOnly="1" grandCol="1" outline="0" fieldPosition="0"/>
    </format>
    <format dxfId="43">
      <pivotArea dataOnly="0" labelOnly="1" grandCol="1" outline="0"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 dxfId="3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9CA73E-5023-484C-8FD6-EC13298C7AAB}" name="PivotTable1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6">
  <location ref="A207:F219" firstHeaderRow="0" firstDataRow="1" firstDataCol="1" rowPageCount="1" colPageCount="1"/>
  <pivotFields count="48">
    <pivotField axis="axisPage" multipleItemSelectionAllowed="1" showAll="0">
      <items count="4">
        <item h="1" x="0"/>
        <item x="2"/>
        <item h="1" x="1"/>
        <item t="default"/>
      </items>
    </pivotField>
    <pivotField multipleItemSelectionAllowed="1" showAll="0">
      <items count="12">
        <item h="1" x="0"/>
        <item h="1" x="1"/>
        <item h="1" x="2"/>
        <item h="1" x="3"/>
        <item h="1" x="4"/>
        <item h="1" x="5"/>
        <item h="1" x="6"/>
        <item x="7"/>
        <item h="1" x="8"/>
        <item h="1" x="9"/>
        <item h="1" x="10"/>
        <item t="default"/>
      </items>
    </pivotField>
    <pivotField multipleItemSelectionAllowed="1"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nonAutoSortDefault="1"/>
    <pivotField showAll="0">
      <items count="256">
        <item x="0"/>
        <item x="2"/>
        <item x="3"/>
        <item x="6"/>
        <item x="5"/>
        <item x="1"/>
        <item x="11"/>
        <item x="8"/>
        <item x="10"/>
        <item x="13"/>
        <item x="4"/>
        <item x="16"/>
        <item x="15"/>
        <item x="7"/>
        <item x="19"/>
        <item x="9"/>
        <item x="18"/>
        <item x="12"/>
        <item x="21"/>
        <item x="24"/>
        <item x="23"/>
        <item x="14"/>
        <item x="26"/>
        <item x="27"/>
        <item x="17"/>
        <item x="29"/>
        <item x="20"/>
        <item x="30"/>
        <item x="22"/>
        <item x="25"/>
        <item x="32"/>
        <item x="35"/>
        <item x="34"/>
        <item x="28"/>
        <item x="38"/>
        <item x="37"/>
        <item x="43"/>
        <item x="31"/>
        <item x="40"/>
        <item x="42"/>
        <item x="45"/>
        <item x="33"/>
        <item x="47"/>
        <item x="48"/>
        <item x="51"/>
        <item x="36"/>
        <item x="39"/>
        <item x="53"/>
        <item x="50"/>
        <item x="41"/>
        <item x="56"/>
        <item x="44"/>
        <item x="55"/>
        <item x="46"/>
        <item x="58"/>
        <item x="60"/>
        <item x="62"/>
        <item x="65"/>
        <item x="66"/>
        <item x="64"/>
        <item x="49"/>
        <item x="68"/>
        <item x="61"/>
        <item x="67"/>
        <item x="54"/>
        <item x="63"/>
        <item x="59"/>
        <item x="57"/>
        <item x="69"/>
        <item x="52"/>
        <item x="83"/>
        <item x="72"/>
        <item x="70"/>
        <item x="74"/>
        <item x="71"/>
        <item x="76"/>
        <item x="87"/>
        <item x="73"/>
        <item x="75"/>
        <item x="79"/>
        <item x="81"/>
        <item x="84"/>
        <item x="77"/>
        <item x="78"/>
        <item x="80"/>
        <item x="82"/>
        <item x="85"/>
        <item x="88"/>
        <item x="93"/>
        <item x="90"/>
        <item x="86"/>
        <item x="96"/>
        <item x="89"/>
        <item x="94"/>
        <item x="91"/>
        <item x="99"/>
        <item x="97"/>
        <item x="92"/>
        <item x="95"/>
        <item x="100"/>
        <item x="102"/>
        <item x="98"/>
        <item x="105"/>
        <item x="103"/>
        <item x="101"/>
        <item x="109"/>
        <item x="106"/>
        <item x="112"/>
        <item x="111"/>
        <item x="104"/>
        <item x="110"/>
        <item x="107"/>
        <item x="113"/>
        <item x="108"/>
        <item x="120"/>
        <item x="114"/>
        <item x="116"/>
        <item x="125"/>
        <item x="128"/>
        <item x="118"/>
        <item x="115"/>
        <item x="131"/>
        <item x="117"/>
        <item x="121"/>
        <item x="138"/>
        <item x="123"/>
        <item x="126"/>
        <item x="119"/>
        <item x="129"/>
        <item x="132"/>
        <item x="122"/>
        <item x="124"/>
        <item x="141"/>
        <item x="127"/>
        <item x="130"/>
        <item x="136"/>
        <item x="144"/>
        <item x="133"/>
        <item x="134"/>
        <item x="139"/>
        <item x="135"/>
        <item x="150"/>
        <item x="147"/>
        <item x="142"/>
        <item x="137"/>
        <item x="148"/>
        <item x="145"/>
        <item x="153"/>
        <item x="140"/>
        <item x="146"/>
        <item x="143"/>
        <item x="149"/>
        <item x="156"/>
        <item x="151"/>
        <item x="152"/>
        <item x="158"/>
        <item x="159"/>
        <item x="154"/>
        <item x="161"/>
        <item x="155"/>
        <item x="163"/>
        <item x="157"/>
        <item x="164"/>
        <item x="198"/>
        <item x="160"/>
        <item x="166"/>
        <item x="162"/>
        <item x="169"/>
        <item x="168"/>
        <item x="172"/>
        <item x="196"/>
        <item x="171"/>
        <item x="165"/>
        <item x="174"/>
        <item x="193"/>
        <item x="167"/>
        <item x="190"/>
        <item x="208"/>
        <item x="170"/>
        <item x="201"/>
        <item x="205"/>
        <item x="173"/>
        <item x="207"/>
        <item x="203"/>
        <item x="195"/>
        <item x="187"/>
        <item x="175"/>
        <item x="210"/>
        <item x="192"/>
        <item x="184"/>
        <item x="178"/>
        <item x="199"/>
        <item x="181"/>
        <item x="212"/>
        <item x="189"/>
        <item x="177"/>
        <item x="200"/>
        <item x="186"/>
        <item x="197"/>
        <item x="204"/>
        <item x="180"/>
        <item x="202"/>
        <item x="206"/>
        <item x="214"/>
        <item x="183"/>
        <item x="194"/>
        <item x="216"/>
        <item x="209"/>
        <item x="217"/>
        <item x="191"/>
        <item x="211"/>
        <item x="219"/>
        <item x="188"/>
        <item x="185"/>
        <item x="176"/>
        <item x="213"/>
        <item x="179"/>
        <item x="215"/>
        <item x="182"/>
        <item x="221"/>
        <item x="218"/>
        <item x="224"/>
        <item x="223"/>
        <item x="226"/>
        <item x="227"/>
        <item x="220"/>
        <item x="229"/>
        <item x="222"/>
        <item x="225"/>
        <item x="228"/>
        <item x="230"/>
        <item x="232"/>
        <item x="231"/>
        <item x="233"/>
        <item x="235"/>
        <item x="236"/>
        <item x="234"/>
        <item x="238"/>
        <item x="237"/>
        <item x="239"/>
        <item x="241"/>
        <item x="240"/>
        <item x="242"/>
        <item x="244"/>
        <item x="243"/>
        <item x="253"/>
        <item x="246"/>
        <item x="254"/>
        <item x="247"/>
        <item x="245"/>
        <item x="248"/>
        <item x="251"/>
        <item x="250"/>
        <item x="249"/>
        <item x="252"/>
        <item t="default"/>
      </items>
    </pivotField>
    <pivotField showAll="0">
      <items count="295">
        <item x="0"/>
        <item x="2"/>
        <item x="3"/>
        <item x="6"/>
        <item x="1"/>
        <item x="9"/>
        <item x="8"/>
        <item x="12"/>
        <item x="5"/>
        <item x="11"/>
        <item x="14"/>
        <item x="7"/>
        <item x="15"/>
        <item x="4"/>
        <item x="10"/>
        <item x="13"/>
        <item x="17"/>
        <item x="20"/>
        <item x="23"/>
        <item x="28"/>
        <item x="27"/>
        <item x="19"/>
        <item x="29"/>
        <item x="25"/>
        <item x="30"/>
        <item x="22"/>
        <item x="33"/>
        <item x="26"/>
        <item x="32"/>
        <item x="36"/>
        <item x="24"/>
        <item x="18"/>
        <item x="35"/>
        <item x="38"/>
        <item x="16"/>
        <item x="39"/>
        <item x="21"/>
        <item x="34"/>
        <item x="41"/>
        <item x="37"/>
        <item x="31"/>
        <item x="50"/>
        <item x="44"/>
        <item x="55"/>
        <item x="47"/>
        <item x="43"/>
        <item x="59"/>
        <item x="52"/>
        <item x="57"/>
        <item x="54"/>
        <item x="46"/>
        <item x="40"/>
        <item x="49"/>
        <item x="58"/>
        <item x="62"/>
        <item x="51"/>
        <item x="60"/>
        <item x="56"/>
        <item x="42"/>
        <item x="53"/>
        <item x="45"/>
        <item x="61"/>
        <item x="63"/>
        <item x="65"/>
        <item x="48"/>
        <item x="67"/>
        <item x="64"/>
        <item x="79"/>
        <item x="78"/>
        <item x="66"/>
        <item x="80"/>
        <item x="82"/>
        <item x="68"/>
        <item x="81"/>
        <item x="77"/>
        <item x="74"/>
        <item x="76"/>
        <item x="71"/>
        <item x="75"/>
        <item x="70"/>
        <item x="73"/>
        <item x="83"/>
        <item x="86"/>
        <item x="85"/>
        <item x="88"/>
        <item x="72"/>
        <item x="69"/>
        <item x="87"/>
        <item x="90"/>
        <item x="84"/>
        <item x="89"/>
        <item x="92"/>
        <item x="113"/>
        <item x="110"/>
        <item x="93"/>
        <item x="107"/>
        <item x="105"/>
        <item x="112"/>
        <item x="109"/>
        <item x="106"/>
        <item x="104"/>
        <item x="115"/>
        <item x="108"/>
        <item x="111"/>
        <item x="96"/>
        <item x="119"/>
        <item x="102"/>
        <item x="114"/>
        <item x="118"/>
        <item x="95"/>
        <item x="91"/>
        <item x="117"/>
        <item x="99"/>
        <item x="116"/>
        <item x="103"/>
        <item x="98"/>
        <item x="120"/>
        <item x="101"/>
        <item x="122"/>
        <item x="133"/>
        <item x="130"/>
        <item x="94"/>
        <item x="135"/>
        <item x="132"/>
        <item x="136"/>
        <item x="137"/>
        <item x="134"/>
        <item x="131"/>
        <item x="128"/>
        <item x="138"/>
        <item x="129"/>
        <item x="140"/>
        <item x="142"/>
        <item x="123"/>
        <item x="141"/>
        <item x="97"/>
        <item x="121"/>
        <item x="100"/>
        <item x="144"/>
        <item x="139"/>
        <item x="143"/>
        <item x="158"/>
        <item x="125"/>
        <item x="127"/>
        <item x="156"/>
        <item x="161"/>
        <item x="153"/>
        <item x="146"/>
        <item x="155"/>
        <item x="157"/>
        <item x="164"/>
        <item x="154"/>
        <item x="147"/>
        <item x="145"/>
        <item x="126"/>
        <item x="150"/>
        <item x="124"/>
        <item x="152"/>
        <item x="151"/>
        <item x="162"/>
        <item x="149"/>
        <item x="167"/>
        <item x="159"/>
        <item x="148"/>
        <item x="170"/>
        <item x="165"/>
        <item x="160"/>
        <item x="173"/>
        <item x="168"/>
        <item x="163"/>
        <item x="171"/>
        <item x="166"/>
        <item x="169"/>
        <item x="172"/>
        <item x="175"/>
        <item x="184"/>
        <item x="176"/>
        <item x="186"/>
        <item x="174"/>
        <item x="178"/>
        <item x="189"/>
        <item x="181"/>
        <item x="185"/>
        <item x="187"/>
        <item x="190"/>
        <item x="188"/>
        <item x="183"/>
        <item x="179"/>
        <item x="192"/>
        <item x="182"/>
        <item x="193"/>
        <item x="177"/>
        <item x="191"/>
        <item x="180"/>
        <item x="195"/>
        <item x="196"/>
        <item x="194"/>
        <item x="201"/>
        <item x="202"/>
        <item x="197"/>
        <item x="199"/>
        <item x="200"/>
        <item x="198"/>
        <item x="203"/>
        <item x="206"/>
        <item x="205"/>
        <item x="204"/>
        <item x="213"/>
        <item x="227"/>
        <item x="216"/>
        <item x="229"/>
        <item x="215"/>
        <item x="210"/>
        <item x="224"/>
        <item x="222"/>
        <item x="219"/>
        <item x="218"/>
        <item x="230"/>
        <item x="226"/>
        <item x="209"/>
        <item x="212"/>
        <item x="221"/>
        <item x="228"/>
        <item x="232"/>
        <item x="208"/>
        <item x="214"/>
        <item x="217"/>
        <item x="225"/>
        <item x="220"/>
        <item x="223"/>
        <item x="255"/>
        <item x="207"/>
        <item x="231"/>
        <item x="211"/>
        <item x="234"/>
        <item x="257"/>
        <item x="235"/>
        <item x="256"/>
        <item x="254"/>
        <item x="250"/>
        <item x="238"/>
        <item x="237"/>
        <item x="259"/>
        <item x="252"/>
        <item x="240"/>
        <item x="247"/>
        <item x="253"/>
        <item x="244"/>
        <item x="233"/>
        <item x="246"/>
        <item x="274"/>
        <item x="236"/>
        <item x="241"/>
        <item x="249"/>
        <item x="251"/>
        <item x="258"/>
        <item x="239"/>
        <item x="275"/>
        <item x="276"/>
        <item x="243"/>
        <item x="284"/>
        <item x="281"/>
        <item x="245"/>
        <item x="290"/>
        <item x="260"/>
        <item x="287"/>
        <item x="248"/>
        <item x="279"/>
        <item x="286"/>
        <item x="278"/>
        <item x="291"/>
        <item x="283"/>
        <item x="263"/>
        <item x="262"/>
        <item x="271"/>
        <item x="242"/>
        <item x="292"/>
        <item x="264"/>
        <item x="289"/>
        <item x="285"/>
        <item x="273"/>
        <item x="282"/>
        <item x="277"/>
        <item x="293"/>
        <item x="265"/>
        <item x="280"/>
        <item x="288"/>
        <item x="261"/>
        <item x="267"/>
        <item x="272"/>
        <item x="268"/>
        <item x="270"/>
        <item x="266"/>
        <item x="269"/>
        <item t="default"/>
      </items>
    </pivotField>
    <pivotField showAll="0">
      <items count="286">
        <item x="13"/>
        <item x="14"/>
        <item x="12"/>
        <item x="10"/>
        <item x="11"/>
        <item x="9"/>
        <item x="0"/>
        <item x="16"/>
        <item x="6"/>
        <item x="2"/>
        <item x="3"/>
        <item x="17"/>
        <item x="20"/>
        <item x="8"/>
        <item x="69"/>
        <item x="22"/>
        <item x="19"/>
        <item x="23"/>
        <item x="15"/>
        <item x="24"/>
        <item x="21"/>
        <item x="5"/>
        <item x="1"/>
        <item x="7"/>
        <item x="26"/>
        <item x="65"/>
        <item x="18"/>
        <item x="43"/>
        <item x="68"/>
        <item x="25"/>
        <item x="70"/>
        <item x="46"/>
        <item x="76"/>
        <item x="47"/>
        <item x="44"/>
        <item x="45"/>
        <item x="27"/>
        <item x="53"/>
        <item x="51"/>
        <item x="66"/>
        <item x="4"/>
        <item x="67"/>
        <item x="52"/>
        <item x="48"/>
        <item x="50"/>
        <item x="49"/>
        <item x="42"/>
        <item x="54"/>
        <item x="29"/>
        <item x="64"/>
        <item x="62"/>
        <item x="55"/>
        <item x="75"/>
        <item x="30"/>
        <item x="33"/>
        <item x="39"/>
        <item x="77"/>
        <item x="71"/>
        <item x="41"/>
        <item x="63"/>
        <item x="36"/>
        <item x="74"/>
        <item x="40"/>
        <item x="72"/>
        <item x="78"/>
        <item x="57"/>
        <item x="73"/>
        <item x="59"/>
        <item x="38"/>
        <item x="28"/>
        <item x="56"/>
        <item x="79"/>
        <item x="91"/>
        <item x="32"/>
        <item x="89"/>
        <item x="61"/>
        <item x="35"/>
        <item x="92"/>
        <item x="37"/>
        <item x="90"/>
        <item x="81"/>
        <item x="88"/>
        <item x="94"/>
        <item x="117"/>
        <item x="115"/>
        <item x="58"/>
        <item x="82"/>
        <item x="60"/>
        <item x="116"/>
        <item x="93"/>
        <item x="80"/>
        <item x="85"/>
        <item x="118"/>
        <item x="119"/>
        <item x="96"/>
        <item x="114"/>
        <item x="31"/>
        <item x="84"/>
        <item x="87"/>
        <item x="113"/>
        <item x="112"/>
        <item x="121"/>
        <item x="97"/>
        <item x="123"/>
        <item x="120"/>
        <item x="34"/>
        <item x="122"/>
        <item x="104"/>
        <item x="105"/>
        <item x="86"/>
        <item x="102"/>
        <item x="103"/>
        <item x="143"/>
        <item x="95"/>
        <item x="124"/>
        <item x="126"/>
        <item x="125"/>
        <item x="101"/>
        <item x="109"/>
        <item x="83"/>
        <item x="111"/>
        <item x="99"/>
        <item x="110"/>
        <item x="152"/>
        <item x="108"/>
        <item x="155"/>
        <item x="145"/>
        <item x="100"/>
        <item x="144"/>
        <item x="106"/>
        <item x="168"/>
        <item x="154"/>
        <item x="107"/>
        <item x="153"/>
        <item x="140"/>
        <item x="147"/>
        <item x="142"/>
        <item x="169"/>
        <item x="170"/>
        <item x="98"/>
        <item x="146"/>
        <item x="158"/>
        <item x="156"/>
        <item x="159"/>
        <item x="157"/>
        <item x="151"/>
        <item x="162"/>
        <item x="141"/>
        <item x="172"/>
        <item x="175"/>
        <item x="167"/>
        <item x="161"/>
        <item x="149"/>
        <item x="150"/>
        <item x="148"/>
        <item x="177"/>
        <item x="137"/>
        <item x="139"/>
        <item x="164"/>
        <item x="138"/>
        <item x="171"/>
        <item x="127"/>
        <item x="136"/>
        <item x="174"/>
        <item x="160"/>
        <item x="178"/>
        <item x="166"/>
        <item x="176"/>
        <item x="173"/>
        <item x="180"/>
        <item x="129"/>
        <item x="163"/>
        <item x="134"/>
        <item x="135"/>
        <item x="133"/>
        <item x="179"/>
        <item x="130"/>
        <item x="132"/>
        <item x="165"/>
        <item x="182"/>
        <item x="131"/>
        <item x="128"/>
        <item x="195"/>
        <item x="192"/>
        <item x="194"/>
        <item x="198"/>
        <item x="181"/>
        <item x="197"/>
        <item x="193"/>
        <item x="201"/>
        <item x="183"/>
        <item x="200"/>
        <item x="205"/>
        <item x="189"/>
        <item x="185"/>
        <item x="203"/>
        <item x="191"/>
        <item x="196"/>
        <item x="207"/>
        <item x="190"/>
        <item x="199"/>
        <item x="186"/>
        <item x="184"/>
        <item x="204"/>
        <item x="202"/>
        <item x="188"/>
        <item x="187"/>
        <item x="206"/>
        <item x="208"/>
        <item x="210"/>
        <item x="257"/>
        <item x="221"/>
        <item x="224"/>
        <item x="223"/>
        <item x="256"/>
        <item x="255"/>
        <item x="226"/>
        <item x="222"/>
        <item x="209"/>
        <item x="225"/>
        <item x="253"/>
        <item x="254"/>
        <item x="252"/>
        <item x="218"/>
        <item x="263"/>
        <item x="227"/>
        <item x="220"/>
        <item x="266"/>
        <item x="265"/>
        <item x="258"/>
        <item x="268"/>
        <item x="219"/>
        <item x="240"/>
        <item x="229"/>
        <item x="264"/>
        <item x="259"/>
        <item x="267"/>
        <item x="282"/>
        <item x="241"/>
        <item x="242"/>
        <item x="211"/>
        <item x="269"/>
        <item x="239"/>
        <item x="281"/>
        <item x="238"/>
        <item x="228"/>
        <item x="284"/>
        <item x="214"/>
        <item x="213"/>
        <item x="279"/>
        <item x="237"/>
        <item x="260"/>
        <item x="262"/>
        <item x="216"/>
        <item x="243"/>
        <item x="249"/>
        <item x="251"/>
        <item x="250"/>
        <item x="236"/>
        <item x="261"/>
        <item x="283"/>
        <item x="212"/>
        <item x="280"/>
        <item x="245"/>
        <item x="246"/>
        <item x="215"/>
        <item x="217"/>
        <item x="248"/>
        <item x="230"/>
        <item x="244"/>
        <item x="247"/>
        <item x="270"/>
        <item x="233"/>
        <item x="232"/>
        <item x="272"/>
        <item x="235"/>
        <item x="231"/>
        <item x="271"/>
        <item x="234"/>
        <item x="273"/>
        <item x="275"/>
        <item x="274"/>
        <item x="276"/>
        <item x="278"/>
        <item x="277"/>
        <item t="default"/>
      </items>
    </pivotField>
    <pivotField showAll="0">
      <items count="270">
        <item x="1"/>
        <item x="4"/>
        <item x="6"/>
        <item x="2"/>
        <item x="9"/>
        <item x="0"/>
        <item x="7"/>
        <item x="3"/>
        <item x="12"/>
        <item x="5"/>
        <item x="10"/>
        <item x="8"/>
        <item x="13"/>
        <item x="15"/>
        <item x="11"/>
        <item x="16"/>
        <item x="14"/>
        <item x="18"/>
        <item x="17"/>
        <item x="20"/>
        <item x="19"/>
        <item x="24"/>
        <item x="22"/>
        <item x="21"/>
        <item x="25"/>
        <item x="23"/>
        <item x="27"/>
        <item x="28"/>
        <item x="26"/>
        <item x="30"/>
        <item x="32"/>
        <item x="29"/>
        <item x="33"/>
        <item x="31"/>
        <item x="34"/>
        <item x="36"/>
        <item x="35"/>
        <item x="37"/>
        <item x="38"/>
        <item x="39"/>
        <item x="40"/>
        <item x="42"/>
        <item x="41"/>
        <item x="43"/>
        <item x="45"/>
        <item x="44"/>
        <item x="46"/>
        <item x="48"/>
        <item x="47"/>
        <item x="49"/>
        <item x="51"/>
        <item x="50"/>
        <item x="52"/>
        <item x="54"/>
        <item x="53"/>
        <item x="55"/>
        <item x="57"/>
        <item x="59"/>
        <item x="56"/>
        <item x="58"/>
        <item x="61"/>
        <item x="60"/>
        <item x="63"/>
        <item x="64"/>
        <item x="62"/>
        <item x="66"/>
        <item x="65"/>
        <item x="68"/>
        <item x="69"/>
        <item x="67"/>
        <item x="71"/>
        <item x="70"/>
        <item x="76"/>
        <item x="73"/>
        <item x="74"/>
        <item x="77"/>
        <item x="83"/>
        <item x="72"/>
        <item x="75"/>
        <item x="79"/>
        <item x="81"/>
        <item x="78"/>
        <item x="80"/>
        <item x="82"/>
        <item x="88"/>
        <item x="90"/>
        <item x="84"/>
        <item x="86"/>
        <item x="91"/>
        <item x="85"/>
        <item x="95"/>
        <item x="89"/>
        <item x="87"/>
        <item x="93"/>
        <item x="98"/>
        <item x="92"/>
        <item x="96"/>
        <item x="101"/>
        <item x="104"/>
        <item x="94"/>
        <item x="99"/>
        <item x="109"/>
        <item x="112"/>
        <item x="115"/>
        <item x="102"/>
        <item x="97"/>
        <item x="105"/>
        <item x="107"/>
        <item x="100"/>
        <item x="110"/>
        <item x="121"/>
        <item x="113"/>
        <item x="116"/>
        <item x="103"/>
        <item x="118"/>
        <item x="106"/>
        <item x="120"/>
        <item x="108"/>
        <item x="111"/>
        <item x="114"/>
        <item x="117"/>
        <item x="124"/>
        <item x="119"/>
        <item x="126"/>
        <item x="122"/>
        <item x="127"/>
        <item x="123"/>
        <item x="131"/>
        <item x="129"/>
        <item x="125"/>
        <item x="133"/>
        <item x="128"/>
        <item x="136"/>
        <item x="130"/>
        <item x="138"/>
        <item x="134"/>
        <item x="144"/>
        <item x="132"/>
        <item x="148"/>
        <item x="137"/>
        <item x="151"/>
        <item x="139"/>
        <item x="145"/>
        <item x="141"/>
        <item x="143"/>
        <item x="146"/>
        <item x="135"/>
        <item x="149"/>
        <item x="161"/>
        <item x="160"/>
        <item x="140"/>
        <item x="142"/>
        <item x="152"/>
        <item x="162"/>
        <item x="154"/>
        <item x="147"/>
        <item x="156"/>
        <item x="158"/>
        <item x="150"/>
        <item x="153"/>
        <item x="163"/>
        <item x="155"/>
        <item x="157"/>
        <item x="159"/>
        <item x="164"/>
        <item x="166"/>
        <item x="165"/>
        <item x="167"/>
        <item x="169"/>
        <item x="168"/>
        <item x="171"/>
        <item x="173"/>
        <item x="170"/>
        <item x="176"/>
        <item x="174"/>
        <item x="172"/>
        <item x="177"/>
        <item x="175"/>
        <item x="179"/>
        <item x="180"/>
        <item x="178"/>
        <item x="182"/>
        <item x="183"/>
        <item x="181"/>
        <item x="185"/>
        <item x="186"/>
        <item x="184"/>
        <item x="188"/>
        <item x="189"/>
        <item x="187"/>
        <item x="193"/>
        <item x="194"/>
        <item x="196"/>
        <item x="197"/>
        <item x="198"/>
        <item x="195"/>
        <item x="199"/>
        <item x="201"/>
        <item x="200"/>
        <item x="202"/>
        <item x="192"/>
        <item x="205"/>
        <item x="204"/>
        <item x="206"/>
        <item x="207"/>
        <item x="203"/>
        <item x="209"/>
        <item x="191"/>
        <item x="190"/>
        <item x="210"/>
        <item x="208"/>
        <item x="212"/>
        <item x="213"/>
        <item x="211"/>
        <item x="214"/>
        <item x="216"/>
        <item x="219"/>
        <item x="215"/>
        <item x="218"/>
        <item x="221"/>
        <item x="220"/>
        <item x="217"/>
        <item x="223"/>
        <item x="222"/>
        <item x="224"/>
        <item x="226"/>
        <item x="225"/>
        <item x="228"/>
        <item x="227"/>
        <item x="230"/>
        <item x="229"/>
        <item x="231"/>
        <item x="233"/>
        <item x="232"/>
        <item x="234"/>
        <item x="236"/>
        <item x="235"/>
        <item x="237"/>
        <item x="239"/>
        <item x="238"/>
        <item x="241"/>
        <item x="242"/>
        <item x="240"/>
        <item x="244"/>
        <item x="243"/>
        <item x="245"/>
        <item x="247"/>
        <item x="246"/>
        <item x="248"/>
        <item x="250"/>
        <item x="249"/>
        <item x="251"/>
        <item x="252"/>
        <item x="253"/>
        <item x="254"/>
        <item x="256"/>
        <item x="255"/>
        <item x="257"/>
        <item x="259"/>
        <item x="258"/>
        <item x="260"/>
        <item x="262"/>
        <item x="261"/>
        <item x="263"/>
        <item x="265"/>
        <item x="264"/>
        <item x="267"/>
        <item x="268"/>
        <item x="266"/>
        <item t="default"/>
      </items>
    </pivotField>
    <pivotField showAll="0">
      <items count="259">
        <item x="18"/>
        <item x="16"/>
        <item x="13"/>
        <item x="23"/>
        <item x="10"/>
        <item x="25"/>
        <item x="33"/>
        <item x="7"/>
        <item x="36"/>
        <item x="32"/>
        <item x="50"/>
        <item x="39"/>
        <item x="27"/>
        <item x="1"/>
        <item x="4"/>
        <item x="46"/>
        <item x="14"/>
        <item x="17"/>
        <item x="19"/>
        <item x="11"/>
        <item x="21"/>
        <item x="57"/>
        <item x="8"/>
        <item x="2"/>
        <item x="61"/>
        <item x="12"/>
        <item x="5"/>
        <item x="9"/>
        <item x="15"/>
        <item x="64"/>
        <item x="0"/>
        <item x="6"/>
        <item x="67"/>
        <item x="20"/>
        <item x="34"/>
        <item x="3"/>
        <item x="28"/>
        <item x="37"/>
        <item x="72"/>
        <item x="30"/>
        <item x="22"/>
        <item x="51"/>
        <item x="24"/>
        <item x="42"/>
        <item x="44"/>
        <item x="47"/>
        <item x="83"/>
        <item x="53"/>
        <item x="26"/>
        <item x="31"/>
        <item x="55"/>
        <item x="58"/>
        <item x="35"/>
        <item x="29"/>
        <item x="87"/>
        <item x="38"/>
        <item x="62"/>
        <item x="76"/>
        <item x="40"/>
        <item x="49"/>
        <item x="41"/>
        <item x="43"/>
        <item x="48"/>
        <item x="45"/>
        <item x="68"/>
        <item x="52"/>
        <item x="65"/>
        <item x="70"/>
        <item x="54"/>
        <item x="56"/>
        <item x="59"/>
        <item x="60"/>
        <item x="98"/>
        <item x="74"/>
        <item x="109"/>
        <item x="66"/>
        <item x="69"/>
        <item x="63"/>
        <item x="104"/>
        <item x="85"/>
        <item x="71"/>
        <item x="84"/>
        <item x="77"/>
        <item x="88"/>
        <item x="116"/>
        <item x="79"/>
        <item x="81"/>
        <item x="73"/>
        <item x="118"/>
        <item x="121"/>
        <item x="91"/>
        <item x="123"/>
        <item x="125"/>
        <item x="130"/>
        <item x="93"/>
        <item x="95"/>
        <item x="132"/>
        <item x="75"/>
        <item x="99"/>
        <item x="110"/>
        <item x="86"/>
        <item x="78"/>
        <item x="108"/>
        <item x="82"/>
        <item x="89"/>
        <item x="106"/>
        <item x="80"/>
        <item x="115"/>
        <item x="102"/>
        <item x="105"/>
        <item x="141"/>
        <item x="90"/>
        <item x="92"/>
        <item x="94"/>
        <item x="122"/>
        <item x="112"/>
        <item x="113"/>
        <item x="96"/>
        <item x="111"/>
        <item x="126"/>
        <item x="97"/>
        <item x="107"/>
        <item x="114"/>
        <item x="147"/>
        <item x="100"/>
        <item x="138"/>
        <item x="101"/>
        <item x="103"/>
        <item x="133"/>
        <item x="142"/>
        <item x="149"/>
        <item x="135"/>
        <item x="120"/>
        <item x="117"/>
        <item x="119"/>
        <item x="124"/>
        <item x="127"/>
        <item x="137"/>
        <item x="128"/>
        <item x="129"/>
        <item x="136"/>
        <item x="139"/>
        <item x="140"/>
        <item x="134"/>
        <item x="143"/>
        <item x="131"/>
        <item x="144"/>
        <item x="145"/>
        <item x="150"/>
        <item x="146"/>
        <item x="152"/>
        <item x="155"/>
        <item x="148"/>
        <item x="153"/>
        <item x="158"/>
        <item x="156"/>
        <item x="160"/>
        <item x="151"/>
        <item x="163"/>
        <item x="166"/>
        <item x="157"/>
        <item x="169"/>
        <item x="154"/>
        <item x="172"/>
        <item x="161"/>
        <item x="164"/>
        <item x="167"/>
        <item x="159"/>
        <item x="170"/>
        <item x="162"/>
        <item x="176"/>
        <item x="165"/>
        <item x="168"/>
        <item x="174"/>
        <item x="171"/>
        <item x="179"/>
        <item x="173"/>
        <item x="177"/>
        <item x="182"/>
        <item x="175"/>
        <item x="180"/>
        <item x="178"/>
        <item x="183"/>
        <item x="185"/>
        <item x="181"/>
        <item x="188"/>
        <item x="186"/>
        <item x="191"/>
        <item x="184"/>
        <item x="189"/>
        <item x="256"/>
        <item x="187"/>
        <item x="253"/>
        <item x="194"/>
        <item x="257"/>
        <item x="192"/>
        <item x="200"/>
        <item x="216"/>
        <item x="218"/>
        <item x="197"/>
        <item x="255"/>
        <item x="213"/>
        <item x="254"/>
        <item x="203"/>
        <item x="190"/>
        <item x="210"/>
        <item x="207"/>
        <item x="240"/>
        <item x="247"/>
        <item x="252"/>
        <item x="195"/>
        <item x="245"/>
        <item x="251"/>
        <item x="238"/>
        <item x="221"/>
        <item x="201"/>
        <item x="235"/>
        <item x="250"/>
        <item x="249"/>
        <item x="198"/>
        <item x="193"/>
        <item x="217"/>
        <item x="233"/>
        <item x="219"/>
        <item x="224"/>
        <item x="241"/>
        <item x="248"/>
        <item x="214"/>
        <item x="204"/>
        <item x="246"/>
        <item x="230"/>
        <item x="199"/>
        <item x="243"/>
        <item x="227"/>
        <item x="211"/>
        <item x="196"/>
        <item x="208"/>
        <item x="202"/>
        <item x="239"/>
        <item x="236"/>
        <item x="215"/>
        <item x="244"/>
        <item x="242"/>
        <item x="237"/>
        <item x="222"/>
        <item x="205"/>
        <item x="212"/>
        <item x="234"/>
        <item x="209"/>
        <item x="206"/>
        <item x="225"/>
        <item x="231"/>
        <item x="232"/>
        <item x="228"/>
        <item x="220"/>
        <item x="223"/>
        <item x="229"/>
        <item x="226"/>
        <item t="default"/>
      </items>
    </pivotField>
    <pivotField showAll="0"/>
    <pivotField showAll="0"/>
    <pivotField showAll="0"/>
    <pivotField showAll="0"/>
    <pivotField showAll="0"/>
    <pivotField showAll="0"/>
    <pivotField showAll="0"/>
    <pivotField showAll="0">
      <items count="280">
        <item x="0"/>
        <item x="2"/>
        <item x="1"/>
        <item x="3"/>
        <item x="5"/>
        <item x="7"/>
        <item x="8"/>
        <item x="4"/>
        <item x="6"/>
        <item x="10"/>
        <item x="11"/>
        <item x="9"/>
        <item x="13"/>
        <item x="14"/>
        <item x="12"/>
        <item x="16"/>
        <item x="17"/>
        <item x="19"/>
        <item x="20"/>
        <item x="15"/>
        <item x="38"/>
        <item x="37"/>
        <item x="35"/>
        <item x="36"/>
        <item x="34"/>
        <item x="40"/>
        <item x="39"/>
        <item x="22"/>
        <item x="41"/>
        <item x="18"/>
        <item x="43"/>
        <item x="23"/>
        <item x="42"/>
        <item x="25"/>
        <item x="33"/>
        <item x="32"/>
        <item x="45"/>
        <item x="24"/>
        <item x="46"/>
        <item x="21"/>
        <item x="26"/>
        <item x="44"/>
        <item x="28"/>
        <item x="48"/>
        <item x="27"/>
        <item x="47"/>
        <item x="29"/>
        <item x="31"/>
        <item x="62"/>
        <item x="30"/>
        <item x="64"/>
        <item x="49"/>
        <item x="67"/>
        <item x="63"/>
        <item x="61"/>
        <item x="65"/>
        <item x="66"/>
        <item x="60"/>
        <item x="69"/>
        <item x="68"/>
        <item x="51"/>
        <item x="59"/>
        <item x="71"/>
        <item x="57"/>
        <item x="52"/>
        <item x="58"/>
        <item x="56"/>
        <item x="70"/>
        <item x="54"/>
        <item x="55"/>
        <item x="50"/>
        <item x="73"/>
        <item x="74"/>
        <item x="76"/>
        <item x="72"/>
        <item x="53"/>
        <item x="91"/>
        <item x="75"/>
        <item x="77"/>
        <item x="92"/>
        <item x="79"/>
        <item x="93"/>
        <item x="80"/>
        <item x="78"/>
        <item x="82"/>
        <item x="90"/>
        <item x="89"/>
        <item x="81"/>
        <item x="83"/>
        <item x="116"/>
        <item x="85"/>
        <item x="86"/>
        <item x="84"/>
        <item x="88"/>
        <item x="114"/>
        <item x="118"/>
        <item x="117"/>
        <item x="87"/>
        <item x="119"/>
        <item x="120"/>
        <item x="94"/>
        <item x="115"/>
        <item x="121"/>
        <item x="96"/>
        <item x="95"/>
        <item x="113"/>
        <item x="139"/>
        <item x="122"/>
        <item x="111"/>
        <item x="137"/>
        <item x="106"/>
        <item x="97"/>
        <item x="112"/>
        <item x="109"/>
        <item x="142"/>
        <item x="107"/>
        <item x="99"/>
        <item x="110"/>
        <item x="105"/>
        <item x="154"/>
        <item x="108"/>
        <item x="140"/>
        <item x="100"/>
        <item x="104"/>
        <item x="103"/>
        <item x="143"/>
        <item x="98"/>
        <item x="102"/>
        <item x="123"/>
        <item x="138"/>
        <item x="136"/>
        <item x="134"/>
        <item x="152"/>
        <item x="124"/>
        <item x="141"/>
        <item x="135"/>
        <item x="145"/>
        <item x="127"/>
        <item x="129"/>
        <item x="101"/>
        <item x="144"/>
        <item x="130"/>
        <item x="153"/>
        <item x="147"/>
        <item x="128"/>
        <item x="126"/>
        <item x="125"/>
        <item x="156"/>
        <item x="157"/>
        <item x="151"/>
        <item x="148"/>
        <item x="132"/>
        <item x="150"/>
        <item x="146"/>
        <item x="133"/>
        <item x="131"/>
        <item x="149"/>
        <item x="159"/>
        <item x="155"/>
        <item x="162"/>
        <item x="161"/>
        <item x="165"/>
        <item x="158"/>
        <item x="164"/>
        <item x="167"/>
        <item x="160"/>
        <item x="182"/>
        <item x="168"/>
        <item x="184"/>
        <item x="163"/>
        <item x="166"/>
        <item x="170"/>
        <item x="179"/>
        <item x="183"/>
        <item x="181"/>
        <item x="171"/>
        <item x="186"/>
        <item x="185"/>
        <item x="180"/>
        <item x="169"/>
        <item x="189"/>
        <item x="188"/>
        <item x="176"/>
        <item x="178"/>
        <item x="172"/>
        <item x="191"/>
        <item x="173"/>
        <item x="177"/>
        <item x="209"/>
        <item x="206"/>
        <item x="175"/>
        <item x="187"/>
        <item x="192"/>
        <item x="212"/>
        <item x="194"/>
        <item x="174"/>
        <item x="211"/>
        <item x="208"/>
        <item x="190"/>
        <item x="196"/>
        <item x="214"/>
        <item x="197"/>
        <item x="193"/>
        <item x="210"/>
        <item x="217"/>
        <item x="216"/>
        <item x="207"/>
        <item x="205"/>
        <item x="195"/>
        <item x="199"/>
        <item x="220"/>
        <item x="223"/>
        <item x="213"/>
        <item x="225"/>
        <item x="219"/>
        <item x="200"/>
        <item x="238"/>
        <item x="222"/>
        <item x="235"/>
        <item x="215"/>
        <item x="198"/>
        <item x="203"/>
        <item x="202"/>
        <item x="204"/>
        <item x="226"/>
        <item x="232"/>
        <item x="218"/>
        <item x="237"/>
        <item x="240"/>
        <item x="201"/>
        <item x="224"/>
        <item x="229"/>
        <item x="228"/>
        <item x="221"/>
        <item x="234"/>
        <item x="241"/>
        <item x="242"/>
        <item x="231"/>
        <item x="239"/>
        <item x="236"/>
        <item x="244"/>
        <item x="227"/>
        <item x="233"/>
        <item x="247"/>
        <item x="250"/>
        <item x="246"/>
        <item x="230"/>
        <item x="253"/>
        <item x="265"/>
        <item x="243"/>
        <item x="270"/>
        <item x="249"/>
        <item x="252"/>
        <item x="256"/>
        <item x="267"/>
        <item x="255"/>
        <item x="262"/>
        <item x="269"/>
        <item x="276"/>
        <item x="272"/>
        <item x="259"/>
        <item x="245"/>
        <item x="258"/>
        <item x="275"/>
        <item x="264"/>
        <item x="266"/>
        <item x="278"/>
        <item x="248"/>
        <item x="251"/>
        <item x="268"/>
        <item x="261"/>
        <item x="254"/>
        <item x="271"/>
        <item x="273"/>
        <item x="263"/>
        <item x="257"/>
        <item x="274"/>
        <item x="277"/>
        <item x="260"/>
        <item t="default"/>
      </items>
    </pivotField>
    <pivotField showAll="0">
      <items count="312">
        <item x="0"/>
        <item x="1"/>
        <item x="2"/>
        <item x="4"/>
        <item x="3"/>
        <item x="5"/>
        <item x="7"/>
        <item x="6"/>
        <item x="8"/>
        <item x="10"/>
        <item x="11"/>
        <item x="9"/>
        <item x="13"/>
        <item x="14"/>
        <item x="16"/>
        <item x="12"/>
        <item x="18"/>
        <item x="19"/>
        <item x="15"/>
        <item x="21"/>
        <item x="17"/>
        <item x="23"/>
        <item x="24"/>
        <item x="20"/>
        <item x="26"/>
        <item x="27"/>
        <item x="22"/>
        <item x="29"/>
        <item x="25"/>
        <item x="30"/>
        <item x="32"/>
        <item x="28"/>
        <item x="35"/>
        <item x="34"/>
        <item x="38"/>
        <item x="37"/>
        <item x="31"/>
        <item x="40"/>
        <item x="41"/>
        <item x="33"/>
        <item x="43"/>
        <item x="36"/>
        <item x="44"/>
        <item x="39"/>
        <item x="46"/>
        <item x="47"/>
        <item x="42"/>
        <item x="49"/>
        <item x="50"/>
        <item x="45"/>
        <item x="52"/>
        <item x="48"/>
        <item x="55"/>
        <item x="54"/>
        <item x="58"/>
        <item x="57"/>
        <item x="51"/>
        <item x="59"/>
        <item x="62"/>
        <item x="61"/>
        <item x="64"/>
        <item x="53"/>
        <item x="66"/>
        <item x="67"/>
        <item x="56"/>
        <item x="70"/>
        <item x="69"/>
        <item x="72"/>
        <item x="60"/>
        <item x="63"/>
        <item x="75"/>
        <item x="74"/>
        <item x="65"/>
        <item x="77"/>
        <item x="68"/>
        <item x="78"/>
        <item x="71"/>
        <item x="80"/>
        <item x="81"/>
        <item x="73"/>
        <item x="83"/>
        <item x="86"/>
        <item x="85"/>
        <item x="76"/>
        <item x="89"/>
        <item x="88"/>
        <item x="79"/>
        <item x="92"/>
        <item x="91"/>
        <item x="82"/>
        <item x="94"/>
        <item x="84"/>
        <item x="99"/>
        <item x="96"/>
        <item x="87"/>
        <item x="102"/>
        <item x="98"/>
        <item x="90"/>
        <item x="105"/>
        <item x="101"/>
        <item x="108"/>
        <item x="104"/>
        <item x="107"/>
        <item x="111"/>
        <item x="93"/>
        <item x="110"/>
        <item x="114"/>
        <item x="95"/>
        <item x="113"/>
        <item x="117"/>
        <item x="116"/>
        <item x="97"/>
        <item x="120"/>
        <item x="100"/>
        <item x="119"/>
        <item x="103"/>
        <item x="123"/>
        <item x="122"/>
        <item x="126"/>
        <item x="106"/>
        <item x="125"/>
        <item x="127"/>
        <item x="109"/>
        <item x="128"/>
        <item x="112"/>
        <item x="115"/>
        <item x="130"/>
        <item x="118"/>
        <item x="133"/>
        <item x="132"/>
        <item x="121"/>
        <item x="136"/>
        <item x="124"/>
        <item x="135"/>
        <item x="129"/>
        <item x="138"/>
        <item x="140"/>
        <item x="141"/>
        <item x="131"/>
        <item x="144"/>
        <item x="143"/>
        <item x="134"/>
        <item x="146"/>
        <item x="147"/>
        <item x="137"/>
        <item x="139"/>
        <item x="149"/>
        <item x="142"/>
        <item x="145"/>
        <item x="150"/>
        <item x="152"/>
        <item x="148"/>
        <item x="154"/>
        <item x="156"/>
        <item x="151"/>
        <item x="158"/>
        <item x="163"/>
        <item x="153"/>
        <item x="160"/>
        <item x="155"/>
        <item x="162"/>
        <item x="165"/>
        <item x="166"/>
        <item x="169"/>
        <item x="157"/>
        <item x="168"/>
        <item x="179"/>
        <item x="171"/>
        <item x="159"/>
        <item x="174"/>
        <item x="178"/>
        <item x="161"/>
        <item x="173"/>
        <item x="176"/>
        <item x="170"/>
        <item x="164"/>
        <item x="182"/>
        <item x="167"/>
        <item x="172"/>
        <item x="175"/>
        <item x="177"/>
        <item x="185"/>
        <item x="180"/>
        <item x="187"/>
        <item x="184"/>
        <item x="190"/>
        <item x="193"/>
        <item x="196"/>
        <item x="189"/>
        <item x="192"/>
        <item x="181"/>
        <item x="195"/>
        <item x="198"/>
        <item x="183"/>
        <item x="200"/>
        <item x="201"/>
        <item x="186"/>
        <item x="203"/>
        <item x="188"/>
        <item x="191"/>
        <item x="194"/>
        <item x="206"/>
        <item x="205"/>
        <item x="197"/>
        <item x="209"/>
        <item x="208"/>
        <item x="199"/>
        <item x="212"/>
        <item x="211"/>
        <item x="202"/>
        <item x="214"/>
        <item x="204"/>
        <item x="216"/>
        <item x="207"/>
        <item x="218"/>
        <item x="210"/>
        <item x="220"/>
        <item x="213"/>
        <item x="221"/>
        <item x="215"/>
        <item x="223"/>
        <item x="217"/>
        <item x="224"/>
        <item x="219"/>
        <item x="226"/>
        <item x="222"/>
        <item x="225"/>
        <item x="227"/>
        <item x="229"/>
        <item x="228"/>
        <item x="233"/>
        <item x="230"/>
        <item x="235"/>
        <item x="239"/>
        <item x="236"/>
        <item x="241"/>
        <item x="232"/>
        <item x="244"/>
        <item x="240"/>
        <item x="238"/>
        <item x="247"/>
        <item x="243"/>
        <item x="246"/>
        <item x="252"/>
        <item x="249"/>
        <item x="231"/>
        <item x="255"/>
        <item x="234"/>
        <item x="254"/>
        <item x="251"/>
        <item x="237"/>
        <item x="242"/>
        <item x="260"/>
        <item x="257"/>
        <item x="263"/>
        <item x="245"/>
        <item x="268"/>
        <item x="275"/>
        <item x="262"/>
        <item x="265"/>
        <item x="271"/>
        <item x="278"/>
        <item x="248"/>
        <item x="259"/>
        <item x="267"/>
        <item x="277"/>
        <item x="280"/>
        <item x="274"/>
        <item x="270"/>
        <item x="279"/>
        <item x="272"/>
        <item x="288"/>
        <item x="250"/>
        <item x="253"/>
        <item x="282"/>
        <item x="284"/>
        <item x="285"/>
        <item x="287"/>
        <item x="256"/>
        <item x="293"/>
        <item x="290"/>
        <item x="296"/>
        <item x="292"/>
        <item x="264"/>
        <item x="261"/>
        <item x="295"/>
        <item x="298"/>
        <item x="276"/>
        <item x="266"/>
        <item x="273"/>
        <item x="300"/>
        <item x="269"/>
        <item x="283"/>
        <item x="302"/>
        <item x="281"/>
        <item x="258"/>
        <item x="286"/>
        <item x="306"/>
        <item x="289"/>
        <item x="291"/>
        <item x="305"/>
        <item x="294"/>
        <item x="308"/>
        <item x="297"/>
        <item x="299"/>
        <item x="310"/>
        <item x="301"/>
        <item x="303"/>
        <item x="304"/>
        <item x="307"/>
        <item x="3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multipleItemSelectionAllowed="1" showAll="0">
      <items count="14">
        <item sd="0" x="0"/>
        <item sd="0" x="1"/>
        <item sd="0" x="2"/>
        <item sd="0" x="3"/>
        <item sd="0" x="4"/>
        <item sd="0" x="5"/>
        <item sd="0" x="6"/>
        <item sd="0" x="7"/>
        <item sd="0" x="8"/>
        <item sd="0" x="9"/>
        <item sd="0" x="10"/>
        <item sd="0" x="11"/>
        <item sd="0" x="12"/>
        <item t="default"/>
      </items>
    </pivotField>
    <pivotField dataField="1"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3"/>
  </rowFields>
  <rowItems count="12">
    <i>
      <x v="1"/>
    </i>
    <i>
      <x v="2"/>
    </i>
    <i>
      <x v="3"/>
    </i>
    <i>
      <x v="4"/>
    </i>
    <i>
      <x v="5"/>
    </i>
    <i>
      <x v="6"/>
    </i>
    <i>
      <x v="7"/>
    </i>
    <i>
      <x v="8"/>
    </i>
    <i>
      <x v="9"/>
    </i>
    <i>
      <x v="10"/>
    </i>
    <i>
      <x v="11"/>
    </i>
    <i>
      <x v="12"/>
    </i>
  </rowItems>
  <colFields count="1">
    <field x="-2"/>
  </colFields>
  <colItems count="5">
    <i>
      <x/>
    </i>
    <i i="1">
      <x v="1"/>
    </i>
    <i i="2">
      <x v="2"/>
    </i>
    <i i="3">
      <x v="3"/>
    </i>
    <i i="4">
      <x v="4"/>
    </i>
  </colItems>
  <pageFields count="1">
    <pageField fld="0" hier="-1"/>
  </pageFields>
  <dataFields count="5">
    <dataField name="Food &amp; Beverage " fld="36" baseField="0" baseItem="0" numFmtId="10"/>
    <dataField name="Housing " fld="39" baseField="0" baseItem="0" numFmtId="10"/>
    <dataField name="Fuel and Light " fld="40" baseField="0" baseItem="0" numFmtId="10"/>
    <dataField name="Transport &amp; Comm." fld="43" baseField="0" baseItem="0" numFmtId="10"/>
    <dataField name="Clothing &amp; Footwear" fld="38" baseField="0" baseItem="0" numFmtId="10"/>
  </dataFields>
  <formats count="10">
    <format dxfId="55">
      <pivotArea dataOnly="0" labelOnly="1" grandCol="1" outline="0" fieldPosition="0"/>
    </format>
    <format dxfId="54">
      <pivotArea dataOnly="0" labelOnly="1" grandCol="1" outline="0" fieldPosition="0"/>
    </format>
    <format dxfId="53">
      <pivotArea collapsedLevelsAreSubtotals="1" fieldPosition="0">
        <references count="1">
          <reference field="33" count="1">
            <x v="1"/>
          </reference>
        </references>
      </pivotArea>
    </format>
    <format dxfId="52">
      <pivotArea outline="0" collapsedLevelsAreSubtotals="1" fieldPosition="0"/>
    </format>
    <format dxfId="51">
      <pivotArea collapsedLevelsAreSubtotals="1" fieldPosition="0">
        <references count="2">
          <reference field="4294967294" count="1" selected="0">
            <x v="0"/>
          </reference>
          <reference field="33" count="1">
            <x v="1"/>
          </reference>
        </references>
      </pivotArea>
    </format>
    <format dxfId="50">
      <pivotArea outline="0" collapsedLevelsAreSubtotals="1" fieldPosition="0">
        <references count="1">
          <reference field="4294967294" count="1" selected="0">
            <x v="0"/>
          </reference>
        </references>
      </pivotArea>
    </format>
    <format dxfId="49">
      <pivotArea outline="0" collapsedLevelsAreSubtotals="1" fieldPosition="0">
        <references count="1">
          <reference field="4294967294" count="1" selected="0">
            <x v="4"/>
          </reference>
        </references>
      </pivotArea>
    </format>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2"/>
          </reference>
        </references>
      </pivotArea>
    </format>
    <format dxfId="46">
      <pivotArea outline="0" collapsedLevelsAreSubtotals="1" fieldPosition="0">
        <references count="1">
          <reference field="4294967294" count="1" selected="0">
            <x v="3"/>
          </reference>
        </references>
      </pivotArea>
    </format>
  </formats>
  <chartFormats count="5">
    <chartFormat chart="23" format="20" series="1">
      <pivotArea type="data" outline="0" fieldPosition="0">
        <references count="1">
          <reference field="4294967294" count="1" selected="0">
            <x v="0"/>
          </reference>
        </references>
      </pivotArea>
    </chartFormat>
    <chartFormat chart="23" format="22" series="1">
      <pivotArea type="data" outline="0" fieldPosition="0">
        <references count="1">
          <reference field="4294967294" count="1" selected="0">
            <x v="4"/>
          </reference>
        </references>
      </pivotArea>
    </chartFormat>
    <chartFormat chart="23" format="23" series="1">
      <pivotArea type="data" outline="0" fieldPosition="0">
        <references count="1">
          <reference field="4294967294" count="1" selected="0">
            <x v="1"/>
          </reference>
        </references>
      </pivotArea>
    </chartFormat>
    <chartFormat chart="23" format="24" series="1">
      <pivotArea type="data" outline="0" fieldPosition="0">
        <references count="1">
          <reference field="4294967294" count="1" selected="0">
            <x v="2"/>
          </reference>
        </references>
      </pivotArea>
    </chartFormat>
    <chartFormat chart="23" format="2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A1B22F-AD9B-4F00-B64E-79D39395EDF7}" sourceName="Year">
  <pivotTables>
    <pivotTable tabId="4" name="PivotTable1"/>
    <pivotTable tabId="4" name="PivotTable6"/>
    <pivotTable tabId="4" name="PivotTable8"/>
    <pivotTable tabId="4" name="PivotTable9"/>
    <pivotTable tabId="4" name="PivotTable10"/>
    <pivotTable tabId="4" name="PivotTable15"/>
    <pivotTable tabId="4" name="PivotTable3"/>
  </pivotTables>
  <data>
    <tabular pivotCacheId="1467451323">
      <items count="11">
        <i x="0"/>
        <i x="1"/>
        <i x="2"/>
        <i x="3"/>
        <i x="4"/>
        <i x="5"/>
        <i x="6"/>
        <i x="7" s="1"/>
        <i x="8"/>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4A3CCB81-75FA-4266-A976-3FDFFC3884E0}" sourceName="Sector">
  <pivotTables>
    <pivotTable tabId="4" name="PivotTable1"/>
    <pivotTable tabId="4" name="PivotTable6"/>
    <pivotTable tabId="4" name="PivotTable8"/>
    <pivotTable tabId="4" name="PivotTable9"/>
    <pivotTable tabId="4" name="PivotTable10"/>
    <pivotTable tabId="4" name="PivotTable15"/>
    <pivotTable tabId="4" name="PivotTable3"/>
  </pivotTables>
  <data>
    <tabular pivotCacheId="146745132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62F36E-23B6-4B76-8511-0F2891344D54}" cache="Slicer_Year" caption="Year" showCaption="0" style="new3" rowHeight="306000"/>
  <slicer name="Sector" xr10:uid="{EC5A2C52-8484-46AC-B2B4-07953A016565}" cache="Slicer_Sector" caption="Sector" columnCount="3" showCaption="0" style="new3"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0C627E-E52E-4F7C-B06B-CAB3E5B94055}" name="Table3" displayName="Table3" ref="A107:B114" totalsRowShown="0" headerRowDxfId="58">
  <autoFilter ref="A107:B114" xr:uid="{1A0C627E-E52E-4F7C-B06B-CAB3E5B94055}"/>
  <tableColumns count="2">
    <tableColumn id="1" xr3:uid="{DBBEFD47-B4CD-4FC0-9CF2-2275B14AA5F0}" name="Year" dataDxfId="57">
      <calculatedColumnFormula>A97</calculatedColumnFormula>
    </tableColumn>
    <tableColumn id="2" xr3:uid="{325810AA-76E0-4E71-AF96-B4DDD6B2C56D}" name="Inflation Rate" dataDxfId="56">
      <calculatedColumnFormula>C97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CB0361-6BB3-43EC-ADA7-7857AE6C8ED7}" name="All_India_Index_Upto_April23" displayName="All_India_Index_Upto_April23" ref="A1:AG373" totalsRowShown="0">
  <autoFilter ref="A1:AG373" xr:uid="{A5CB0361-6BB3-43EC-ADA7-7857AE6C8ED7}"/>
  <tableColumns count="33">
    <tableColumn id="1" xr3:uid="{165A4710-66A7-41E6-9C2C-C44DC5B53FDB}" name="Sector" dataDxfId="5"/>
    <tableColumn id="2" xr3:uid="{BAD21C39-E221-4BF2-9AF0-E86F416D707A}" name="Year"/>
    <tableColumn id="3" xr3:uid="{B9BA24DE-BEE6-4C0E-B467-A0E6AA77F608}" name="Month" dataDxfId="4"/>
    <tableColumn id="33" xr3:uid="{D3D9ABBB-4C3A-4B27-A447-AD0D74284EA2}" name="Date1" dataDxfId="3">
      <calculatedColumnFormula>DATE(All_India_Index_Upto_April23[[#This Row],[Year]], MONTH(1&amp;All_India_Index_Upto_April23[[#This Row],[Month]]), 1)</calculatedColumnFormula>
    </tableColumn>
    <tableColumn id="35" xr3:uid="{E0D03B2A-CA32-49E4-AE96-D9A0EFBDD8BC}" name="Date2" dataDxfId="2">
      <calculatedColumnFormula>TEXT(All_India_Index_Upto_April23[[#This Row],[Date1]], "mmmm yyyy")</calculatedColumnFormula>
    </tableColumn>
    <tableColumn id="4" xr3:uid="{957DDD09-23D1-42EC-BA3F-FA0B1E3516C7}" name="Cereals and products"/>
    <tableColumn id="5" xr3:uid="{15CBA6C0-52E7-4A6C-9577-5162AB964B42}" name="Meat and fish"/>
    <tableColumn id="6" xr3:uid="{8B6ACF21-C79F-45B5-AC58-11F8222B44F2}" name="Egg"/>
    <tableColumn id="7" xr3:uid="{837F2083-E4B8-4174-9C12-02538F7286ED}" name="Milk and products"/>
    <tableColumn id="8" xr3:uid="{633E1537-9D9E-4975-B395-CE42AC8E48B2}" name="Oils and fats"/>
    <tableColumn id="9" xr3:uid="{9D6EE410-6A8C-453C-8A98-8B0B47C0FF94}" name="Fruits"/>
    <tableColumn id="10" xr3:uid="{69D9DB97-B0F8-4229-8611-70ACE492BBE7}" name="Vegetables"/>
    <tableColumn id="11" xr3:uid="{D31666EB-B52C-452D-98EC-D4FB6A896EF7}" name="Pulses and products"/>
    <tableColumn id="12" xr3:uid="{D8733752-B24E-4F94-9906-29E077306A02}" name="Sugar and Confectionery"/>
    <tableColumn id="13" xr3:uid="{1F0E1707-D939-4BC0-A3C5-4ABA10711135}" name="Spices"/>
    <tableColumn id="14" xr3:uid="{927213FE-25CB-4C1F-BFE5-8E3C38CA8F58}" name="Non-alcoholic beverages"/>
    <tableColumn id="15" xr3:uid="{02EE78B5-B689-46D2-90EB-D66413D5E9F9}" name="Prepared meals, snacks, sweets etc."/>
    <tableColumn id="16" xr3:uid="{E1DE14B7-79FE-4963-A9C6-4ACA9823C0D5}" name="Food and beverages"/>
    <tableColumn id="17" xr3:uid="{72C3A75C-5E90-4931-A843-13DF2BF9F076}" name="Pan, tobacco and intoxicants"/>
    <tableColumn id="18" xr3:uid="{CDF2277A-D481-4BAE-A3B6-5CB6EA0476A0}" name="Clothing"/>
    <tableColumn id="19" xr3:uid="{33E97CAD-5A14-4F2D-ADD7-24EC7B39BB3B}" name="Footwear"/>
    <tableColumn id="20" xr3:uid="{4B63BD82-68A8-4F8D-95CD-4EA2C71D36BB}" name="Clothing and footwear"/>
    <tableColumn id="21" xr3:uid="{8D4FB4A0-7ED1-4616-B747-E09EEFC2A4DE}" name="Housing" dataDxfId="1"/>
    <tableColumn id="22" xr3:uid="{6F4D0D27-92A2-41A9-972A-CAE8805DDFB5}" name="Fuel and light"/>
    <tableColumn id="23" xr3:uid="{EAFB2E9B-FFA9-4779-AA8E-08266E9BAF56}" name="Household goods and services"/>
    <tableColumn id="24" xr3:uid="{FF500EF9-C968-4A1B-97AD-CDA9971E3C41}" name="Health"/>
    <tableColumn id="25" xr3:uid="{6921B75C-9819-4F99-B3F2-BA50F34B988F}" name="Transport and communication"/>
    <tableColumn id="26" xr3:uid="{CC6BB4B8-2148-4388-8BCC-B267231AFCDE}" name="Recreation and amusement"/>
    <tableColumn id="27" xr3:uid="{3586B15D-E1BD-4333-B7B6-BAD7F86BD5A7}" name="Education"/>
    <tableColumn id="28" xr3:uid="{B880C2E0-F038-47C4-999B-C7C122326BB9}" name="Personal care and effects"/>
    <tableColumn id="29" xr3:uid="{1C57D1E4-F475-4824-BE9A-5D6018C47ADF}" name="Miscellaneous"/>
    <tableColumn id="30" xr3:uid="{9566404A-3629-43D8-8CD7-FD86998B0B4D}" name="General index"/>
    <tableColumn id="31" xr3:uid="{65106213-D3F0-4033-AC35-9F272426E966}" name="Total Category CPI" dataDxfId="0">
      <calculatedColumnFormula>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311"/>
  <sheetViews>
    <sheetView tabSelected="1" zoomScale="107" zoomScaleNormal="120" workbookViewId="0">
      <selection activeCell="B59" sqref="B59"/>
    </sheetView>
  </sheetViews>
  <sheetFormatPr defaultRowHeight="14.4" x14ac:dyDescent="0.3"/>
  <cols>
    <col min="1" max="1" width="180.21875" style="3" customWidth="1"/>
  </cols>
  <sheetData>
    <row r="1" spans="1:1" ht="29.4" customHeight="1" x14ac:dyDescent="0.3">
      <c r="A1" s="2" t="s">
        <v>12</v>
      </c>
    </row>
    <row r="2" spans="1:1" ht="57.6" x14ac:dyDescent="0.3">
      <c r="A2" s="6" t="s">
        <v>16</v>
      </c>
    </row>
    <row r="4" spans="1:1" ht="28.8" x14ac:dyDescent="0.3">
      <c r="A4" s="3" t="s">
        <v>0</v>
      </c>
    </row>
    <row r="6" spans="1:1" x14ac:dyDescent="0.3">
      <c r="A6" s="6" t="s">
        <v>1</v>
      </c>
    </row>
    <row r="7" spans="1:1" x14ac:dyDescent="0.3">
      <c r="A7" s="3" t="s">
        <v>2</v>
      </c>
    </row>
    <row r="9" spans="1:1" x14ac:dyDescent="0.3">
      <c r="A9" s="3" t="s">
        <v>17</v>
      </c>
    </row>
    <row r="10" spans="1:1" x14ac:dyDescent="0.3">
      <c r="A10" s="3" t="s">
        <v>18</v>
      </c>
    </row>
    <row r="11" spans="1:1" x14ac:dyDescent="0.3">
      <c r="A11" s="3" t="s">
        <v>19</v>
      </c>
    </row>
    <row r="12" spans="1:1" ht="28.8" x14ac:dyDescent="0.3">
      <c r="A12" s="3" t="s">
        <v>20</v>
      </c>
    </row>
    <row r="13" spans="1:1" x14ac:dyDescent="0.3">
      <c r="A13" s="3" t="s">
        <v>21</v>
      </c>
    </row>
    <row r="14" spans="1:1" x14ac:dyDescent="0.3">
      <c r="A14" s="3" t="s">
        <v>22</v>
      </c>
    </row>
    <row r="15" spans="1:1" x14ac:dyDescent="0.3">
      <c r="A15" s="3" t="s">
        <v>3</v>
      </c>
    </row>
    <row r="18" spans="1:1" ht="30.6" customHeight="1" x14ac:dyDescent="0.3">
      <c r="A18" s="2" t="s">
        <v>13</v>
      </c>
    </row>
    <row r="19" spans="1:1" ht="15.6" x14ac:dyDescent="0.3">
      <c r="A19" s="1"/>
    </row>
    <row r="20" spans="1:1" ht="28.8" x14ac:dyDescent="0.3">
      <c r="A20" s="3" t="s">
        <v>4</v>
      </c>
    </row>
    <row r="22" spans="1:1" ht="18" x14ac:dyDescent="0.3">
      <c r="A22" s="4" t="s">
        <v>5</v>
      </c>
    </row>
    <row r="24" spans="1:1" x14ac:dyDescent="0.3">
      <c r="A24" s="3" t="s">
        <v>6</v>
      </c>
    </row>
    <row r="26" spans="1:1" x14ac:dyDescent="0.3">
      <c r="A26" s="3" t="s">
        <v>14</v>
      </c>
    </row>
    <row r="27" spans="1:1" x14ac:dyDescent="0.3">
      <c r="A27" s="3" t="s">
        <v>15</v>
      </c>
    </row>
    <row r="29" spans="1:1" ht="18" x14ac:dyDescent="0.3">
      <c r="A29" s="4" t="s">
        <v>7</v>
      </c>
    </row>
    <row r="31" spans="1:1" x14ac:dyDescent="0.3">
      <c r="A31" s="3" t="s">
        <v>23</v>
      </c>
    </row>
    <row r="32" spans="1:1" x14ac:dyDescent="0.3">
      <c r="A32" s="3" t="s">
        <v>24</v>
      </c>
    </row>
    <row r="34" spans="1:1" ht="36" x14ac:dyDescent="0.3">
      <c r="A34" s="4" t="s">
        <v>8</v>
      </c>
    </row>
    <row r="36" spans="1:1" x14ac:dyDescent="0.3">
      <c r="A36" s="3" t="s">
        <v>25</v>
      </c>
    </row>
    <row r="37" spans="1:1" x14ac:dyDescent="0.3">
      <c r="A37" s="3" t="s">
        <v>9</v>
      </c>
    </row>
    <row r="38" spans="1:1" ht="15.6" x14ac:dyDescent="0.3">
      <c r="A38" s="1"/>
    </row>
    <row r="39" spans="1:1" ht="36" x14ac:dyDescent="0.3">
      <c r="A39" s="4" t="s">
        <v>10</v>
      </c>
    </row>
    <row r="41" spans="1:1" x14ac:dyDescent="0.3">
      <c r="A41" s="6" t="s">
        <v>26</v>
      </c>
    </row>
    <row r="43" spans="1:1" ht="36" x14ac:dyDescent="0.3">
      <c r="A43" s="4" t="s">
        <v>11</v>
      </c>
    </row>
    <row r="45" spans="1:1" x14ac:dyDescent="0.3">
      <c r="A45" s="3" t="s">
        <v>27</v>
      </c>
    </row>
    <row r="46" spans="1:1" ht="28.8" x14ac:dyDescent="0.3">
      <c r="A46" s="3" t="s">
        <v>28</v>
      </c>
    </row>
    <row r="49" spans="1:2" ht="21" x14ac:dyDescent="0.3">
      <c r="A49" s="2" t="s">
        <v>29</v>
      </c>
    </row>
    <row r="50" spans="1:2" x14ac:dyDescent="0.3">
      <c r="A50" s="3" t="s">
        <v>76</v>
      </c>
    </row>
    <row r="51" spans="1:2" x14ac:dyDescent="0.3">
      <c r="A51" s="3" t="s">
        <v>321</v>
      </c>
    </row>
    <row r="52" spans="1:2" ht="28.8" x14ac:dyDescent="0.3">
      <c r="A52" s="3" t="s">
        <v>77</v>
      </c>
    </row>
    <row r="53" spans="1:2" x14ac:dyDescent="0.3">
      <c r="A53" s="3" t="s">
        <v>82</v>
      </c>
    </row>
    <row r="54" spans="1:2" x14ac:dyDescent="0.3">
      <c r="A54" s="3" t="s">
        <v>78</v>
      </c>
    </row>
    <row r="57" spans="1:2" ht="21" x14ac:dyDescent="0.3">
      <c r="A57" s="2" t="s">
        <v>30</v>
      </c>
    </row>
    <row r="58" spans="1:2" x14ac:dyDescent="0.3">
      <c r="A58" s="3" t="s">
        <v>79</v>
      </c>
    </row>
    <row r="59" spans="1:2" x14ac:dyDescent="0.3">
      <c r="A59" s="3" t="s">
        <v>80</v>
      </c>
      <c r="B59" s="5">
        <f>COUNTBLANK(All_India_Index_Upto_April23[#All])</f>
        <v>124</v>
      </c>
    </row>
    <row r="60" spans="1:2" x14ac:dyDescent="0.3">
      <c r="A60" s="3" t="s">
        <v>81</v>
      </c>
      <c r="B60" s="3">
        <f>COUNTIF(All_India_Index_Upto_April23[#All], "NA")</f>
        <v>0</v>
      </c>
    </row>
    <row r="61" spans="1:2" x14ac:dyDescent="0.3">
      <c r="A61" s="3" t="s">
        <v>83</v>
      </c>
      <c r="B61" s="3"/>
    </row>
    <row r="62" spans="1:2" x14ac:dyDescent="0.3">
      <c r="A62" s="3" t="s">
        <v>84</v>
      </c>
    </row>
    <row r="63" spans="1:2" x14ac:dyDescent="0.3">
      <c r="A63" s="3" t="s">
        <v>85</v>
      </c>
    </row>
    <row r="64" spans="1:2" x14ac:dyDescent="0.3">
      <c r="A64" s="3" t="s">
        <v>89</v>
      </c>
    </row>
    <row r="66" spans="1:1" ht="21" x14ac:dyDescent="0.3">
      <c r="A66" s="2" t="s">
        <v>86</v>
      </c>
    </row>
    <row r="67" spans="1:1" x14ac:dyDescent="0.3">
      <c r="A67" s="3" t="s">
        <v>128</v>
      </c>
    </row>
    <row r="68" spans="1:1" x14ac:dyDescent="0.3">
      <c r="A68" s="3" t="s">
        <v>129</v>
      </c>
    </row>
    <row r="69" spans="1:1" x14ac:dyDescent="0.3">
      <c r="A69" s="3" t="s">
        <v>130</v>
      </c>
    </row>
    <row r="70" spans="1:1" x14ac:dyDescent="0.3">
      <c r="A70" s="3" t="s">
        <v>131</v>
      </c>
    </row>
    <row r="71" spans="1:1" x14ac:dyDescent="0.3">
      <c r="A71" s="3" t="s">
        <v>132</v>
      </c>
    </row>
    <row r="73" spans="1:1" ht="21" x14ac:dyDescent="0.3">
      <c r="A73" s="2" t="s">
        <v>133</v>
      </c>
    </row>
    <row r="75" spans="1:1" ht="18" x14ac:dyDescent="0.3">
      <c r="A75" s="48" t="s">
        <v>5</v>
      </c>
    </row>
    <row r="76" spans="1:1" x14ac:dyDescent="0.3">
      <c r="A76" s="49"/>
    </row>
    <row r="77" spans="1:1" x14ac:dyDescent="0.3">
      <c r="A77" s="49" t="s">
        <v>6</v>
      </c>
    </row>
    <row r="78" spans="1:1" x14ac:dyDescent="0.3">
      <c r="A78" s="49"/>
    </row>
    <row r="79" spans="1:1" x14ac:dyDescent="0.3">
      <c r="A79" s="49" t="s">
        <v>14</v>
      </c>
    </row>
    <row r="80" spans="1:1" x14ac:dyDescent="0.3">
      <c r="A80" s="49" t="s">
        <v>15</v>
      </c>
    </row>
    <row r="82" spans="1:1" ht="23.4" x14ac:dyDescent="0.3">
      <c r="A82" s="71" t="s">
        <v>289</v>
      </c>
    </row>
    <row r="83" spans="1:1" x14ac:dyDescent="0.3">
      <c r="A83" s="72"/>
    </row>
    <row r="84" spans="1:1" ht="28.8" x14ac:dyDescent="0.3">
      <c r="A84" s="47" t="s">
        <v>334</v>
      </c>
    </row>
    <row r="85" spans="1:1" x14ac:dyDescent="0.3">
      <c r="A85" s="47"/>
    </row>
    <row r="86" spans="1:1" ht="28.8" x14ac:dyDescent="0.3">
      <c r="A86" s="47" t="s">
        <v>330</v>
      </c>
    </row>
    <row r="87" spans="1:1" x14ac:dyDescent="0.3">
      <c r="A87" s="47"/>
    </row>
    <row r="88" spans="1:1" x14ac:dyDescent="0.3">
      <c r="A88" s="47" t="s">
        <v>290</v>
      </c>
    </row>
    <row r="89" spans="1:1" x14ac:dyDescent="0.3">
      <c r="A89" s="47"/>
    </row>
    <row r="90" spans="1:1" ht="28.8" x14ac:dyDescent="0.3">
      <c r="A90" s="47" t="s">
        <v>331</v>
      </c>
    </row>
    <row r="118" spans="1:1" ht="18" x14ac:dyDescent="0.3">
      <c r="A118" s="48" t="s">
        <v>7</v>
      </c>
    </row>
    <row r="119" spans="1:1" x14ac:dyDescent="0.3">
      <c r="A119" s="49"/>
    </row>
    <row r="120" spans="1:1" x14ac:dyDescent="0.3">
      <c r="A120" s="49" t="s">
        <v>23</v>
      </c>
    </row>
    <row r="121" spans="1:1" x14ac:dyDescent="0.3">
      <c r="A121" s="49" t="s">
        <v>24</v>
      </c>
    </row>
    <row r="123" spans="1:1" ht="28.8" x14ac:dyDescent="0.3">
      <c r="A123" s="47" t="s">
        <v>235</v>
      </c>
    </row>
    <row r="124" spans="1:1" x14ac:dyDescent="0.3">
      <c r="A124" s="47"/>
    </row>
    <row r="125" spans="1:1" ht="23.4" x14ac:dyDescent="0.3">
      <c r="A125" s="71" t="s">
        <v>288</v>
      </c>
    </row>
    <row r="126" spans="1:1" x14ac:dyDescent="0.3">
      <c r="A126" s="72"/>
    </row>
    <row r="127" spans="1:1" x14ac:dyDescent="0.3">
      <c r="A127" s="72" t="s">
        <v>276</v>
      </c>
    </row>
    <row r="128" spans="1:1" x14ac:dyDescent="0.3">
      <c r="A128" s="72" t="s">
        <v>277</v>
      </c>
    </row>
    <row r="129" spans="1:1" x14ac:dyDescent="0.3">
      <c r="A129" s="72" t="s">
        <v>278</v>
      </c>
    </row>
    <row r="130" spans="1:1" x14ac:dyDescent="0.3">
      <c r="A130" s="73" t="s">
        <v>279</v>
      </c>
    </row>
    <row r="131" spans="1:1" x14ac:dyDescent="0.3">
      <c r="A131" s="72" t="s">
        <v>280</v>
      </c>
    </row>
    <row r="132" spans="1:1" x14ac:dyDescent="0.3">
      <c r="A132" s="74" t="s">
        <v>281</v>
      </c>
    </row>
    <row r="133" spans="1:1" x14ac:dyDescent="0.3">
      <c r="A133" s="74" t="s">
        <v>282</v>
      </c>
    </row>
    <row r="134" spans="1:1" x14ac:dyDescent="0.3">
      <c r="A134" s="74" t="s">
        <v>283</v>
      </c>
    </row>
    <row r="135" spans="1:1" x14ac:dyDescent="0.3">
      <c r="A135" s="74" t="s">
        <v>284</v>
      </c>
    </row>
    <row r="136" spans="1:1" x14ac:dyDescent="0.3">
      <c r="A136" s="74" t="s">
        <v>285</v>
      </c>
    </row>
    <row r="137" spans="1:1" x14ac:dyDescent="0.3">
      <c r="A137" s="72" t="s">
        <v>286</v>
      </c>
    </row>
    <row r="138" spans="1:1" x14ac:dyDescent="0.3">
      <c r="A138" s="72" t="s">
        <v>287</v>
      </c>
    </row>
    <row r="139" spans="1:1" x14ac:dyDescent="0.3">
      <c r="A139" s="47"/>
    </row>
    <row r="159" spans="1:1" ht="36" x14ac:dyDescent="0.3">
      <c r="A159" s="48" t="s">
        <v>8</v>
      </c>
    </row>
    <row r="160" spans="1:1" x14ac:dyDescent="0.3">
      <c r="A160" s="49"/>
    </row>
    <row r="161" spans="1:1" x14ac:dyDescent="0.3">
      <c r="A161" s="49" t="s">
        <v>25</v>
      </c>
    </row>
    <row r="162" spans="1:1" x14ac:dyDescent="0.3">
      <c r="A162" s="49" t="s">
        <v>9</v>
      </c>
    </row>
    <row r="164" spans="1:1" x14ac:dyDescent="0.3">
      <c r="A164" s="47" t="s">
        <v>253</v>
      </c>
    </row>
    <row r="165" spans="1:1" x14ac:dyDescent="0.3">
      <c r="A165" s="75" t="s">
        <v>254</v>
      </c>
    </row>
    <row r="166" spans="1:1" x14ac:dyDescent="0.3">
      <c r="A166" s="76" t="s">
        <v>255</v>
      </c>
    </row>
    <row r="167" spans="1:1" x14ac:dyDescent="0.3">
      <c r="A167" s="76" t="s">
        <v>259</v>
      </c>
    </row>
    <row r="168" spans="1:1" x14ac:dyDescent="0.3">
      <c r="A168" s="76" t="s">
        <v>256</v>
      </c>
    </row>
    <row r="169" spans="1:1" x14ac:dyDescent="0.3">
      <c r="A169" s="76" t="s">
        <v>260</v>
      </c>
    </row>
    <row r="170" spans="1:1" x14ac:dyDescent="0.3">
      <c r="A170" s="76" t="s">
        <v>257</v>
      </c>
    </row>
    <row r="171" spans="1:1" x14ac:dyDescent="0.3">
      <c r="A171" s="47"/>
    </row>
    <row r="188" spans="1:1" x14ac:dyDescent="0.3">
      <c r="A188" s="76" t="s">
        <v>258</v>
      </c>
    </row>
    <row r="189" spans="1:1" x14ac:dyDescent="0.3">
      <c r="A189" s="47"/>
    </row>
    <row r="190" spans="1:1" x14ac:dyDescent="0.3">
      <c r="A190" s="77" t="s">
        <v>261</v>
      </c>
    </row>
    <row r="191" spans="1:1" x14ac:dyDescent="0.3">
      <c r="A191" s="76" t="s">
        <v>262</v>
      </c>
    </row>
    <row r="192" spans="1:1" x14ac:dyDescent="0.3">
      <c r="A192" s="72"/>
    </row>
    <row r="193" spans="1:1" x14ac:dyDescent="0.3">
      <c r="A193" s="73" t="s">
        <v>263</v>
      </c>
    </row>
    <row r="194" spans="1:1" x14ac:dyDescent="0.3">
      <c r="A194" s="78" t="s">
        <v>264</v>
      </c>
    </row>
    <row r="195" spans="1:1" x14ac:dyDescent="0.3">
      <c r="A195" s="78" t="s">
        <v>265</v>
      </c>
    </row>
    <row r="196" spans="1:1" x14ac:dyDescent="0.3">
      <c r="A196" s="73" t="s">
        <v>266</v>
      </c>
    </row>
    <row r="197" spans="1:1" x14ac:dyDescent="0.3">
      <c r="A197" s="78" t="s">
        <v>267</v>
      </c>
    </row>
    <row r="198" spans="1:1" x14ac:dyDescent="0.3">
      <c r="A198" s="73" t="s">
        <v>268</v>
      </c>
    </row>
    <row r="199" spans="1:1" x14ac:dyDescent="0.3">
      <c r="A199" s="78" t="s">
        <v>269</v>
      </c>
    </row>
    <row r="200" spans="1:1" x14ac:dyDescent="0.3">
      <c r="A200" s="73" t="s">
        <v>270</v>
      </c>
    </row>
    <row r="201" spans="1:1" x14ac:dyDescent="0.3">
      <c r="A201" s="78" t="s">
        <v>271</v>
      </c>
    </row>
    <row r="202" spans="1:1" x14ac:dyDescent="0.3">
      <c r="A202" s="73" t="s">
        <v>272</v>
      </c>
    </row>
    <row r="203" spans="1:1" x14ac:dyDescent="0.3">
      <c r="A203" s="78" t="s">
        <v>273</v>
      </c>
    </row>
    <row r="204" spans="1:1" x14ac:dyDescent="0.3">
      <c r="A204" s="47"/>
    </row>
    <row r="205" spans="1:1" x14ac:dyDescent="0.3">
      <c r="A205" s="47"/>
    </row>
    <row r="226" spans="1:1" ht="23.4" x14ac:dyDescent="0.3">
      <c r="A226" s="79" t="s">
        <v>274</v>
      </c>
    </row>
    <row r="227" spans="1:1" x14ac:dyDescent="0.3">
      <c r="A227" s="80"/>
    </row>
    <row r="228" spans="1:1" ht="28.8" x14ac:dyDescent="0.3">
      <c r="A228" s="80" t="s">
        <v>275</v>
      </c>
    </row>
    <row r="231" spans="1:1" ht="36" x14ac:dyDescent="0.3">
      <c r="A231" s="48" t="s">
        <v>10</v>
      </c>
    </row>
    <row r="232" spans="1:1" x14ac:dyDescent="0.3">
      <c r="A232" s="49"/>
    </row>
    <row r="233" spans="1:1" x14ac:dyDescent="0.3">
      <c r="A233" s="81" t="s">
        <v>26</v>
      </c>
    </row>
    <row r="235" spans="1:1" ht="23.4" x14ac:dyDescent="0.3">
      <c r="A235" s="71" t="s">
        <v>308</v>
      </c>
    </row>
    <row r="236" spans="1:1" x14ac:dyDescent="0.3">
      <c r="A236" s="72"/>
    </row>
    <row r="237" spans="1:1" x14ac:dyDescent="0.3">
      <c r="A237" s="72" t="s">
        <v>291</v>
      </c>
    </row>
    <row r="238" spans="1:1" x14ac:dyDescent="0.3">
      <c r="A238" s="72" t="s">
        <v>292</v>
      </c>
    </row>
    <row r="239" spans="1:1" x14ac:dyDescent="0.3">
      <c r="A239" s="72" t="s">
        <v>293</v>
      </c>
    </row>
    <row r="240" spans="1:1" x14ac:dyDescent="0.3">
      <c r="A240" s="72" t="s">
        <v>294</v>
      </c>
    </row>
    <row r="241" spans="1:1" x14ac:dyDescent="0.3">
      <c r="A241" s="78" t="s">
        <v>295</v>
      </c>
    </row>
    <row r="242" spans="1:1" x14ac:dyDescent="0.3">
      <c r="A242" s="78" t="s">
        <v>296</v>
      </c>
    </row>
    <row r="243" spans="1:1" x14ac:dyDescent="0.3">
      <c r="A243" s="78" t="s">
        <v>297</v>
      </c>
    </row>
    <row r="244" spans="1:1" x14ac:dyDescent="0.3">
      <c r="A244" s="73" t="s">
        <v>298</v>
      </c>
    </row>
    <row r="245" spans="1:1" x14ac:dyDescent="0.3">
      <c r="A245" s="78" t="s">
        <v>299</v>
      </c>
    </row>
    <row r="246" spans="1:1" x14ac:dyDescent="0.3">
      <c r="A246" s="78" t="s">
        <v>300</v>
      </c>
    </row>
    <row r="247" spans="1:1" x14ac:dyDescent="0.3">
      <c r="A247" s="72" t="s">
        <v>301</v>
      </c>
    </row>
    <row r="248" spans="1:1" x14ac:dyDescent="0.3">
      <c r="A248" s="78" t="s">
        <v>302</v>
      </c>
    </row>
    <row r="249" spans="1:1" x14ac:dyDescent="0.3">
      <c r="A249" s="78" t="s">
        <v>303</v>
      </c>
    </row>
    <row r="250" spans="1:1" x14ac:dyDescent="0.3">
      <c r="A250" s="72" t="s">
        <v>304</v>
      </c>
    </row>
    <row r="251" spans="1:1" x14ac:dyDescent="0.3">
      <c r="A251" s="78" t="s">
        <v>305</v>
      </c>
    </row>
    <row r="252" spans="1:1" x14ac:dyDescent="0.3">
      <c r="A252" s="78" t="s">
        <v>306</v>
      </c>
    </row>
    <row r="253" spans="1:1" x14ac:dyDescent="0.3">
      <c r="A253" s="72" t="s">
        <v>307</v>
      </c>
    </row>
    <row r="272" spans="1:1" ht="36" x14ac:dyDescent="0.3">
      <c r="A272" s="48" t="s">
        <v>11</v>
      </c>
    </row>
    <row r="273" spans="1:1" x14ac:dyDescent="0.3">
      <c r="A273" s="49"/>
    </row>
    <row r="274" spans="1:1" x14ac:dyDescent="0.3">
      <c r="A274" s="49" t="s">
        <v>27</v>
      </c>
    </row>
    <row r="275" spans="1:1" ht="28.8" x14ac:dyDescent="0.3">
      <c r="A275" s="49" t="s">
        <v>28</v>
      </c>
    </row>
    <row r="277" spans="1:1" x14ac:dyDescent="0.3">
      <c r="A277" s="77" t="s">
        <v>315</v>
      </c>
    </row>
    <row r="278" spans="1:1" x14ac:dyDescent="0.3">
      <c r="A278" s="72"/>
    </row>
    <row r="279" spans="1:1" x14ac:dyDescent="0.3">
      <c r="A279" s="72" t="s">
        <v>309</v>
      </c>
    </row>
    <row r="280" spans="1:1" x14ac:dyDescent="0.3">
      <c r="A280" s="72" t="s">
        <v>310</v>
      </c>
    </row>
    <row r="281" spans="1:1" x14ac:dyDescent="0.3">
      <c r="A281" s="72" t="s">
        <v>311</v>
      </c>
    </row>
    <row r="282" spans="1:1" x14ac:dyDescent="0.3">
      <c r="A282" s="72" t="s">
        <v>312</v>
      </c>
    </row>
    <row r="283" spans="1:1" x14ac:dyDescent="0.3">
      <c r="A283" s="72" t="s">
        <v>313</v>
      </c>
    </row>
    <row r="284" spans="1:1" x14ac:dyDescent="0.3">
      <c r="A284" s="47"/>
    </row>
    <row r="285" spans="1:1" ht="28.8" x14ac:dyDescent="0.3">
      <c r="A285" s="47" t="s">
        <v>314</v>
      </c>
    </row>
    <row r="304" spans="1:1" ht="21" x14ac:dyDescent="0.3">
      <c r="A304" s="2" t="s">
        <v>333</v>
      </c>
    </row>
    <row r="306" spans="1:1" ht="28.8" x14ac:dyDescent="0.3">
      <c r="A306" s="3" t="s">
        <v>332</v>
      </c>
    </row>
    <row r="307" spans="1:1" ht="28.8" x14ac:dyDescent="0.3">
      <c r="A307" s="3" t="s">
        <v>316</v>
      </c>
    </row>
    <row r="308" spans="1:1" ht="28.8" x14ac:dyDescent="0.3">
      <c r="A308" s="3" t="s">
        <v>317</v>
      </c>
    </row>
    <row r="309" spans="1:1" ht="28.8" x14ac:dyDescent="0.3">
      <c r="A309" s="3" t="s">
        <v>318</v>
      </c>
    </row>
    <row r="310" spans="1:1" ht="28.8" x14ac:dyDescent="0.3">
      <c r="A310" s="3" t="s">
        <v>319</v>
      </c>
    </row>
    <row r="311" spans="1:1" x14ac:dyDescent="0.3">
      <c r="A311" s="3" t="s">
        <v>320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B141-9DAC-4692-9C4D-B4DE55ACD92C}">
  <dimension ref="A1:R78"/>
  <sheetViews>
    <sheetView workbookViewId="0">
      <selection activeCell="C55" sqref="C55"/>
    </sheetView>
  </sheetViews>
  <sheetFormatPr defaultRowHeight="14.4" x14ac:dyDescent="0.3"/>
  <cols>
    <col min="1" max="1" width="12.5546875" bestFit="1" customWidth="1"/>
    <col min="2" max="2" width="22.109375" bestFit="1" customWidth="1"/>
    <col min="3" max="3" width="22.33203125" bestFit="1" customWidth="1"/>
    <col min="4" max="4" width="10.33203125" bestFit="1" customWidth="1"/>
    <col min="7" max="8" width="20.77734375" customWidth="1"/>
    <col min="9" max="9" width="13.33203125" customWidth="1"/>
    <col min="10" max="10" width="13.21875" customWidth="1"/>
  </cols>
  <sheetData>
    <row r="1" spans="1:18" x14ac:dyDescent="0.3">
      <c r="A1" s="35" t="s">
        <v>31</v>
      </c>
      <c r="B1" s="36" t="s">
        <v>32</v>
      </c>
      <c r="C1" s="36" t="s">
        <v>33</v>
      </c>
      <c r="D1" s="43" t="s">
        <v>92</v>
      </c>
      <c r="E1" s="43" t="s">
        <v>93</v>
      </c>
      <c r="F1" s="44" t="s">
        <v>46</v>
      </c>
      <c r="G1" s="44" t="s">
        <v>50</v>
      </c>
      <c r="H1" s="44" t="s">
        <v>51</v>
      </c>
      <c r="I1" s="44" t="s">
        <v>52</v>
      </c>
      <c r="J1" s="44" t="s">
        <v>53</v>
      </c>
      <c r="K1" s="44" t="s">
        <v>54</v>
      </c>
      <c r="L1" s="44" t="s">
        <v>55</v>
      </c>
      <c r="M1" s="44" t="s">
        <v>56</v>
      </c>
      <c r="N1" s="44" t="s">
        <v>57</v>
      </c>
      <c r="O1" s="44" t="s">
        <v>58</v>
      </c>
      <c r="P1" s="44" t="s">
        <v>59</v>
      </c>
      <c r="Q1" s="36" t="s">
        <v>60</v>
      </c>
      <c r="R1" s="40" t="s">
        <v>110</v>
      </c>
    </row>
    <row r="2" spans="1:18" x14ac:dyDescent="0.3">
      <c r="A2" s="37" t="s">
        <v>64</v>
      </c>
      <c r="B2" s="8">
        <v>2021</v>
      </c>
      <c r="C2" s="8" t="s">
        <v>62</v>
      </c>
      <c r="D2" s="45">
        <v>44197</v>
      </c>
      <c r="E2" s="45" t="s">
        <v>182</v>
      </c>
      <c r="F2" s="8">
        <v>161</v>
      </c>
      <c r="G2" s="8">
        <v>154.19999999999999</v>
      </c>
      <c r="H2" s="8">
        <v>157.69999999999999</v>
      </c>
      <c r="I2" s="8">
        <v>147.9</v>
      </c>
      <c r="J2" s="8">
        <v>150</v>
      </c>
      <c r="K2" s="8">
        <v>159.30000000000001</v>
      </c>
      <c r="L2" s="8">
        <v>141.9</v>
      </c>
      <c r="M2" s="8">
        <v>149.6</v>
      </c>
      <c r="N2" s="8">
        <v>159.19999999999999</v>
      </c>
      <c r="O2" s="8">
        <v>156.80000000000001</v>
      </c>
      <c r="P2" s="8">
        <v>151.9</v>
      </c>
      <c r="Q2" s="8">
        <v>157.30000000000001</v>
      </c>
      <c r="R2" s="41">
        <v>1876</v>
      </c>
    </row>
    <row r="3" spans="1:18" x14ac:dyDescent="0.3">
      <c r="A3" s="38" t="s">
        <v>64</v>
      </c>
      <c r="B3" s="39">
        <v>2021</v>
      </c>
      <c r="C3" s="39" t="s">
        <v>65</v>
      </c>
      <c r="D3" s="46">
        <v>44228</v>
      </c>
      <c r="E3" s="46" t="s">
        <v>183</v>
      </c>
      <c r="F3" s="39">
        <v>156.9</v>
      </c>
      <c r="G3" s="39">
        <v>155.80000000000001</v>
      </c>
      <c r="H3" s="39">
        <v>159.80000000000001</v>
      </c>
      <c r="I3" s="39">
        <v>152.4</v>
      </c>
      <c r="J3" s="39">
        <v>150.9</v>
      </c>
      <c r="K3" s="39">
        <v>161.30000000000001</v>
      </c>
      <c r="L3" s="39">
        <v>145.1</v>
      </c>
      <c r="M3" s="39">
        <v>151.5</v>
      </c>
      <c r="N3" s="39">
        <v>159.5</v>
      </c>
      <c r="O3" s="39">
        <v>155.80000000000001</v>
      </c>
      <c r="P3" s="39">
        <v>153.4</v>
      </c>
      <c r="Q3" s="39">
        <v>156.6</v>
      </c>
      <c r="R3" s="42">
        <v>1890.7</v>
      </c>
    </row>
    <row r="4" spans="1:18" x14ac:dyDescent="0.3">
      <c r="A4" s="37" t="s">
        <v>64</v>
      </c>
      <c r="B4" s="8">
        <v>2021</v>
      </c>
      <c r="C4" s="8" t="s">
        <v>66</v>
      </c>
      <c r="D4" s="45">
        <v>44256</v>
      </c>
      <c r="E4" s="45" t="s">
        <v>184</v>
      </c>
      <c r="F4" s="8">
        <v>156.69999999999999</v>
      </c>
      <c r="G4" s="8">
        <v>156.4</v>
      </c>
      <c r="H4" s="8">
        <v>159.9</v>
      </c>
      <c r="I4" s="8">
        <v>155.5</v>
      </c>
      <c r="J4" s="8">
        <v>151.19999999999999</v>
      </c>
      <c r="K4" s="8">
        <v>161.69999999999999</v>
      </c>
      <c r="L4" s="8">
        <v>146.19999999999999</v>
      </c>
      <c r="M4" s="8">
        <v>152.6</v>
      </c>
      <c r="N4" s="8">
        <v>160.19999999999999</v>
      </c>
      <c r="O4" s="8">
        <v>153.80000000000001</v>
      </c>
      <c r="P4" s="8">
        <v>153.80000000000001</v>
      </c>
      <c r="Q4" s="8">
        <v>156.80000000000001</v>
      </c>
      <c r="R4" s="41">
        <v>1896.1</v>
      </c>
    </row>
    <row r="5" spans="1:18" x14ac:dyDescent="0.3">
      <c r="A5" s="38" t="s">
        <v>64</v>
      </c>
      <c r="B5" s="39">
        <v>2021</v>
      </c>
      <c r="C5" s="39" t="s">
        <v>67</v>
      </c>
      <c r="D5" s="46">
        <v>44287</v>
      </c>
      <c r="E5" s="46" t="s">
        <v>185</v>
      </c>
      <c r="F5" s="39">
        <v>158</v>
      </c>
      <c r="G5" s="39">
        <v>157.30000000000001</v>
      </c>
      <c r="H5" s="39">
        <v>161.4</v>
      </c>
      <c r="I5" s="39">
        <v>155.6</v>
      </c>
      <c r="J5" s="39">
        <v>151.80000000000001</v>
      </c>
      <c r="K5" s="39">
        <v>162.30000000000001</v>
      </c>
      <c r="L5" s="39">
        <v>146.6</v>
      </c>
      <c r="M5" s="39">
        <v>153.19999999999999</v>
      </c>
      <c r="N5" s="39">
        <v>160.30000000000001</v>
      </c>
      <c r="O5" s="39">
        <v>155.4</v>
      </c>
      <c r="P5" s="39">
        <v>154.4</v>
      </c>
      <c r="Q5" s="39">
        <v>157.80000000000001</v>
      </c>
      <c r="R5" s="42">
        <v>1905.1000000000001</v>
      </c>
    </row>
    <row r="6" spans="1:18" x14ac:dyDescent="0.3">
      <c r="A6" s="37" t="s">
        <v>64</v>
      </c>
      <c r="B6" s="8">
        <v>2021</v>
      </c>
      <c r="C6" s="8" t="s">
        <v>68</v>
      </c>
      <c r="D6" s="45">
        <v>44317</v>
      </c>
      <c r="E6" s="45" t="s">
        <v>186</v>
      </c>
      <c r="F6" s="8">
        <v>160.69999999999999</v>
      </c>
      <c r="G6" s="8">
        <v>160.4</v>
      </c>
      <c r="H6" s="8">
        <v>161.6</v>
      </c>
      <c r="I6" s="8">
        <v>159.4</v>
      </c>
      <c r="J6" s="8">
        <v>154.69999999999999</v>
      </c>
      <c r="K6" s="8">
        <v>165.8</v>
      </c>
      <c r="L6" s="8">
        <v>148.9</v>
      </c>
      <c r="M6" s="8">
        <v>155.80000000000001</v>
      </c>
      <c r="N6" s="8">
        <v>161.19999999999999</v>
      </c>
      <c r="O6" s="8">
        <v>158.6</v>
      </c>
      <c r="P6" s="8">
        <v>156.80000000000001</v>
      </c>
      <c r="Q6" s="8">
        <v>160.4</v>
      </c>
      <c r="R6" s="41">
        <v>1935.8</v>
      </c>
    </row>
    <row r="7" spans="1:18" x14ac:dyDescent="0.3">
      <c r="A7" s="38" t="s">
        <v>64</v>
      </c>
      <c r="B7" s="39">
        <v>2021</v>
      </c>
      <c r="C7" s="39" t="s">
        <v>69</v>
      </c>
      <c r="D7" s="46">
        <v>44348</v>
      </c>
      <c r="E7" s="46" t="s">
        <v>187</v>
      </c>
      <c r="F7" s="39">
        <v>162.6</v>
      </c>
      <c r="G7" s="39">
        <v>160.69999999999999</v>
      </c>
      <c r="H7" s="39">
        <v>160.5</v>
      </c>
      <c r="I7" s="39">
        <v>159.80000000000001</v>
      </c>
      <c r="J7" s="39">
        <v>154.80000000000001</v>
      </c>
      <c r="K7" s="39">
        <v>166.3</v>
      </c>
      <c r="L7" s="39">
        <v>150.69999999999999</v>
      </c>
      <c r="M7" s="39">
        <v>154.9</v>
      </c>
      <c r="N7" s="39">
        <v>161.69999999999999</v>
      </c>
      <c r="O7" s="39">
        <v>158.80000000000001</v>
      </c>
      <c r="P7" s="39">
        <v>157.6</v>
      </c>
      <c r="Q7" s="39">
        <v>161.30000000000001</v>
      </c>
      <c r="R7" s="42">
        <v>1939.1999999999998</v>
      </c>
    </row>
    <row r="8" spans="1:18" x14ac:dyDescent="0.3">
      <c r="A8" s="37" t="s">
        <v>64</v>
      </c>
      <c r="B8" s="8">
        <v>2021</v>
      </c>
      <c r="C8" s="8" t="s">
        <v>70</v>
      </c>
      <c r="D8" s="45">
        <v>44378</v>
      </c>
      <c r="E8" s="45" t="s">
        <v>188</v>
      </c>
      <c r="F8" s="8">
        <v>164</v>
      </c>
      <c r="G8" s="8">
        <v>161.4</v>
      </c>
      <c r="H8" s="8">
        <v>161.5</v>
      </c>
      <c r="I8" s="8">
        <v>160.69999999999999</v>
      </c>
      <c r="J8" s="8">
        <v>155.80000000000001</v>
      </c>
      <c r="K8" s="8">
        <v>167</v>
      </c>
      <c r="L8" s="8">
        <v>153.1</v>
      </c>
      <c r="M8" s="8">
        <v>155.30000000000001</v>
      </c>
      <c r="N8" s="8">
        <v>163.19999999999999</v>
      </c>
      <c r="O8" s="8">
        <v>160.1</v>
      </c>
      <c r="P8" s="8">
        <v>159</v>
      </c>
      <c r="Q8" s="8">
        <v>162.5</v>
      </c>
      <c r="R8" s="41">
        <v>1952.2999999999997</v>
      </c>
    </row>
    <row r="9" spans="1:18" x14ac:dyDescent="0.3">
      <c r="A9" s="38" t="s">
        <v>64</v>
      </c>
      <c r="B9" s="39">
        <v>2021</v>
      </c>
      <c r="C9" s="39" t="s">
        <v>71</v>
      </c>
      <c r="D9" s="46">
        <v>44409</v>
      </c>
      <c r="E9" s="46" t="s">
        <v>189</v>
      </c>
      <c r="F9" s="39">
        <v>164</v>
      </c>
      <c r="G9" s="39">
        <v>163.19999999999999</v>
      </c>
      <c r="H9" s="39">
        <v>162.1</v>
      </c>
      <c r="I9" s="39">
        <v>162.6</v>
      </c>
      <c r="J9" s="39">
        <v>157.5</v>
      </c>
      <c r="K9" s="39">
        <v>168.4</v>
      </c>
      <c r="L9" s="39">
        <v>154</v>
      </c>
      <c r="M9" s="39">
        <v>157.6</v>
      </c>
      <c r="N9" s="39">
        <v>163.80000000000001</v>
      </c>
      <c r="O9" s="39">
        <v>160</v>
      </c>
      <c r="P9" s="39">
        <v>160</v>
      </c>
      <c r="Q9" s="39">
        <v>163.19999999999999</v>
      </c>
      <c r="R9" s="42">
        <v>1965.3</v>
      </c>
    </row>
    <row r="10" spans="1:18" x14ac:dyDescent="0.3">
      <c r="A10" s="37" t="s">
        <v>64</v>
      </c>
      <c r="B10" s="8">
        <v>2021</v>
      </c>
      <c r="C10" s="8" t="s">
        <v>72</v>
      </c>
      <c r="D10" s="45">
        <v>44440</v>
      </c>
      <c r="E10" s="45" t="s">
        <v>190</v>
      </c>
      <c r="F10" s="8">
        <v>164</v>
      </c>
      <c r="G10" s="8">
        <v>163.30000000000001</v>
      </c>
      <c r="H10" s="8">
        <v>162.1</v>
      </c>
      <c r="I10" s="8">
        <v>162.6</v>
      </c>
      <c r="J10" s="8">
        <v>157.5</v>
      </c>
      <c r="K10" s="8">
        <v>168.4</v>
      </c>
      <c r="L10" s="8">
        <v>154</v>
      </c>
      <c r="M10" s="8">
        <v>157.69999999999999</v>
      </c>
      <c r="N10" s="8">
        <v>163.69999999999999</v>
      </c>
      <c r="O10" s="8">
        <v>160</v>
      </c>
      <c r="P10" s="8">
        <v>160</v>
      </c>
      <c r="Q10" s="8">
        <v>163.19999999999999</v>
      </c>
      <c r="R10" s="41">
        <v>1965.4000000000003</v>
      </c>
    </row>
    <row r="11" spans="1:18" x14ac:dyDescent="0.3">
      <c r="A11" s="38" t="s">
        <v>64</v>
      </c>
      <c r="B11" s="39">
        <v>2021</v>
      </c>
      <c r="C11" s="39" t="s">
        <v>73</v>
      </c>
      <c r="D11" s="46">
        <v>44470</v>
      </c>
      <c r="E11" s="46" t="s">
        <v>191</v>
      </c>
      <c r="F11" s="39">
        <v>167.7</v>
      </c>
      <c r="G11" s="39">
        <v>164.3</v>
      </c>
      <c r="H11" s="39">
        <v>163.6</v>
      </c>
      <c r="I11" s="39">
        <v>164.2</v>
      </c>
      <c r="J11" s="39">
        <v>158.4</v>
      </c>
      <c r="K11" s="39">
        <v>169.1</v>
      </c>
      <c r="L11" s="39">
        <v>155.69999999999999</v>
      </c>
      <c r="M11" s="39">
        <v>158.6</v>
      </c>
      <c r="N11" s="39">
        <v>163.9</v>
      </c>
      <c r="O11" s="39">
        <v>160.80000000000001</v>
      </c>
      <c r="P11" s="39">
        <v>161</v>
      </c>
      <c r="Q11" s="39">
        <v>165.5</v>
      </c>
      <c r="R11" s="42">
        <v>1980</v>
      </c>
    </row>
    <row r="12" spans="1:18" x14ac:dyDescent="0.3">
      <c r="A12" s="37" t="s">
        <v>64</v>
      </c>
      <c r="B12" s="8">
        <v>2021</v>
      </c>
      <c r="C12" s="8" t="s">
        <v>74</v>
      </c>
      <c r="D12" s="45">
        <v>44501</v>
      </c>
      <c r="E12" s="45" t="s">
        <v>192</v>
      </c>
      <c r="F12" s="8">
        <v>169.7</v>
      </c>
      <c r="G12" s="8">
        <v>165.8</v>
      </c>
      <c r="H12" s="8">
        <v>164.2</v>
      </c>
      <c r="I12" s="8">
        <v>163.9</v>
      </c>
      <c r="J12" s="8">
        <v>159.30000000000001</v>
      </c>
      <c r="K12" s="8">
        <v>169.9</v>
      </c>
      <c r="L12" s="8">
        <v>154.80000000000001</v>
      </c>
      <c r="M12" s="8">
        <v>159.80000000000001</v>
      </c>
      <c r="N12" s="8">
        <v>164.3</v>
      </c>
      <c r="O12" s="8">
        <v>162.19999999999999</v>
      </c>
      <c r="P12" s="8">
        <v>161.4</v>
      </c>
      <c r="Q12" s="8">
        <v>166.7</v>
      </c>
      <c r="R12" s="41">
        <v>1988.2000000000003</v>
      </c>
    </row>
    <row r="13" spans="1:18" x14ac:dyDescent="0.3">
      <c r="A13" s="38" t="s">
        <v>64</v>
      </c>
      <c r="B13" s="39">
        <v>2021</v>
      </c>
      <c r="C13" s="39" t="s">
        <v>75</v>
      </c>
      <c r="D13" s="46">
        <v>44531</v>
      </c>
      <c r="E13" s="46" t="s">
        <v>193</v>
      </c>
      <c r="F13" s="39">
        <v>168.2</v>
      </c>
      <c r="G13" s="39">
        <v>167</v>
      </c>
      <c r="H13" s="39">
        <v>163.4</v>
      </c>
      <c r="I13" s="39">
        <v>164.1</v>
      </c>
      <c r="J13" s="39">
        <v>160.19999999999999</v>
      </c>
      <c r="K13" s="39">
        <v>170.6</v>
      </c>
      <c r="L13" s="39">
        <v>155.69999999999999</v>
      </c>
      <c r="M13" s="39">
        <v>160.6</v>
      </c>
      <c r="N13" s="39">
        <v>164.4</v>
      </c>
      <c r="O13" s="39">
        <v>162.6</v>
      </c>
      <c r="P13" s="39">
        <v>162</v>
      </c>
      <c r="Q13" s="39">
        <v>166.2</v>
      </c>
      <c r="R13" s="42">
        <v>1991.1999999999998</v>
      </c>
    </row>
    <row r="14" spans="1:18" x14ac:dyDescent="0.3">
      <c r="A14" s="37" t="s">
        <v>64</v>
      </c>
      <c r="B14" s="8">
        <v>2022</v>
      </c>
      <c r="C14" s="8" t="s">
        <v>62</v>
      </c>
      <c r="D14" s="45">
        <v>44562</v>
      </c>
      <c r="E14" s="45" t="s">
        <v>194</v>
      </c>
      <c r="F14" s="8">
        <v>166.4</v>
      </c>
      <c r="G14" s="8">
        <v>168.5</v>
      </c>
      <c r="H14" s="8">
        <v>164.5</v>
      </c>
      <c r="I14" s="8">
        <v>164.2</v>
      </c>
      <c r="J14" s="8">
        <v>161.1</v>
      </c>
      <c r="K14" s="8">
        <v>171.4</v>
      </c>
      <c r="L14" s="8">
        <v>156.5</v>
      </c>
      <c r="M14" s="8">
        <v>161.19999999999999</v>
      </c>
      <c r="N14" s="8">
        <v>164.7</v>
      </c>
      <c r="O14" s="8">
        <v>163</v>
      </c>
      <c r="P14" s="8">
        <v>162.69999999999999</v>
      </c>
      <c r="Q14" s="8">
        <v>165.7</v>
      </c>
      <c r="R14" s="41">
        <v>1996.4</v>
      </c>
    </row>
    <row r="15" spans="1:18" x14ac:dyDescent="0.3">
      <c r="A15" s="38" t="s">
        <v>64</v>
      </c>
      <c r="B15" s="39">
        <v>2022</v>
      </c>
      <c r="C15" s="39" t="s">
        <v>65</v>
      </c>
      <c r="D15" s="46">
        <v>44593</v>
      </c>
      <c r="E15" s="46" t="s">
        <v>195</v>
      </c>
      <c r="F15" s="39">
        <v>166.2</v>
      </c>
      <c r="G15" s="39">
        <v>169.6</v>
      </c>
      <c r="H15" s="39">
        <v>165.5</v>
      </c>
      <c r="I15" s="39">
        <v>165.7</v>
      </c>
      <c r="J15" s="39">
        <v>161.80000000000001</v>
      </c>
      <c r="K15" s="39">
        <v>172.2</v>
      </c>
      <c r="L15" s="39">
        <v>156.9</v>
      </c>
      <c r="M15" s="39">
        <v>162.1</v>
      </c>
      <c r="N15" s="39">
        <v>165.4</v>
      </c>
      <c r="O15" s="39">
        <v>164.4</v>
      </c>
      <c r="P15" s="39">
        <v>163.5</v>
      </c>
      <c r="Q15" s="39">
        <v>166.1</v>
      </c>
      <c r="R15" s="42">
        <v>2006.1000000000001</v>
      </c>
    </row>
    <row r="16" spans="1:18" x14ac:dyDescent="0.3">
      <c r="A16" s="37" t="s">
        <v>64</v>
      </c>
      <c r="B16" s="8">
        <v>2022</v>
      </c>
      <c r="C16" s="8" t="s">
        <v>66</v>
      </c>
      <c r="D16" s="45">
        <v>44621</v>
      </c>
      <c r="E16" s="45" t="s">
        <v>196</v>
      </c>
      <c r="F16" s="8">
        <v>168.4</v>
      </c>
      <c r="G16" s="8">
        <v>171.1</v>
      </c>
      <c r="H16" s="8">
        <v>165.3</v>
      </c>
      <c r="I16" s="8">
        <v>167.2</v>
      </c>
      <c r="J16" s="8">
        <v>162.80000000000001</v>
      </c>
      <c r="K16" s="8">
        <v>173</v>
      </c>
      <c r="L16" s="8">
        <v>157.9</v>
      </c>
      <c r="M16" s="8">
        <v>163.30000000000001</v>
      </c>
      <c r="N16" s="8">
        <v>166</v>
      </c>
      <c r="O16" s="8">
        <v>167.2</v>
      </c>
      <c r="P16" s="8">
        <v>164.6</v>
      </c>
      <c r="Q16" s="8">
        <v>167.7</v>
      </c>
      <c r="R16" s="41">
        <v>2020.5</v>
      </c>
    </row>
    <row r="17" spans="1:18" x14ac:dyDescent="0.3">
      <c r="A17" s="38" t="s">
        <v>64</v>
      </c>
      <c r="B17" s="39">
        <v>2022</v>
      </c>
      <c r="C17" s="39" t="s">
        <v>67</v>
      </c>
      <c r="D17" s="46">
        <v>44652</v>
      </c>
      <c r="E17" s="46" t="s">
        <v>197</v>
      </c>
      <c r="F17" s="39">
        <v>170.8</v>
      </c>
      <c r="G17" s="39">
        <v>172.8</v>
      </c>
      <c r="H17" s="39">
        <v>167</v>
      </c>
      <c r="I17" s="39">
        <v>172.2</v>
      </c>
      <c r="J17" s="39">
        <v>164</v>
      </c>
      <c r="K17" s="39">
        <v>174</v>
      </c>
      <c r="L17" s="39">
        <v>162.6</v>
      </c>
      <c r="M17" s="39">
        <v>164.4</v>
      </c>
      <c r="N17" s="39">
        <v>166.9</v>
      </c>
      <c r="O17" s="39">
        <v>168.8</v>
      </c>
      <c r="P17" s="39">
        <v>166.8</v>
      </c>
      <c r="Q17" s="39">
        <v>170.1</v>
      </c>
      <c r="R17" s="42">
        <v>2044.2</v>
      </c>
    </row>
    <row r="18" spans="1:18" x14ac:dyDescent="0.3">
      <c r="A18" s="37" t="s">
        <v>64</v>
      </c>
      <c r="B18" s="8">
        <v>2022</v>
      </c>
      <c r="C18" s="8" t="s">
        <v>68</v>
      </c>
      <c r="D18" s="45">
        <v>44682</v>
      </c>
      <c r="E18" s="45" t="s">
        <v>198</v>
      </c>
      <c r="F18" s="8">
        <v>173.3</v>
      </c>
      <c r="G18" s="8">
        <v>174.6</v>
      </c>
      <c r="H18" s="8">
        <v>167.5</v>
      </c>
      <c r="I18" s="8">
        <v>174.6</v>
      </c>
      <c r="J18" s="8">
        <v>165.2</v>
      </c>
      <c r="K18" s="8">
        <v>174.8</v>
      </c>
      <c r="L18" s="8">
        <v>163</v>
      </c>
      <c r="M18" s="8">
        <v>165.1</v>
      </c>
      <c r="N18" s="8">
        <v>167.9</v>
      </c>
      <c r="O18" s="8">
        <v>168.4</v>
      </c>
      <c r="P18" s="8">
        <v>167.5</v>
      </c>
      <c r="Q18" s="8">
        <v>171.7</v>
      </c>
      <c r="R18" s="41">
        <v>2056</v>
      </c>
    </row>
    <row r="19" spans="1:18" x14ac:dyDescent="0.3">
      <c r="A19" s="38" t="s">
        <v>64</v>
      </c>
      <c r="B19" s="39">
        <v>2022</v>
      </c>
      <c r="C19" s="39" t="s">
        <v>69</v>
      </c>
      <c r="D19" s="46">
        <v>44713</v>
      </c>
      <c r="E19" s="46" t="s">
        <v>199</v>
      </c>
      <c r="F19" s="39">
        <v>174.9</v>
      </c>
      <c r="G19" s="39">
        <v>176</v>
      </c>
      <c r="H19" s="39">
        <v>166.8</v>
      </c>
      <c r="I19" s="39">
        <v>176</v>
      </c>
      <c r="J19" s="39">
        <v>166.4</v>
      </c>
      <c r="K19" s="39">
        <v>175.4</v>
      </c>
      <c r="L19" s="39">
        <v>161.1</v>
      </c>
      <c r="M19" s="39">
        <v>165.8</v>
      </c>
      <c r="N19" s="39">
        <v>169</v>
      </c>
      <c r="O19" s="39">
        <v>169.4</v>
      </c>
      <c r="P19" s="39">
        <v>167.5</v>
      </c>
      <c r="Q19" s="39">
        <v>172.6</v>
      </c>
      <c r="R19" s="42">
        <v>2062.6000000000004</v>
      </c>
    </row>
    <row r="20" spans="1:18" x14ac:dyDescent="0.3">
      <c r="A20" s="37" t="s">
        <v>64</v>
      </c>
      <c r="B20" s="8">
        <v>2022</v>
      </c>
      <c r="C20" s="8" t="s">
        <v>70</v>
      </c>
      <c r="D20" s="45">
        <v>44743</v>
      </c>
      <c r="E20" s="45" t="s">
        <v>200</v>
      </c>
      <c r="F20" s="8">
        <v>175</v>
      </c>
      <c r="G20" s="8">
        <v>177.3</v>
      </c>
      <c r="H20" s="8">
        <v>167.8</v>
      </c>
      <c r="I20" s="8">
        <v>179.6</v>
      </c>
      <c r="J20" s="8">
        <v>167.4</v>
      </c>
      <c r="K20" s="8">
        <v>176.1</v>
      </c>
      <c r="L20" s="8">
        <v>161.6</v>
      </c>
      <c r="M20" s="8">
        <v>166.3</v>
      </c>
      <c r="N20" s="8">
        <v>171.4</v>
      </c>
      <c r="O20" s="8">
        <v>169.7</v>
      </c>
      <c r="P20" s="8">
        <v>168.4</v>
      </c>
      <c r="Q20" s="8">
        <v>173.4</v>
      </c>
      <c r="R20" s="41">
        <v>2075.1999999999998</v>
      </c>
    </row>
    <row r="21" spans="1:18" x14ac:dyDescent="0.3">
      <c r="A21" s="38" t="s">
        <v>64</v>
      </c>
      <c r="B21" s="39">
        <v>2022</v>
      </c>
      <c r="C21" s="39" t="s">
        <v>71</v>
      </c>
      <c r="D21" s="46">
        <v>44774</v>
      </c>
      <c r="E21" s="46" t="s">
        <v>201</v>
      </c>
      <c r="F21" s="39">
        <v>176.3</v>
      </c>
      <c r="G21" s="39">
        <v>178.5</v>
      </c>
      <c r="H21" s="39">
        <v>169</v>
      </c>
      <c r="I21" s="39">
        <v>178.8</v>
      </c>
      <c r="J21" s="39">
        <v>168.5</v>
      </c>
      <c r="K21" s="39">
        <v>176.8</v>
      </c>
      <c r="L21" s="39">
        <v>161.9</v>
      </c>
      <c r="M21" s="39">
        <v>166.9</v>
      </c>
      <c r="N21" s="39">
        <v>172.3</v>
      </c>
      <c r="O21" s="39">
        <v>171.2</v>
      </c>
      <c r="P21" s="39">
        <v>169.1</v>
      </c>
      <c r="Q21" s="39">
        <v>174.3</v>
      </c>
      <c r="R21" s="42">
        <v>2084.3000000000002</v>
      </c>
    </row>
    <row r="22" spans="1:18" x14ac:dyDescent="0.3">
      <c r="A22" s="37" t="s">
        <v>64</v>
      </c>
      <c r="B22" s="8">
        <v>2022</v>
      </c>
      <c r="C22" s="8" t="s">
        <v>72</v>
      </c>
      <c r="D22" s="45">
        <v>44805</v>
      </c>
      <c r="E22" s="45" t="s">
        <v>202</v>
      </c>
      <c r="F22" s="8">
        <v>177.8</v>
      </c>
      <c r="G22" s="8">
        <v>179.9</v>
      </c>
      <c r="H22" s="8">
        <v>169.5</v>
      </c>
      <c r="I22" s="8">
        <v>179.5</v>
      </c>
      <c r="J22" s="8">
        <v>169.5</v>
      </c>
      <c r="K22" s="8">
        <v>177.8</v>
      </c>
      <c r="L22" s="8">
        <v>162.30000000000001</v>
      </c>
      <c r="M22" s="8">
        <v>167.6</v>
      </c>
      <c r="N22" s="8">
        <v>173.1</v>
      </c>
      <c r="O22" s="8">
        <v>170.9</v>
      </c>
      <c r="P22" s="8">
        <v>169.7</v>
      </c>
      <c r="Q22" s="8">
        <v>175.3</v>
      </c>
      <c r="R22" s="41">
        <v>2093.4999999999995</v>
      </c>
    </row>
    <row r="23" spans="1:18" x14ac:dyDescent="0.3">
      <c r="A23" s="38" t="s">
        <v>64</v>
      </c>
      <c r="B23" s="39">
        <v>2022</v>
      </c>
      <c r="C23" s="39" t="s">
        <v>73</v>
      </c>
      <c r="D23" s="46">
        <v>44835</v>
      </c>
      <c r="E23" s="46" t="s">
        <v>203</v>
      </c>
      <c r="F23" s="39">
        <v>179.6</v>
      </c>
      <c r="G23" s="39">
        <v>181</v>
      </c>
      <c r="H23" s="39">
        <v>171.2</v>
      </c>
      <c r="I23" s="39">
        <v>180.5</v>
      </c>
      <c r="J23" s="39">
        <v>170.4</v>
      </c>
      <c r="K23" s="39">
        <v>178.7</v>
      </c>
      <c r="L23" s="39">
        <v>162.9</v>
      </c>
      <c r="M23" s="39">
        <v>168.2</v>
      </c>
      <c r="N23" s="39">
        <v>173.4</v>
      </c>
      <c r="O23" s="39">
        <v>172.1</v>
      </c>
      <c r="P23" s="39">
        <v>170.5</v>
      </c>
      <c r="Q23" s="39">
        <v>176.7</v>
      </c>
      <c r="R23" s="42">
        <v>2104.8000000000002</v>
      </c>
    </row>
    <row r="24" spans="1:18" x14ac:dyDescent="0.3">
      <c r="A24" s="37" t="s">
        <v>64</v>
      </c>
      <c r="B24" s="8">
        <v>2022</v>
      </c>
      <c r="C24" s="8" t="s">
        <v>74</v>
      </c>
      <c r="D24" s="45">
        <v>44866</v>
      </c>
      <c r="E24" s="45" t="s">
        <v>204</v>
      </c>
      <c r="F24" s="8">
        <v>178.3</v>
      </c>
      <c r="G24" s="8">
        <v>182.1</v>
      </c>
      <c r="H24" s="8">
        <v>171.8</v>
      </c>
      <c r="I24" s="8">
        <v>181.3</v>
      </c>
      <c r="J24" s="8">
        <v>171.4</v>
      </c>
      <c r="K24" s="8">
        <v>179.8</v>
      </c>
      <c r="L24" s="8">
        <v>163</v>
      </c>
      <c r="M24" s="8">
        <v>168.5</v>
      </c>
      <c r="N24" s="8">
        <v>173.7</v>
      </c>
      <c r="O24" s="8">
        <v>173.6</v>
      </c>
      <c r="P24" s="8">
        <v>171.1</v>
      </c>
      <c r="Q24" s="8">
        <v>176.5</v>
      </c>
      <c r="R24" s="41">
        <v>2111.5</v>
      </c>
    </row>
    <row r="25" spans="1:18" x14ac:dyDescent="0.3">
      <c r="A25" s="38" t="s">
        <v>64</v>
      </c>
      <c r="B25" s="39">
        <v>2022</v>
      </c>
      <c r="C25" s="39" t="s">
        <v>75</v>
      </c>
      <c r="D25" s="46">
        <v>44896</v>
      </c>
      <c r="E25" s="46" t="s">
        <v>205</v>
      </c>
      <c r="F25" s="39">
        <v>175.9</v>
      </c>
      <c r="G25" s="39">
        <v>183</v>
      </c>
      <c r="H25" s="39">
        <v>170.7</v>
      </c>
      <c r="I25" s="39">
        <v>182</v>
      </c>
      <c r="J25" s="39">
        <v>172.1</v>
      </c>
      <c r="K25" s="39">
        <v>181.1</v>
      </c>
      <c r="L25" s="39">
        <v>163.4</v>
      </c>
      <c r="M25" s="39">
        <v>168.9</v>
      </c>
      <c r="N25" s="39">
        <v>174.1</v>
      </c>
      <c r="O25" s="39">
        <v>175.8</v>
      </c>
      <c r="P25" s="39">
        <v>172</v>
      </c>
      <c r="Q25" s="39">
        <v>175.7</v>
      </c>
      <c r="R25" s="42">
        <v>2116.3000000000002</v>
      </c>
    </row>
    <row r="26" spans="1:18" x14ac:dyDescent="0.3">
      <c r="A26" s="37" t="s">
        <v>64</v>
      </c>
      <c r="B26" s="8">
        <v>2023</v>
      </c>
      <c r="C26" s="8" t="s">
        <v>62</v>
      </c>
      <c r="D26" s="45">
        <v>44927</v>
      </c>
      <c r="E26" s="45" t="s">
        <v>206</v>
      </c>
      <c r="F26" s="8">
        <v>176.7</v>
      </c>
      <c r="G26" s="8">
        <v>183.8</v>
      </c>
      <c r="H26" s="8">
        <v>172.1</v>
      </c>
      <c r="I26" s="8">
        <v>182</v>
      </c>
      <c r="J26" s="8">
        <v>172.9</v>
      </c>
      <c r="K26" s="8">
        <v>182.3</v>
      </c>
      <c r="L26" s="8">
        <v>163.6</v>
      </c>
      <c r="M26" s="8">
        <v>169.5</v>
      </c>
      <c r="N26" s="8">
        <v>174.3</v>
      </c>
      <c r="O26" s="8">
        <v>178.6</v>
      </c>
      <c r="P26" s="8">
        <v>172.8</v>
      </c>
      <c r="Q26" s="8">
        <v>176.5</v>
      </c>
      <c r="R26" s="41">
        <v>2126.7999999999997</v>
      </c>
    </row>
    <row r="27" spans="1:18" x14ac:dyDescent="0.3">
      <c r="A27" s="38" t="s">
        <v>64</v>
      </c>
      <c r="B27" s="39">
        <v>2023</v>
      </c>
      <c r="C27" s="39" t="s">
        <v>65</v>
      </c>
      <c r="D27" s="46">
        <v>44958</v>
      </c>
      <c r="E27" s="46" t="s">
        <v>207</v>
      </c>
      <c r="F27" s="39">
        <v>177</v>
      </c>
      <c r="G27" s="39">
        <v>185.1</v>
      </c>
      <c r="H27" s="39">
        <v>173.5</v>
      </c>
      <c r="I27" s="39">
        <v>182.1</v>
      </c>
      <c r="J27" s="39">
        <v>174.2</v>
      </c>
      <c r="K27" s="39">
        <v>184.4</v>
      </c>
      <c r="L27" s="39">
        <v>164.2</v>
      </c>
      <c r="M27" s="39">
        <v>170.3</v>
      </c>
      <c r="N27" s="39">
        <v>175</v>
      </c>
      <c r="O27" s="39">
        <v>181</v>
      </c>
      <c r="P27" s="39">
        <v>174.1</v>
      </c>
      <c r="Q27" s="39">
        <v>177.2</v>
      </c>
      <c r="R27" s="42">
        <v>2140.4</v>
      </c>
    </row>
    <row r="28" spans="1:18" x14ac:dyDescent="0.3">
      <c r="A28" s="37" t="s">
        <v>64</v>
      </c>
      <c r="B28" s="8">
        <v>2023</v>
      </c>
      <c r="C28" s="8" t="s">
        <v>66</v>
      </c>
      <c r="D28" s="45">
        <v>44986</v>
      </c>
      <c r="E28" s="45" t="s">
        <v>208</v>
      </c>
      <c r="F28" s="8">
        <v>177</v>
      </c>
      <c r="G28" s="8">
        <v>185.1</v>
      </c>
      <c r="H28" s="8">
        <v>173.5</v>
      </c>
      <c r="I28" s="8">
        <v>181.9</v>
      </c>
      <c r="J28" s="8">
        <v>174.2</v>
      </c>
      <c r="K28" s="8">
        <v>184.4</v>
      </c>
      <c r="L28" s="8">
        <v>164.2</v>
      </c>
      <c r="M28" s="8">
        <v>170.3</v>
      </c>
      <c r="N28" s="8">
        <v>175</v>
      </c>
      <c r="O28" s="8">
        <v>181</v>
      </c>
      <c r="P28" s="8">
        <v>174.1</v>
      </c>
      <c r="Q28" s="8">
        <v>177.2</v>
      </c>
      <c r="R28" s="41">
        <v>2140.2000000000003</v>
      </c>
    </row>
    <row r="29" spans="1:18" x14ac:dyDescent="0.3">
      <c r="A29" s="38" t="s">
        <v>64</v>
      </c>
      <c r="B29" s="39">
        <v>2023</v>
      </c>
      <c r="C29" s="39" t="s">
        <v>67</v>
      </c>
      <c r="D29" s="46">
        <v>45017</v>
      </c>
      <c r="E29" s="46" t="s">
        <v>209</v>
      </c>
      <c r="F29" s="39">
        <v>177.9</v>
      </c>
      <c r="G29" s="39">
        <v>185.7</v>
      </c>
      <c r="H29" s="39">
        <v>175.2</v>
      </c>
      <c r="I29" s="39">
        <v>181.7</v>
      </c>
      <c r="J29" s="39">
        <v>174.6</v>
      </c>
      <c r="K29" s="39">
        <v>185</v>
      </c>
      <c r="L29" s="39">
        <v>164.5</v>
      </c>
      <c r="M29" s="39">
        <v>170.7</v>
      </c>
      <c r="N29" s="39">
        <v>176.4</v>
      </c>
      <c r="O29" s="39">
        <v>184</v>
      </c>
      <c r="P29" s="39">
        <v>175</v>
      </c>
      <c r="Q29" s="39">
        <v>178.1</v>
      </c>
      <c r="R29" s="42">
        <v>2151.3000000000002</v>
      </c>
    </row>
    <row r="30" spans="1:18" x14ac:dyDescent="0.3">
      <c r="A30" s="37" t="s">
        <v>64</v>
      </c>
      <c r="B30" s="8">
        <v>2023</v>
      </c>
      <c r="C30" s="8" t="s">
        <v>68</v>
      </c>
      <c r="D30" s="45">
        <v>45047</v>
      </c>
      <c r="E30" s="45" t="s">
        <v>134</v>
      </c>
      <c r="F30" s="8">
        <v>179.1</v>
      </c>
      <c r="G30" s="8">
        <v>186.2</v>
      </c>
      <c r="H30" s="8">
        <v>175.6</v>
      </c>
      <c r="I30" s="8">
        <v>182.8</v>
      </c>
      <c r="J30" s="8">
        <v>175.2</v>
      </c>
      <c r="K30" s="8">
        <v>185.7</v>
      </c>
      <c r="L30" s="8">
        <v>164.8</v>
      </c>
      <c r="M30" s="8">
        <v>171.2</v>
      </c>
      <c r="N30" s="8">
        <v>177.1</v>
      </c>
      <c r="O30" s="8">
        <v>185.2</v>
      </c>
      <c r="P30" s="8">
        <v>175.7</v>
      </c>
      <c r="Q30" s="8">
        <v>179.1</v>
      </c>
      <c r="R30" s="41">
        <v>2159.6</v>
      </c>
    </row>
    <row r="33" spans="1:3" x14ac:dyDescent="0.3">
      <c r="A33" s="69" t="s">
        <v>249</v>
      </c>
    </row>
    <row r="34" spans="1:3" x14ac:dyDescent="0.3">
      <c r="A34" s="70">
        <f>CORREL(I2:I30,Q2:Q30)</f>
        <v>0.98671176495240132</v>
      </c>
    </row>
    <row r="36" spans="1:3" x14ac:dyDescent="0.3">
      <c r="A36" s="69" t="s">
        <v>250</v>
      </c>
    </row>
    <row r="37" spans="1:3" x14ac:dyDescent="0.3">
      <c r="A37" s="70">
        <f>CORREL(I2:I30, F2:F30)</f>
        <v>0.96457248908931958</v>
      </c>
    </row>
    <row r="39" spans="1:3" x14ac:dyDescent="0.3">
      <c r="A39" s="69" t="s">
        <v>251</v>
      </c>
    </row>
    <row r="40" spans="1:3" x14ac:dyDescent="0.3">
      <c r="A40" s="70">
        <f>CORREL(I2:I30,L2:L30)</f>
        <v>0.96707995712942674</v>
      </c>
    </row>
    <row r="42" spans="1:3" x14ac:dyDescent="0.3">
      <c r="A42" s="69" t="s">
        <v>252</v>
      </c>
    </row>
    <row r="43" spans="1:3" x14ac:dyDescent="0.3">
      <c r="A43" s="70">
        <f>CORREL(I2:I30,G2:G30)</f>
        <v>0.98562185435623184</v>
      </c>
    </row>
    <row r="48" spans="1:3" x14ac:dyDescent="0.3">
      <c r="A48" s="13" t="s">
        <v>87</v>
      </c>
      <c r="B48" t="s">
        <v>225</v>
      </c>
      <c r="C48" t="s">
        <v>95</v>
      </c>
    </row>
    <row r="49" spans="1:3" x14ac:dyDescent="0.3">
      <c r="A49" s="17">
        <v>44197</v>
      </c>
      <c r="B49">
        <v>147.9</v>
      </c>
      <c r="C49">
        <v>157.30000000000001</v>
      </c>
    </row>
    <row r="50" spans="1:3" x14ac:dyDescent="0.3">
      <c r="A50" s="17">
        <v>44228</v>
      </c>
      <c r="B50">
        <v>152.4</v>
      </c>
      <c r="C50">
        <v>156.6</v>
      </c>
    </row>
    <row r="51" spans="1:3" x14ac:dyDescent="0.3">
      <c r="A51" s="17">
        <v>44256</v>
      </c>
      <c r="B51">
        <v>155.5</v>
      </c>
      <c r="C51">
        <v>156.80000000000001</v>
      </c>
    </row>
    <row r="52" spans="1:3" x14ac:dyDescent="0.3">
      <c r="A52" s="17">
        <v>44287</v>
      </c>
      <c r="B52">
        <v>155.6</v>
      </c>
      <c r="C52">
        <v>157.80000000000001</v>
      </c>
    </row>
    <row r="53" spans="1:3" x14ac:dyDescent="0.3">
      <c r="A53" s="17">
        <v>44317</v>
      </c>
      <c r="B53">
        <v>159.4</v>
      </c>
      <c r="C53">
        <v>160.4</v>
      </c>
    </row>
    <row r="54" spans="1:3" x14ac:dyDescent="0.3">
      <c r="A54" s="17">
        <v>44348</v>
      </c>
      <c r="B54">
        <v>159.80000000000001</v>
      </c>
      <c r="C54">
        <v>161.30000000000001</v>
      </c>
    </row>
    <row r="55" spans="1:3" x14ac:dyDescent="0.3">
      <c r="A55" s="17">
        <v>44378</v>
      </c>
      <c r="B55">
        <v>160.69999999999999</v>
      </c>
      <c r="C55">
        <v>162.5</v>
      </c>
    </row>
    <row r="56" spans="1:3" x14ac:dyDescent="0.3">
      <c r="A56" s="17">
        <v>44409</v>
      </c>
      <c r="B56">
        <v>162.6</v>
      </c>
      <c r="C56">
        <v>163.19999999999999</v>
      </c>
    </row>
    <row r="57" spans="1:3" x14ac:dyDescent="0.3">
      <c r="A57" s="17">
        <v>44440</v>
      </c>
      <c r="B57">
        <v>162.6</v>
      </c>
      <c r="C57">
        <v>163.19999999999999</v>
      </c>
    </row>
    <row r="58" spans="1:3" x14ac:dyDescent="0.3">
      <c r="A58" s="17">
        <v>44470</v>
      </c>
      <c r="B58">
        <v>164.2</v>
      </c>
      <c r="C58">
        <v>165.5</v>
      </c>
    </row>
    <row r="59" spans="1:3" x14ac:dyDescent="0.3">
      <c r="A59" s="17">
        <v>44501</v>
      </c>
      <c r="B59">
        <v>163.9</v>
      </c>
      <c r="C59">
        <v>166.7</v>
      </c>
    </row>
    <row r="60" spans="1:3" x14ac:dyDescent="0.3">
      <c r="A60" s="17">
        <v>44531</v>
      </c>
      <c r="B60">
        <v>164.1</v>
      </c>
      <c r="C60">
        <v>166.2</v>
      </c>
    </row>
    <row r="61" spans="1:3" x14ac:dyDescent="0.3">
      <c r="A61" s="17">
        <v>44562</v>
      </c>
      <c r="B61">
        <v>164.2</v>
      </c>
      <c r="C61">
        <v>165.7</v>
      </c>
    </row>
    <row r="62" spans="1:3" x14ac:dyDescent="0.3">
      <c r="A62" s="17">
        <v>44593</v>
      </c>
      <c r="B62">
        <v>165.7</v>
      </c>
      <c r="C62">
        <v>166.1</v>
      </c>
    </row>
    <row r="63" spans="1:3" x14ac:dyDescent="0.3">
      <c r="A63" s="17">
        <v>44621</v>
      </c>
      <c r="B63">
        <v>167.2</v>
      </c>
      <c r="C63">
        <v>167.7</v>
      </c>
    </row>
    <row r="64" spans="1:3" x14ac:dyDescent="0.3">
      <c r="A64" s="17">
        <v>44652</v>
      </c>
      <c r="B64">
        <v>172.2</v>
      </c>
      <c r="C64">
        <v>170.1</v>
      </c>
    </row>
    <row r="65" spans="1:3" x14ac:dyDescent="0.3">
      <c r="A65" s="17">
        <v>44682</v>
      </c>
      <c r="B65">
        <v>174.6</v>
      </c>
      <c r="C65">
        <v>171.7</v>
      </c>
    </row>
    <row r="66" spans="1:3" x14ac:dyDescent="0.3">
      <c r="A66" s="17">
        <v>44713</v>
      </c>
      <c r="B66">
        <v>176</v>
      </c>
      <c r="C66">
        <v>172.6</v>
      </c>
    </row>
    <row r="67" spans="1:3" x14ac:dyDescent="0.3">
      <c r="A67" s="17">
        <v>44743</v>
      </c>
      <c r="B67">
        <v>179.6</v>
      </c>
      <c r="C67">
        <v>173.4</v>
      </c>
    </row>
    <row r="68" spans="1:3" x14ac:dyDescent="0.3">
      <c r="A68" s="17">
        <v>44774</v>
      </c>
      <c r="B68">
        <v>178.8</v>
      </c>
      <c r="C68">
        <v>174.3</v>
      </c>
    </row>
    <row r="69" spans="1:3" x14ac:dyDescent="0.3">
      <c r="A69" s="17">
        <v>44805</v>
      </c>
      <c r="B69">
        <v>179.5</v>
      </c>
      <c r="C69">
        <v>175.3</v>
      </c>
    </row>
    <row r="70" spans="1:3" x14ac:dyDescent="0.3">
      <c r="A70" s="17">
        <v>44835</v>
      </c>
      <c r="B70">
        <v>180.5</v>
      </c>
      <c r="C70">
        <v>176.7</v>
      </c>
    </row>
    <row r="71" spans="1:3" x14ac:dyDescent="0.3">
      <c r="A71" s="17">
        <v>44866</v>
      </c>
      <c r="B71">
        <v>181.3</v>
      </c>
      <c r="C71">
        <v>176.5</v>
      </c>
    </row>
    <row r="72" spans="1:3" x14ac:dyDescent="0.3">
      <c r="A72" s="17">
        <v>44896</v>
      </c>
      <c r="B72">
        <v>182</v>
      </c>
      <c r="C72">
        <v>175.7</v>
      </c>
    </row>
    <row r="73" spans="1:3" x14ac:dyDescent="0.3">
      <c r="A73" s="17">
        <v>44927</v>
      </c>
      <c r="B73">
        <v>182</v>
      </c>
      <c r="C73">
        <v>176.5</v>
      </c>
    </row>
    <row r="74" spans="1:3" x14ac:dyDescent="0.3">
      <c r="A74" s="17">
        <v>44958</v>
      </c>
      <c r="B74">
        <v>182.1</v>
      </c>
      <c r="C74">
        <v>177.2</v>
      </c>
    </row>
    <row r="75" spans="1:3" x14ac:dyDescent="0.3">
      <c r="A75" s="17">
        <v>44986</v>
      </c>
      <c r="B75">
        <v>181.9</v>
      </c>
      <c r="C75">
        <v>177.2</v>
      </c>
    </row>
    <row r="76" spans="1:3" x14ac:dyDescent="0.3">
      <c r="A76" s="17">
        <v>45017</v>
      </c>
      <c r="B76">
        <v>181.7</v>
      </c>
      <c r="C76">
        <v>178.1</v>
      </c>
    </row>
    <row r="77" spans="1:3" x14ac:dyDescent="0.3">
      <c r="A77" s="17">
        <v>45047</v>
      </c>
      <c r="B77">
        <v>182.8</v>
      </c>
      <c r="C77">
        <v>179.1</v>
      </c>
    </row>
    <row r="78" spans="1:3" x14ac:dyDescent="0.3">
      <c r="A78" s="17" t="s">
        <v>88</v>
      </c>
      <c r="B78">
        <v>169.68275862068964</v>
      </c>
      <c r="C78">
        <v>168.66896551724136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11821-0D7E-4521-B28D-8B1636D54EBE}">
  <dimension ref="A1:I65"/>
  <sheetViews>
    <sheetView topLeftCell="A55" zoomScale="94" workbookViewId="0">
      <selection activeCell="A42" sqref="A1:XFD42"/>
    </sheetView>
  </sheetViews>
  <sheetFormatPr defaultRowHeight="14.4" x14ac:dyDescent="0.3"/>
  <cols>
    <col min="1" max="1" width="12.5546875" bestFit="1" customWidth="1"/>
    <col min="2" max="2" width="27.88671875" bestFit="1" customWidth="1"/>
    <col min="3" max="3" width="16.109375" bestFit="1" customWidth="1"/>
    <col min="4" max="5" width="22.109375" bestFit="1" customWidth="1"/>
    <col min="6" max="6" width="21.88671875" customWidth="1"/>
    <col min="7" max="7" width="17.5546875" customWidth="1"/>
    <col min="8" max="8" width="19.6640625" customWidth="1"/>
    <col min="9" max="9" width="29.77734375" customWidth="1"/>
  </cols>
  <sheetData>
    <row r="1" spans="1:9" hidden="1" x14ac:dyDescent="0.3">
      <c r="A1" s="35" t="s">
        <v>31</v>
      </c>
      <c r="B1" s="36" t="s">
        <v>32</v>
      </c>
      <c r="C1" s="36" t="s">
        <v>33</v>
      </c>
      <c r="D1" s="43" t="s">
        <v>92</v>
      </c>
      <c r="E1" s="43" t="s">
        <v>93</v>
      </c>
      <c r="F1" s="68" t="s">
        <v>46</v>
      </c>
      <c r="G1" s="68" t="s">
        <v>52</v>
      </c>
      <c r="H1" s="68" t="s">
        <v>54</v>
      </c>
      <c r="I1" s="68" t="s">
        <v>55</v>
      </c>
    </row>
    <row r="2" spans="1:9" hidden="1" x14ac:dyDescent="0.3">
      <c r="A2" s="37" t="s">
        <v>61</v>
      </c>
      <c r="B2" s="8">
        <v>2019</v>
      </c>
      <c r="C2" s="8" t="s">
        <v>73</v>
      </c>
      <c r="D2" s="45">
        <v>43739</v>
      </c>
      <c r="E2" s="45" t="s">
        <v>167</v>
      </c>
      <c r="F2" s="8">
        <v>148.30000000000001</v>
      </c>
      <c r="G2" s="8">
        <v>147.69999999999999</v>
      </c>
      <c r="H2" s="8">
        <v>153.69999999999999</v>
      </c>
      <c r="I2" s="8">
        <v>131.69999999999999</v>
      </c>
    </row>
    <row r="3" spans="1:9" hidden="1" x14ac:dyDescent="0.3">
      <c r="A3" s="38" t="s">
        <v>63</v>
      </c>
      <c r="B3" s="39">
        <v>2019</v>
      </c>
      <c r="C3" s="39" t="s">
        <v>73</v>
      </c>
      <c r="D3" s="46">
        <v>43739</v>
      </c>
      <c r="E3" s="46" t="s">
        <v>167</v>
      </c>
      <c r="F3" s="39">
        <v>151.9</v>
      </c>
      <c r="G3" s="39">
        <v>128.9</v>
      </c>
      <c r="H3" s="39">
        <v>142.4</v>
      </c>
      <c r="I3" s="39">
        <v>121.5</v>
      </c>
    </row>
    <row r="4" spans="1:9" hidden="1" x14ac:dyDescent="0.3">
      <c r="A4" s="37" t="s">
        <v>64</v>
      </c>
      <c r="B4" s="8">
        <v>2019</v>
      </c>
      <c r="C4" s="8" t="s">
        <v>73</v>
      </c>
      <c r="D4" s="45">
        <v>43739</v>
      </c>
      <c r="E4" s="45" t="s">
        <v>167</v>
      </c>
      <c r="F4" s="8">
        <v>149.6</v>
      </c>
      <c r="G4" s="8">
        <v>140.6</v>
      </c>
      <c r="H4" s="8">
        <v>149.4</v>
      </c>
      <c r="I4" s="8">
        <v>126.3</v>
      </c>
    </row>
    <row r="5" spans="1:9" hidden="1" x14ac:dyDescent="0.3">
      <c r="A5" s="38" t="s">
        <v>61</v>
      </c>
      <c r="B5" s="39">
        <v>2019</v>
      </c>
      <c r="C5" s="39" t="s">
        <v>74</v>
      </c>
      <c r="D5" s="46">
        <v>43770</v>
      </c>
      <c r="E5" s="46" t="s">
        <v>168</v>
      </c>
      <c r="F5" s="39">
        <v>150.9</v>
      </c>
      <c r="G5" s="39">
        <v>148.4</v>
      </c>
      <c r="H5" s="39">
        <v>154.30000000000001</v>
      </c>
      <c r="I5" s="39">
        <v>132.1</v>
      </c>
    </row>
    <row r="6" spans="1:9" hidden="1" x14ac:dyDescent="0.3">
      <c r="A6" s="37" t="s">
        <v>63</v>
      </c>
      <c r="B6" s="8">
        <v>2019</v>
      </c>
      <c r="C6" s="8" t="s">
        <v>74</v>
      </c>
      <c r="D6" s="45">
        <v>43770</v>
      </c>
      <c r="E6" s="45" t="s">
        <v>168</v>
      </c>
      <c r="F6" s="8">
        <v>153.6</v>
      </c>
      <c r="G6" s="8">
        <v>132.19999999999999</v>
      </c>
      <c r="H6" s="8">
        <v>142.80000000000001</v>
      </c>
      <c r="I6" s="8">
        <v>121.7</v>
      </c>
    </row>
    <row r="7" spans="1:9" hidden="1" x14ac:dyDescent="0.3">
      <c r="A7" s="38" t="s">
        <v>64</v>
      </c>
      <c r="B7" s="39">
        <v>2019</v>
      </c>
      <c r="C7" s="39" t="s">
        <v>74</v>
      </c>
      <c r="D7" s="46">
        <v>43770</v>
      </c>
      <c r="E7" s="46" t="s">
        <v>168</v>
      </c>
      <c r="F7" s="39">
        <v>151.9</v>
      </c>
      <c r="G7" s="39">
        <v>142.30000000000001</v>
      </c>
      <c r="H7" s="39">
        <v>149.9</v>
      </c>
      <c r="I7" s="39">
        <v>126.6</v>
      </c>
    </row>
    <row r="8" spans="1:9" hidden="1" x14ac:dyDescent="0.3">
      <c r="A8" s="37" t="s">
        <v>61</v>
      </c>
      <c r="B8" s="8">
        <v>2019</v>
      </c>
      <c r="C8" s="8" t="s">
        <v>75</v>
      </c>
      <c r="D8" s="45">
        <v>43800</v>
      </c>
      <c r="E8" s="45" t="s">
        <v>169</v>
      </c>
      <c r="F8" s="8">
        <v>154.30000000000001</v>
      </c>
      <c r="G8" s="8">
        <v>149.9</v>
      </c>
      <c r="H8" s="8">
        <v>154.80000000000001</v>
      </c>
      <c r="I8" s="8">
        <v>135</v>
      </c>
    </row>
    <row r="9" spans="1:9" hidden="1" x14ac:dyDescent="0.3">
      <c r="A9" s="38" t="s">
        <v>63</v>
      </c>
      <c r="B9" s="39">
        <v>2019</v>
      </c>
      <c r="C9" s="39" t="s">
        <v>75</v>
      </c>
      <c r="D9" s="46">
        <v>43800</v>
      </c>
      <c r="E9" s="46" t="s">
        <v>169</v>
      </c>
      <c r="F9" s="39">
        <v>156.30000000000001</v>
      </c>
      <c r="G9" s="39">
        <v>133.6</v>
      </c>
      <c r="H9" s="39">
        <v>143.19999999999999</v>
      </c>
      <c r="I9" s="39">
        <v>125.2</v>
      </c>
    </row>
    <row r="10" spans="1:9" hidden="1" x14ac:dyDescent="0.3">
      <c r="A10" s="37" t="s">
        <v>64</v>
      </c>
      <c r="B10" s="8">
        <v>2019</v>
      </c>
      <c r="C10" s="8" t="s">
        <v>75</v>
      </c>
      <c r="D10" s="45">
        <v>43800</v>
      </c>
      <c r="E10" s="45" t="s">
        <v>169</v>
      </c>
      <c r="F10" s="8">
        <v>155</v>
      </c>
      <c r="G10" s="8">
        <v>143.69999999999999</v>
      </c>
      <c r="H10" s="8">
        <v>150.4</v>
      </c>
      <c r="I10" s="8">
        <v>129.80000000000001</v>
      </c>
    </row>
    <row r="11" spans="1:9" hidden="1" x14ac:dyDescent="0.3">
      <c r="A11" s="38" t="s">
        <v>61</v>
      </c>
      <c r="B11" s="39">
        <v>2020</v>
      </c>
      <c r="C11" s="39" t="s">
        <v>62</v>
      </c>
      <c r="D11" s="46">
        <v>43831</v>
      </c>
      <c r="E11" s="46" t="s">
        <v>170</v>
      </c>
      <c r="F11" s="39">
        <v>153</v>
      </c>
      <c r="G11" s="39">
        <v>150.4</v>
      </c>
      <c r="H11" s="39">
        <v>155.69999999999999</v>
      </c>
      <c r="I11" s="39">
        <v>136.30000000000001</v>
      </c>
    </row>
    <row r="12" spans="1:9" hidden="1" x14ac:dyDescent="0.3">
      <c r="A12" s="37" t="s">
        <v>63</v>
      </c>
      <c r="B12" s="8">
        <v>2020</v>
      </c>
      <c r="C12" s="8" t="s">
        <v>62</v>
      </c>
      <c r="D12" s="45">
        <v>43831</v>
      </c>
      <c r="E12" s="45" t="s">
        <v>170</v>
      </c>
      <c r="F12" s="8">
        <v>154.4</v>
      </c>
      <c r="G12" s="8">
        <v>135.1</v>
      </c>
      <c r="H12" s="8">
        <v>143.80000000000001</v>
      </c>
      <c r="I12" s="8">
        <v>126.1</v>
      </c>
    </row>
    <row r="13" spans="1:9" hidden="1" x14ac:dyDescent="0.3">
      <c r="A13" s="38" t="s">
        <v>64</v>
      </c>
      <c r="B13" s="39">
        <v>2020</v>
      </c>
      <c r="C13" s="39" t="s">
        <v>62</v>
      </c>
      <c r="D13" s="46">
        <v>43831</v>
      </c>
      <c r="E13" s="46" t="s">
        <v>170</v>
      </c>
      <c r="F13" s="39">
        <v>153.5</v>
      </c>
      <c r="G13" s="39">
        <v>144.6</v>
      </c>
      <c r="H13" s="39">
        <v>151.19999999999999</v>
      </c>
      <c r="I13" s="39">
        <v>130.9</v>
      </c>
    </row>
    <row r="14" spans="1:9" hidden="1" x14ac:dyDescent="0.3">
      <c r="A14" s="37" t="s">
        <v>61</v>
      </c>
      <c r="B14" s="8">
        <v>2020</v>
      </c>
      <c r="C14" s="8" t="s">
        <v>65</v>
      </c>
      <c r="D14" s="45">
        <v>43862</v>
      </c>
      <c r="E14" s="45" t="s">
        <v>171</v>
      </c>
      <c r="F14" s="8">
        <v>149.80000000000001</v>
      </c>
      <c r="G14" s="8">
        <v>152.30000000000001</v>
      </c>
      <c r="H14" s="8">
        <v>156.19999999999999</v>
      </c>
      <c r="I14" s="8">
        <v>136</v>
      </c>
    </row>
    <row r="15" spans="1:9" hidden="1" x14ac:dyDescent="0.3">
      <c r="A15" s="38" t="s">
        <v>63</v>
      </c>
      <c r="B15" s="39">
        <v>2020</v>
      </c>
      <c r="C15" s="39" t="s">
        <v>65</v>
      </c>
      <c r="D15" s="46">
        <v>43862</v>
      </c>
      <c r="E15" s="46" t="s">
        <v>171</v>
      </c>
      <c r="F15" s="39">
        <v>151.69999999999999</v>
      </c>
      <c r="G15" s="39">
        <v>138.9</v>
      </c>
      <c r="H15" s="39">
        <v>144.4</v>
      </c>
      <c r="I15" s="39">
        <v>125.2</v>
      </c>
    </row>
    <row r="16" spans="1:9" hidden="1" x14ac:dyDescent="0.3">
      <c r="A16" s="37" t="s">
        <v>64</v>
      </c>
      <c r="B16" s="8">
        <v>2020</v>
      </c>
      <c r="C16" s="8" t="s">
        <v>65</v>
      </c>
      <c r="D16" s="45">
        <v>43862</v>
      </c>
      <c r="E16" s="45" t="s">
        <v>171</v>
      </c>
      <c r="F16" s="8">
        <v>150.5</v>
      </c>
      <c r="G16" s="8">
        <v>147.19999999999999</v>
      </c>
      <c r="H16" s="8">
        <v>151.69999999999999</v>
      </c>
      <c r="I16" s="8">
        <v>130.30000000000001</v>
      </c>
    </row>
    <row r="17" spans="1:9" hidden="1" x14ac:dyDescent="0.3">
      <c r="A17" s="38" t="s">
        <v>61</v>
      </c>
      <c r="B17" s="39">
        <v>2020</v>
      </c>
      <c r="C17" s="39" t="s">
        <v>66</v>
      </c>
      <c r="D17" s="46">
        <v>43891</v>
      </c>
      <c r="E17" s="46" t="s">
        <v>172</v>
      </c>
      <c r="F17" s="39">
        <v>148.19999999999999</v>
      </c>
      <c r="G17" s="39">
        <v>153.4</v>
      </c>
      <c r="H17" s="39">
        <v>156.69999999999999</v>
      </c>
      <c r="I17" s="39">
        <v>135.80000000000001</v>
      </c>
    </row>
    <row r="18" spans="1:9" hidden="1" x14ac:dyDescent="0.3">
      <c r="A18" s="37" t="s">
        <v>63</v>
      </c>
      <c r="B18" s="8">
        <v>2020</v>
      </c>
      <c r="C18" s="8" t="s">
        <v>66</v>
      </c>
      <c r="D18" s="45">
        <v>43891</v>
      </c>
      <c r="E18" s="45" t="s">
        <v>172</v>
      </c>
      <c r="F18" s="8">
        <v>150.1</v>
      </c>
      <c r="G18" s="8">
        <v>141.4</v>
      </c>
      <c r="H18" s="8">
        <v>145</v>
      </c>
      <c r="I18" s="8">
        <v>124.6</v>
      </c>
    </row>
    <row r="19" spans="1:9" hidden="1" x14ac:dyDescent="0.3">
      <c r="A19" s="38" t="s">
        <v>64</v>
      </c>
      <c r="B19" s="39">
        <v>2020</v>
      </c>
      <c r="C19" s="39" t="s">
        <v>66</v>
      </c>
      <c r="D19" s="46">
        <v>43891</v>
      </c>
      <c r="E19" s="46" t="s">
        <v>172</v>
      </c>
      <c r="F19" s="39">
        <v>148.9</v>
      </c>
      <c r="G19" s="39">
        <v>148.9</v>
      </c>
      <c r="H19" s="39">
        <v>152.30000000000001</v>
      </c>
      <c r="I19" s="39">
        <v>129.9</v>
      </c>
    </row>
    <row r="20" spans="1:9" hidden="1" x14ac:dyDescent="0.3">
      <c r="A20" s="37" t="s">
        <v>61</v>
      </c>
      <c r="B20" s="8">
        <v>2020</v>
      </c>
      <c r="C20" s="8" t="s">
        <v>67</v>
      </c>
      <c r="D20" s="45">
        <v>43922</v>
      </c>
      <c r="E20" s="45" t="s">
        <v>173</v>
      </c>
      <c r="F20" s="8">
        <v>150.1</v>
      </c>
      <c r="G20" s="8">
        <v>148.4</v>
      </c>
      <c r="H20" s="8">
        <v>154.30000000000001</v>
      </c>
      <c r="I20" s="8">
        <v>138.60000000000002</v>
      </c>
    </row>
    <row r="21" spans="1:9" hidden="1" x14ac:dyDescent="0.3">
      <c r="A21" s="38" t="s">
        <v>63</v>
      </c>
      <c r="B21" s="39">
        <v>2020</v>
      </c>
      <c r="C21" s="39" t="s">
        <v>67</v>
      </c>
      <c r="D21" s="46">
        <v>43922</v>
      </c>
      <c r="E21" s="46" t="s">
        <v>173</v>
      </c>
      <c r="F21" s="39">
        <v>153.5</v>
      </c>
      <c r="G21" s="67">
        <v>139.25</v>
      </c>
      <c r="H21" s="67">
        <v>145.72499999999999</v>
      </c>
      <c r="I21" s="67">
        <v>126.95</v>
      </c>
    </row>
    <row r="22" spans="1:9" hidden="1" x14ac:dyDescent="0.3">
      <c r="A22" s="37" t="s">
        <v>64</v>
      </c>
      <c r="B22" s="8">
        <v>2020</v>
      </c>
      <c r="C22" s="8" t="s">
        <v>67</v>
      </c>
      <c r="D22" s="45">
        <v>43922</v>
      </c>
      <c r="E22" s="45" t="s">
        <v>173</v>
      </c>
      <c r="F22" s="8">
        <v>151.4</v>
      </c>
      <c r="G22" s="8">
        <v>144.1</v>
      </c>
      <c r="H22" s="8">
        <v>150.69999999999999</v>
      </c>
      <c r="I22" s="8">
        <v>132.44999999999999</v>
      </c>
    </row>
    <row r="23" spans="1:9" hidden="1" x14ac:dyDescent="0.3">
      <c r="A23" s="38" t="s">
        <v>61</v>
      </c>
      <c r="B23" s="39">
        <v>2020</v>
      </c>
      <c r="C23" s="39" t="s">
        <v>68</v>
      </c>
      <c r="D23" s="46">
        <v>43952</v>
      </c>
      <c r="E23" s="46" t="s">
        <v>174</v>
      </c>
      <c r="F23" s="8">
        <v>151.19999999999999</v>
      </c>
      <c r="G23" s="8">
        <v>146.65</v>
      </c>
      <c r="H23" s="8">
        <v>156.25</v>
      </c>
      <c r="I23" s="8">
        <v>141.4</v>
      </c>
    </row>
    <row r="24" spans="1:9" hidden="1" x14ac:dyDescent="0.3">
      <c r="A24" s="37" t="s">
        <v>63</v>
      </c>
      <c r="B24" s="8">
        <v>2020</v>
      </c>
      <c r="C24" s="8" t="s">
        <v>68</v>
      </c>
      <c r="D24" s="45">
        <v>43952</v>
      </c>
      <c r="E24" s="45" t="s">
        <v>174</v>
      </c>
      <c r="F24" s="8">
        <v>155.25</v>
      </c>
      <c r="G24" s="8">
        <v>137.1</v>
      </c>
      <c r="H24" s="8">
        <v>146.44999999999999</v>
      </c>
      <c r="I24" s="8">
        <v>129.30000000000001</v>
      </c>
    </row>
    <row r="25" spans="1:9" hidden="1" x14ac:dyDescent="0.3">
      <c r="A25" s="38" t="s">
        <v>64</v>
      </c>
      <c r="B25" s="39">
        <v>2020</v>
      </c>
      <c r="C25" s="39" t="s">
        <v>68</v>
      </c>
      <c r="D25" s="46">
        <v>43952</v>
      </c>
      <c r="E25" s="46" t="s">
        <v>174</v>
      </c>
      <c r="F25" s="39">
        <v>152.69999999999999</v>
      </c>
      <c r="G25" s="39">
        <v>143</v>
      </c>
      <c r="H25" s="39">
        <v>152.55000000000001</v>
      </c>
      <c r="I25" s="39">
        <v>135</v>
      </c>
    </row>
    <row r="26" spans="1:9" hidden="1" x14ac:dyDescent="0.3">
      <c r="A26" s="37" t="s">
        <v>61</v>
      </c>
      <c r="B26" s="8">
        <v>2020</v>
      </c>
      <c r="C26" s="8" t="s">
        <v>69</v>
      </c>
      <c r="D26" s="45">
        <v>43983</v>
      </c>
      <c r="E26" s="45" t="s">
        <v>175</v>
      </c>
      <c r="F26" s="8">
        <v>152.30000000000001</v>
      </c>
      <c r="G26" s="8">
        <v>144.9</v>
      </c>
      <c r="H26" s="8">
        <v>158.19999999999999</v>
      </c>
      <c r="I26" s="8">
        <v>141.4</v>
      </c>
    </row>
    <row r="27" spans="1:9" hidden="1" x14ac:dyDescent="0.3">
      <c r="A27" s="38" t="s">
        <v>63</v>
      </c>
      <c r="B27" s="39">
        <v>2020</v>
      </c>
      <c r="C27" s="39" t="s">
        <v>69</v>
      </c>
      <c r="D27" s="46">
        <v>43983</v>
      </c>
      <c r="E27" s="46" t="s">
        <v>175</v>
      </c>
      <c r="F27" s="39">
        <v>157</v>
      </c>
      <c r="G27" s="39">
        <v>137.1</v>
      </c>
      <c r="H27" s="39">
        <v>148.1</v>
      </c>
      <c r="I27" s="39">
        <v>129.30000000000001</v>
      </c>
    </row>
    <row r="28" spans="1:9" hidden="1" x14ac:dyDescent="0.3">
      <c r="A28" s="37" t="s">
        <v>64</v>
      </c>
      <c r="B28" s="8">
        <v>2020</v>
      </c>
      <c r="C28" s="8" t="s">
        <v>69</v>
      </c>
      <c r="D28" s="45">
        <v>43983</v>
      </c>
      <c r="E28" s="45" t="s">
        <v>175</v>
      </c>
      <c r="F28" s="8">
        <v>154</v>
      </c>
      <c r="G28" s="8">
        <v>141.9</v>
      </c>
      <c r="H28" s="8">
        <v>154.4</v>
      </c>
      <c r="I28" s="8">
        <v>135</v>
      </c>
    </row>
    <row r="29" spans="1:9" hidden="1" x14ac:dyDescent="0.3">
      <c r="A29" s="38" t="s">
        <v>61</v>
      </c>
      <c r="B29" s="39">
        <v>2020</v>
      </c>
      <c r="C29" s="39" t="s">
        <v>70</v>
      </c>
      <c r="D29" s="46">
        <v>44013</v>
      </c>
      <c r="E29" s="46" t="s">
        <v>176</v>
      </c>
      <c r="F29" s="39">
        <v>152.30000000000001</v>
      </c>
      <c r="G29" s="39">
        <v>144.9</v>
      </c>
      <c r="H29" s="39">
        <v>158.19999999999999</v>
      </c>
      <c r="I29" s="39">
        <v>141.4</v>
      </c>
    </row>
    <row r="30" spans="1:9" hidden="1" x14ac:dyDescent="0.3">
      <c r="A30" s="37" t="s">
        <v>63</v>
      </c>
      <c r="B30" s="8">
        <v>2020</v>
      </c>
      <c r="C30" s="8" t="s">
        <v>70</v>
      </c>
      <c r="D30" s="45">
        <v>44013</v>
      </c>
      <c r="E30" s="45" t="s">
        <v>176</v>
      </c>
      <c r="F30" s="8">
        <v>157</v>
      </c>
      <c r="G30" s="8">
        <v>137.1</v>
      </c>
      <c r="H30" s="8">
        <v>148.1</v>
      </c>
      <c r="I30" s="8">
        <v>129.30000000000001</v>
      </c>
    </row>
    <row r="31" spans="1:9" hidden="1" x14ac:dyDescent="0.3">
      <c r="A31" s="38" t="s">
        <v>64</v>
      </c>
      <c r="B31" s="39">
        <v>2020</v>
      </c>
      <c r="C31" s="39" t="s">
        <v>70</v>
      </c>
      <c r="D31" s="46">
        <v>44013</v>
      </c>
      <c r="E31" s="46" t="s">
        <v>176</v>
      </c>
      <c r="F31" s="39">
        <v>154</v>
      </c>
      <c r="G31" s="39">
        <v>141.9</v>
      </c>
      <c r="H31" s="39">
        <v>154.4</v>
      </c>
      <c r="I31" s="39">
        <v>135</v>
      </c>
    </row>
    <row r="32" spans="1:9" hidden="1" x14ac:dyDescent="0.3">
      <c r="A32" s="37" t="s">
        <v>61</v>
      </c>
      <c r="B32" s="8">
        <v>2020</v>
      </c>
      <c r="C32" s="8" t="s">
        <v>71</v>
      </c>
      <c r="D32" s="45">
        <v>44044</v>
      </c>
      <c r="E32" s="45" t="s">
        <v>177</v>
      </c>
      <c r="F32" s="8">
        <v>155.30000000000001</v>
      </c>
      <c r="G32" s="8">
        <v>145.80000000000001</v>
      </c>
      <c r="H32" s="8">
        <v>158.80000000000001</v>
      </c>
      <c r="I32" s="8">
        <v>143.6</v>
      </c>
    </row>
    <row r="33" spans="1:9" hidden="1" x14ac:dyDescent="0.3">
      <c r="A33" s="38" t="s">
        <v>63</v>
      </c>
      <c r="B33" s="39">
        <v>2020</v>
      </c>
      <c r="C33" s="39" t="s">
        <v>71</v>
      </c>
      <c r="D33" s="46">
        <v>44044</v>
      </c>
      <c r="E33" s="46" t="s">
        <v>177</v>
      </c>
      <c r="F33" s="39">
        <v>159.9</v>
      </c>
      <c r="G33" s="39">
        <v>138.30000000000001</v>
      </c>
      <c r="H33" s="39">
        <v>148.69999999999999</v>
      </c>
      <c r="I33" s="39">
        <v>133.9</v>
      </c>
    </row>
    <row r="34" spans="1:9" hidden="1" x14ac:dyDescent="0.3">
      <c r="A34" s="37" t="s">
        <v>64</v>
      </c>
      <c r="B34" s="8">
        <v>2020</v>
      </c>
      <c r="C34" s="8" t="s">
        <v>71</v>
      </c>
      <c r="D34" s="45">
        <v>44044</v>
      </c>
      <c r="E34" s="45" t="s">
        <v>177</v>
      </c>
      <c r="F34" s="8">
        <v>157</v>
      </c>
      <c r="G34" s="8">
        <v>143</v>
      </c>
      <c r="H34" s="8">
        <v>155</v>
      </c>
      <c r="I34" s="8">
        <v>138.5</v>
      </c>
    </row>
    <row r="35" spans="1:9" hidden="1" x14ac:dyDescent="0.3">
      <c r="A35" s="38" t="s">
        <v>61</v>
      </c>
      <c r="B35" s="39">
        <v>2020</v>
      </c>
      <c r="C35" s="39" t="s">
        <v>72</v>
      </c>
      <c r="D35" s="46">
        <v>44075</v>
      </c>
      <c r="E35" s="46" t="s">
        <v>178</v>
      </c>
      <c r="F35" s="39">
        <v>156.1</v>
      </c>
      <c r="G35" s="39">
        <v>146.4</v>
      </c>
      <c r="H35" s="39">
        <v>159.1</v>
      </c>
      <c r="I35" s="39">
        <v>144.6</v>
      </c>
    </row>
    <row r="36" spans="1:9" hidden="1" x14ac:dyDescent="0.3">
      <c r="A36" s="37" t="s">
        <v>63</v>
      </c>
      <c r="B36" s="8">
        <v>2020</v>
      </c>
      <c r="C36" s="8" t="s">
        <v>72</v>
      </c>
      <c r="D36" s="45">
        <v>44075</v>
      </c>
      <c r="E36" s="45" t="s">
        <v>178</v>
      </c>
      <c r="F36" s="8">
        <v>161.30000000000001</v>
      </c>
      <c r="G36" s="8">
        <v>137.19999999999999</v>
      </c>
      <c r="H36" s="8">
        <v>150</v>
      </c>
      <c r="I36" s="8">
        <v>135.1</v>
      </c>
    </row>
    <row r="37" spans="1:9" hidden="1" x14ac:dyDescent="0.3">
      <c r="A37" s="38" t="s">
        <v>64</v>
      </c>
      <c r="B37" s="39">
        <v>2020</v>
      </c>
      <c r="C37" s="39" t="s">
        <v>72</v>
      </c>
      <c r="D37" s="46">
        <v>44075</v>
      </c>
      <c r="E37" s="46" t="s">
        <v>178</v>
      </c>
      <c r="F37" s="39">
        <v>158</v>
      </c>
      <c r="G37" s="39">
        <v>142.9</v>
      </c>
      <c r="H37" s="39">
        <v>155.6</v>
      </c>
      <c r="I37" s="39">
        <v>139.6</v>
      </c>
    </row>
    <row r="38" spans="1:9" hidden="1" x14ac:dyDescent="0.3">
      <c r="A38" s="37" t="s">
        <v>61</v>
      </c>
      <c r="B38" s="8">
        <v>2020</v>
      </c>
      <c r="C38" s="8" t="s">
        <v>73</v>
      </c>
      <c r="D38" s="45">
        <v>44105</v>
      </c>
      <c r="E38" s="45" t="s">
        <v>179</v>
      </c>
      <c r="F38" s="8">
        <v>159.6</v>
      </c>
      <c r="G38" s="8">
        <v>146.80000000000001</v>
      </c>
      <c r="H38" s="8">
        <v>159.5</v>
      </c>
      <c r="I38" s="8">
        <v>146.4</v>
      </c>
    </row>
    <row r="39" spans="1:9" hidden="1" x14ac:dyDescent="0.3">
      <c r="A39" s="38" t="s">
        <v>63</v>
      </c>
      <c r="B39" s="39">
        <v>2020</v>
      </c>
      <c r="C39" s="39" t="s">
        <v>73</v>
      </c>
      <c r="D39" s="46">
        <v>44105</v>
      </c>
      <c r="E39" s="46" t="s">
        <v>179</v>
      </c>
      <c r="F39" s="39">
        <v>164.4</v>
      </c>
      <c r="G39" s="39">
        <v>137.1</v>
      </c>
      <c r="H39" s="39">
        <v>151</v>
      </c>
      <c r="I39" s="39">
        <v>135.4</v>
      </c>
    </row>
    <row r="40" spans="1:9" hidden="1" x14ac:dyDescent="0.3">
      <c r="A40" s="37" t="s">
        <v>64</v>
      </c>
      <c r="B40" s="8">
        <v>2020</v>
      </c>
      <c r="C40" s="8" t="s">
        <v>73</v>
      </c>
      <c r="D40" s="45">
        <v>44105</v>
      </c>
      <c r="E40" s="45" t="s">
        <v>179</v>
      </c>
      <c r="F40" s="8">
        <v>161.4</v>
      </c>
      <c r="G40" s="8">
        <v>143.1</v>
      </c>
      <c r="H40" s="8">
        <v>156.30000000000001</v>
      </c>
      <c r="I40" s="8">
        <v>140.6</v>
      </c>
    </row>
    <row r="41" spans="1:9" hidden="1" x14ac:dyDescent="0.3"/>
    <row r="42" spans="1:9" hidden="1" x14ac:dyDescent="0.3"/>
    <row r="47" spans="1:9" x14ac:dyDescent="0.3">
      <c r="A47" s="13" t="s">
        <v>31</v>
      </c>
      <c r="B47" t="s">
        <v>64</v>
      </c>
    </row>
    <row r="49" spans="1:4" x14ac:dyDescent="0.3">
      <c r="A49" s="13" t="s">
        <v>87</v>
      </c>
      <c r="B49" t="s">
        <v>114</v>
      </c>
      <c r="C49" t="s">
        <v>226</v>
      </c>
      <c r="D49" t="s">
        <v>225</v>
      </c>
    </row>
    <row r="50" spans="1:4" x14ac:dyDescent="0.3">
      <c r="A50" s="7" t="s">
        <v>105</v>
      </c>
      <c r="B50">
        <v>152.16666666666666</v>
      </c>
      <c r="C50">
        <v>149.9</v>
      </c>
      <c r="D50">
        <v>142.19999999999999</v>
      </c>
    </row>
    <row r="51" spans="1:4" x14ac:dyDescent="0.3">
      <c r="A51" s="14" t="s">
        <v>123</v>
      </c>
      <c r="B51">
        <v>149.6</v>
      </c>
      <c r="C51">
        <v>149.4</v>
      </c>
      <c r="D51">
        <v>140.6</v>
      </c>
    </row>
    <row r="52" spans="1:4" x14ac:dyDescent="0.3">
      <c r="A52" s="14" t="s">
        <v>124</v>
      </c>
      <c r="B52">
        <v>151.9</v>
      </c>
      <c r="C52">
        <v>149.9</v>
      </c>
      <c r="D52">
        <v>142.30000000000001</v>
      </c>
    </row>
    <row r="53" spans="1:4" x14ac:dyDescent="0.3">
      <c r="A53" s="14" t="s">
        <v>91</v>
      </c>
      <c r="B53">
        <v>155</v>
      </c>
      <c r="C53">
        <v>150.4</v>
      </c>
      <c r="D53">
        <v>143.69999999999999</v>
      </c>
    </row>
    <row r="54" spans="1:4" x14ac:dyDescent="0.3">
      <c r="A54" s="7" t="s">
        <v>106</v>
      </c>
      <c r="B54">
        <v>154.14000000000001</v>
      </c>
      <c r="C54">
        <v>153.41499999999999</v>
      </c>
      <c r="D54">
        <v>144.06</v>
      </c>
    </row>
    <row r="55" spans="1:4" x14ac:dyDescent="0.3">
      <c r="A55" s="14" t="s">
        <v>90</v>
      </c>
      <c r="B55">
        <v>153.5</v>
      </c>
      <c r="C55">
        <v>151.19999999999999</v>
      </c>
      <c r="D55">
        <v>144.6</v>
      </c>
    </row>
    <row r="56" spans="1:4" x14ac:dyDescent="0.3">
      <c r="A56" s="14" t="s">
        <v>116</v>
      </c>
      <c r="B56">
        <v>150.5</v>
      </c>
      <c r="C56">
        <v>151.69999999999999</v>
      </c>
      <c r="D56">
        <v>147.19999999999999</v>
      </c>
    </row>
    <row r="57" spans="1:4" x14ac:dyDescent="0.3">
      <c r="A57" s="14" t="s">
        <v>117</v>
      </c>
      <c r="B57">
        <v>148.9</v>
      </c>
      <c r="C57">
        <v>152.30000000000001</v>
      </c>
      <c r="D57">
        <v>148.9</v>
      </c>
    </row>
    <row r="58" spans="1:4" x14ac:dyDescent="0.3">
      <c r="A58" s="14" t="s">
        <v>118</v>
      </c>
      <c r="B58">
        <v>151.4</v>
      </c>
      <c r="C58">
        <v>150.69999999999999</v>
      </c>
      <c r="D58">
        <v>144.1</v>
      </c>
    </row>
    <row r="59" spans="1:4" x14ac:dyDescent="0.3">
      <c r="A59" s="14" t="s">
        <v>68</v>
      </c>
      <c r="B59">
        <v>152.69999999999999</v>
      </c>
      <c r="C59">
        <v>152.55000000000001</v>
      </c>
      <c r="D59">
        <v>143</v>
      </c>
    </row>
    <row r="60" spans="1:4" x14ac:dyDescent="0.3">
      <c r="A60" s="14" t="s">
        <v>119</v>
      </c>
      <c r="B60">
        <v>154</v>
      </c>
      <c r="C60">
        <v>154.4</v>
      </c>
      <c r="D60">
        <v>141.9</v>
      </c>
    </row>
    <row r="61" spans="1:4" x14ac:dyDescent="0.3">
      <c r="A61" s="14" t="s">
        <v>120</v>
      </c>
      <c r="B61">
        <v>154</v>
      </c>
      <c r="C61">
        <v>154.4</v>
      </c>
      <c r="D61">
        <v>141.9</v>
      </c>
    </row>
    <row r="62" spans="1:4" x14ac:dyDescent="0.3">
      <c r="A62" s="14" t="s">
        <v>121</v>
      </c>
      <c r="B62">
        <v>157</v>
      </c>
      <c r="C62">
        <v>155</v>
      </c>
      <c r="D62">
        <v>143</v>
      </c>
    </row>
    <row r="63" spans="1:4" x14ac:dyDescent="0.3">
      <c r="A63" s="14" t="s">
        <v>122</v>
      </c>
      <c r="B63">
        <v>158</v>
      </c>
      <c r="C63">
        <v>155.6</v>
      </c>
      <c r="D63">
        <v>142.9</v>
      </c>
    </row>
    <row r="64" spans="1:4" x14ac:dyDescent="0.3">
      <c r="A64" s="14" t="s">
        <v>123</v>
      </c>
      <c r="B64">
        <v>161.4</v>
      </c>
      <c r="C64">
        <v>156.30000000000001</v>
      </c>
      <c r="D64">
        <v>143.1</v>
      </c>
    </row>
    <row r="65" spans="1:4" x14ac:dyDescent="0.3">
      <c r="A65" s="7" t="s">
        <v>88</v>
      </c>
      <c r="B65">
        <v>153.6846153846154</v>
      </c>
      <c r="C65">
        <v>152.60384615384618</v>
      </c>
      <c r="D65">
        <v>143.63076923076923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35FD-4C89-4A5A-BC14-D9487008C56F}">
  <dimension ref="A1:R122"/>
  <sheetViews>
    <sheetView topLeftCell="A92" workbookViewId="0">
      <selection activeCell="D50" sqref="D50"/>
    </sheetView>
  </sheetViews>
  <sheetFormatPr defaultRowHeight="14.4" x14ac:dyDescent="0.3"/>
  <cols>
    <col min="1" max="1" width="14.77734375" style="12" bestFit="1" customWidth="1"/>
    <col min="2" max="2" width="27.88671875" style="12" bestFit="1" customWidth="1"/>
    <col min="3" max="3" width="22.44140625" style="12" bestFit="1" customWidth="1"/>
    <col min="4" max="4" width="13.6640625" style="12" bestFit="1" customWidth="1"/>
    <col min="5" max="5" width="26.21875" style="12" bestFit="1" customWidth="1"/>
    <col min="6" max="6" width="21" style="12" bestFit="1" customWidth="1"/>
    <col min="7" max="7" width="15.21875" style="12" bestFit="1" customWidth="1"/>
    <col min="8" max="8" width="20" style="12" bestFit="1" customWidth="1"/>
    <col min="9" max="9" width="27.77734375" style="12" bestFit="1" customWidth="1"/>
    <col min="10" max="10" width="31.88671875" style="12" bestFit="1" customWidth="1"/>
    <col min="11" max="11" width="15.88671875" style="12" bestFit="1" customWidth="1"/>
    <col min="12" max="12" width="31.77734375" style="12" bestFit="1" customWidth="1"/>
    <col min="13" max="13" width="41.109375" style="12" bestFit="1" customWidth="1"/>
    <col min="14" max="14" width="22.109375" style="12" bestFit="1" customWidth="1"/>
    <col min="15" max="15" width="6.21875" style="12" bestFit="1" customWidth="1"/>
    <col min="16" max="16" width="22" style="12" bestFit="1" customWidth="1"/>
    <col min="17" max="18" width="31.33203125" style="12" bestFit="1" customWidth="1"/>
  </cols>
  <sheetData>
    <row r="1" spans="1:18" hidden="1" x14ac:dyDescent="0.3">
      <c r="A1" s="61" t="s">
        <v>31</v>
      </c>
      <c r="B1" s="43" t="s">
        <v>32</v>
      </c>
      <c r="C1" s="43" t="s">
        <v>33</v>
      </c>
      <c r="D1" s="43" t="s">
        <v>92</v>
      </c>
      <c r="E1" s="43" t="s">
        <v>93</v>
      </c>
      <c r="F1" s="43" t="s">
        <v>34</v>
      </c>
      <c r="G1" s="43" t="s">
        <v>35</v>
      </c>
      <c r="H1" s="43" t="s">
        <v>36</v>
      </c>
      <c r="I1" s="43" t="s">
        <v>37</v>
      </c>
      <c r="J1" s="43" t="s">
        <v>38</v>
      </c>
      <c r="K1" s="43" t="s">
        <v>39</v>
      </c>
      <c r="L1" s="43" t="s">
        <v>40</v>
      </c>
      <c r="M1" s="43" t="s">
        <v>41</v>
      </c>
      <c r="N1" s="43" t="s">
        <v>42</v>
      </c>
      <c r="O1" s="43" t="s">
        <v>43</v>
      </c>
      <c r="P1" s="43" t="s">
        <v>44</v>
      </c>
      <c r="Q1" s="43" t="s">
        <v>45</v>
      </c>
      <c r="R1" s="43" t="s">
        <v>46</v>
      </c>
    </row>
    <row r="2" spans="1:18" hidden="1" x14ac:dyDescent="0.3">
      <c r="A2" s="57" t="s">
        <v>61</v>
      </c>
      <c r="B2" s="58">
        <v>2022</v>
      </c>
      <c r="C2" s="57" t="s">
        <v>68</v>
      </c>
      <c r="D2" s="45">
        <v>44682</v>
      </c>
      <c r="E2" s="57" t="s">
        <v>198</v>
      </c>
      <c r="F2" s="58">
        <v>152.9</v>
      </c>
      <c r="G2" s="57">
        <v>214.7</v>
      </c>
      <c r="H2" s="58">
        <v>161.4</v>
      </c>
      <c r="I2" s="57">
        <v>164.6</v>
      </c>
      <c r="J2" s="58">
        <v>209.9</v>
      </c>
      <c r="K2" s="57">
        <v>168</v>
      </c>
      <c r="L2" s="58">
        <v>160.4</v>
      </c>
      <c r="M2" s="57">
        <v>165</v>
      </c>
      <c r="N2" s="58">
        <v>118.9</v>
      </c>
      <c r="O2" s="57">
        <v>186.6</v>
      </c>
      <c r="P2" s="58">
        <v>173.2</v>
      </c>
      <c r="Q2" s="57">
        <v>180.4</v>
      </c>
      <c r="R2" s="57">
        <v>170.8</v>
      </c>
    </row>
    <row r="3" spans="1:18" hidden="1" x14ac:dyDescent="0.3">
      <c r="A3" s="59" t="s">
        <v>63</v>
      </c>
      <c r="B3" s="60">
        <v>2022</v>
      </c>
      <c r="C3" s="59" t="s">
        <v>68</v>
      </c>
      <c r="D3" s="46">
        <v>44682</v>
      </c>
      <c r="E3" s="59" t="s">
        <v>198</v>
      </c>
      <c r="F3" s="60">
        <v>156.69999999999999</v>
      </c>
      <c r="G3" s="59">
        <v>221.2</v>
      </c>
      <c r="H3" s="60">
        <v>164.1</v>
      </c>
      <c r="I3" s="59">
        <v>165.4</v>
      </c>
      <c r="J3" s="60">
        <v>189.5</v>
      </c>
      <c r="K3" s="59">
        <v>174.5</v>
      </c>
      <c r="L3" s="60">
        <v>203.2</v>
      </c>
      <c r="M3" s="59">
        <v>164.1</v>
      </c>
      <c r="N3" s="60">
        <v>121.2</v>
      </c>
      <c r="O3" s="59">
        <v>181.4</v>
      </c>
      <c r="P3" s="60">
        <v>158.5</v>
      </c>
      <c r="Q3" s="59">
        <v>184.9</v>
      </c>
      <c r="R3" s="59">
        <v>177.5</v>
      </c>
    </row>
    <row r="4" spans="1:18" hidden="1" x14ac:dyDescent="0.3">
      <c r="A4" s="57" t="s">
        <v>64</v>
      </c>
      <c r="B4" s="58">
        <v>2022</v>
      </c>
      <c r="C4" s="57" t="s">
        <v>68</v>
      </c>
      <c r="D4" s="45">
        <v>44682</v>
      </c>
      <c r="E4" s="57" t="s">
        <v>198</v>
      </c>
      <c r="F4" s="58">
        <v>154.1</v>
      </c>
      <c r="G4" s="57">
        <v>217</v>
      </c>
      <c r="H4" s="58">
        <v>162.4</v>
      </c>
      <c r="I4" s="57">
        <v>164.9</v>
      </c>
      <c r="J4" s="58">
        <v>202.4</v>
      </c>
      <c r="K4" s="57">
        <v>171</v>
      </c>
      <c r="L4" s="58">
        <v>174.9</v>
      </c>
      <c r="M4" s="57">
        <v>164.7</v>
      </c>
      <c r="N4" s="58">
        <v>119.7</v>
      </c>
      <c r="O4" s="57">
        <v>184.9</v>
      </c>
      <c r="P4" s="58">
        <v>167.1</v>
      </c>
      <c r="Q4" s="57">
        <v>182.5</v>
      </c>
      <c r="R4" s="57">
        <v>173.3</v>
      </c>
    </row>
    <row r="5" spans="1:18" hidden="1" x14ac:dyDescent="0.3">
      <c r="A5" s="57" t="s">
        <v>61</v>
      </c>
      <c r="B5" s="58">
        <v>2022</v>
      </c>
      <c r="C5" s="58" t="s">
        <v>69</v>
      </c>
      <c r="D5" s="45">
        <v>44713</v>
      </c>
      <c r="E5" s="45" t="s">
        <v>199</v>
      </c>
      <c r="F5" s="58">
        <v>153.80000000000001</v>
      </c>
      <c r="G5" s="58">
        <v>217.2</v>
      </c>
      <c r="H5" s="58">
        <v>169.6</v>
      </c>
      <c r="I5" s="58">
        <v>165.4</v>
      </c>
      <c r="J5" s="58">
        <v>208.1</v>
      </c>
      <c r="K5" s="58">
        <v>165.8</v>
      </c>
      <c r="L5" s="58">
        <v>167.3</v>
      </c>
      <c r="M5" s="58">
        <v>164.6</v>
      </c>
      <c r="N5" s="58">
        <v>119.1</v>
      </c>
      <c r="O5" s="58">
        <v>188.9</v>
      </c>
      <c r="P5" s="58">
        <v>174.2</v>
      </c>
      <c r="Q5" s="58">
        <v>181.9</v>
      </c>
      <c r="R5" s="58">
        <v>172.4</v>
      </c>
    </row>
    <row r="6" spans="1:18" hidden="1" x14ac:dyDescent="0.3">
      <c r="A6" s="59" t="s">
        <v>63</v>
      </c>
      <c r="B6" s="60">
        <v>2022</v>
      </c>
      <c r="C6" s="60" t="s">
        <v>69</v>
      </c>
      <c r="D6" s="46">
        <v>44713</v>
      </c>
      <c r="E6" s="46" t="s">
        <v>199</v>
      </c>
      <c r="F6" s="60">
        <v>157.5</v>
      </c>
      <c r="G6" s="60">
        <v>223.4</v>
      </c>
      <c r="H6" s="60">
        <v>172.8</v>
      </c>
      <c r="I6" s="60">
        <v>166.4</v>
      </c>
      <c r="J6" s="60">
        <v>188.6</v>
      </c>
      <c r="K6" s="60">
        <v>174.1</v>
      </c>
      <c r="L6" s="60">
        <v>211.5</v>
      </c>
      <c r="M6" s="60">
        <v>163.6</v>
      </c>
      <c r="N6" s="60">
        <v>121.4</v>
      </c>
      <c r="O6" s="60">
        <v>183.5</v>
      </c>
      <c r="P6" s="60">
        <v>159.1</v>
      </c>
      <c r="Q6" s="60">
        <v>186.3</v>
      </c>
      <c r="R6" s="60">
        <v>179.3</v>
      </c>
    </row>
    <row r="7" spans="1:18" hidden="1" x14ac:dyDescent="0.3">
      <c r="A7" s="57" t="s">
        <v>64</v>
      </c>
      <c r="B7" s="58">
        <v>2022</v>
      </c>
      <c r="C7" s="58" t="s">
        <v>69</v>
      </c>
      <c r="D7" s="45">
        <v>44713</v>
      </c>
      <c r="E7" s="45" t="s">
        <v>199</v>
      </c>
      <c r="F7" s="58">
        <v>155</v>
      </c>
      <c r="G7" s="58">
        <v>219.4</v>
      </c>
      <c r="H7" s="58">
        <v>170.8</v>
      </c>
      <c r="I7" s="58">
        <v>165.8</v>
      </c>
      <c r="J7" s="58">
        <v>200.9</v>
      </c>
      <c r="K7" s="58">
        <v>169.7</v>
      </c>
      <c r="L7" s="58">
        <v>182.3</v>
      </c>
      <c r="M7" s="58">
        <v>164.3</v>
      </c>
      <c r="N7" s="58">
        <v>119.9</v>
      </c>
      <c r="O7" s="58">
        <v>187.1</v>
      </c>
      <c r="P7" s="58">
        <v>167.9</v>
      </c>
      <c r="Q7" s="58">
        <v>183.9</v>
      </c>
      <c r="R7" s="58">
        <v>174.9</v>
      </c>
    </row>
    <row r="8" spans="1:18" hidden="1" x14ac:dyDescent="0.3">
      <c r="A8" s="59" t="s">
        <v>61</v>
      </c>
      <c r="B8" s="60">
        <v>2022</v>
      </c>
      <c r="C8" s="60" t="s">
        <v>70</v>
      </c>
      <c r="D8" s="46">
        <v>44743</v>
      </c>
      <c r="E8" s="46" t="s">
        <v>200</v>
      </c>
      <c r="F8" s="60">
        <v>155.19999999999999</v>
      </c>
      <c r="G8" s="60">
        <v>210.8</v>
      </c>
      <c r="H8" s="60">
        <v>174.3</v>
      </c>
      <c r="I8" s="60">
        <v>166.3</v>
      </c>
      <c r="J8" s="60">
        <v>202.2</v>
      </c>
      <c r="K8" s="60">
        <v>169.6</v>
      </c>
      <c r="L8" s="60">
        <v>168.6</v>
      </c>
      <c r="M8" s="60">
        <v>164.4</v>
      </c>
      <c r="N8" s="60">
        <v>119.2</v>
      </c>
      <c r="O8" s="60">
        <v>191.8</v>
      </c>
      <c r="P8" s="60">
        <v>174.5</v>
      </c>
      <c r="Q8" s="60">
        <v>183.1</v>
      </c>
      <c r="R8" s="60">
        <v>172.5</v>
      </c>
    </row>
    <row r="9" spans="1:18" hidden="1" x14ac:dyDescent="0.3">
      <c r="A9" s="57" t="s">
        <v>63</v>
      </c>
      <c r="B9" s="58">
        <v>2022</v>
      </c>
      <c r="C9" s="58" t="s">
        <v>70</v>
      </c>
      <c r="D9" s="45">
        <v>44743</v>
      </c>
      <c r="E9" s="45" t="s">
        <v>200</v>
      </c>
      <c r="F9" s="58">
        <v>159.30000000000001</v>
      </c>
      <c r="G9" s="58">
        <v>217.1</v>
      </c>
      <c r="H9" s="58">
        <v>176.6</v>
      </c>
      <c r="I9" s="58">
        <v>167.1</v>
      </c>
      <c r="J9" s="58">
        <v>184.8</v>
      </c>
      <c r="K9" s="58">
        <v>179.5</v>
      </c>
      <c r="L9" s="58">
        <v>208.5</v>
      </c>
      <c r="M9" s="58">
        <v>164</v>
      </c>
      <c r="N9" s="58">
        <v>121.5</v>
      </c>
      <c r="O9" s="58">
        <v>186.3</v>
      </c>
      <c r="P9" s="58">
        <v>159.80000000000001</v>
      </c>
      <c r="Q9" s="58">
        <v>187.7</v>
      </c>
      <c r="R9" s="58">
        <v>179.4</v>
      </c>
    </row>
    <row r="10" spans="1:18" hidden="1" x14ac:dyDescent="0.3">
      <c r="A10" s="59" t="s">
        <v>64</v>
      </c>
      <c r="B10" s="60">
        <v>2022</v>
      </c>
      <c r="C10" s="60" t="s">
        <v>70</v>
      </c>
      <c r="D10" s="46">
        <v>44743</v>
      </c>
      <c r="E10" s="46" t="s">
        <v>200</v>
      </c>
      <c r="F10" s="60">
        <v>156.5</v>
      </c>
      <c r="G10" s="60">
        <v>213</v>
      </c>
      <c r="H10" s="60">
        <v>175.2</v>
      </c>
      <c r="I10" s="60">
        <v>166.6</v>
      </c>
      <c r="J10" s="60">
        <v>195.8</v>
      </c>
      <c r="K10" s="60">
        <v>174.2</v>
      </c>
      <c r="L10" s="60">
        <v>182.1</v>
      </c>
      <c r="M10" s="60">
        <v>164.3</v>
      </c>
      <c r="N10" s="60">
        <v>120</v>
      </c>
      <c r="O10" s="60">
        <v>190</v>
      </c>
      <c r="P10" s="60">
        <v>168.4</v>
      </c>
      <c r="Q10" s="60">
        <v>185.2</v>
      </c>
      <c r="R10" s="60">
        <v>175</v>
      </c>
    </row>
    <row r="11" spans="1:18" hidden="1" x14ac:dyDescent="0.3">
      <c r="A11" s="57" t="s">
        <v>61</v>
      </c>
      <c r="B11" s="58">
        <v>2022</v>
      </c>
      <c r="C11" s="58" t="s">
        <v>71</v>
      </c>
      <c r="D11" s="45">
        <v>44774</v>
      </c>
      <c r="E11" s="45" t="s">
        <v>201</v>
      </c>
      <c r="F11" s="58">
        <v>159.5</v>
      </c>
      <c r="G11" s="58">
        <v>204.1</v>
      </c>
      <c r="H11" s="58">
        <v>168.3</v>
      </c>
      <c r="I11" s="58">
        <v>167.9</v>
      </c>
      <c r="J11" s="58">
        <v>198.1</v>
      </c>
      <c r="K11" s="58">
        <v>169.2</v>
      </c>
      <c r="L11" s="58">
        <v>173.1</v>
      </c>
      <c r="M11" s="58">
        <v>167.1</v>
      </c>
      <c r="N11" s="58">
        <v>120.2</v>
      </c>
      <c r="O11" s="58">
        <v>195.6</v>
      </c>
      <c r="P11" s="58">
        <v>174.8</v>
      </c>
      <c r="Q11" s="58">
        <v>184</v>
      </c>
      <c r="R11" s="58">
        <v>173.9</v>
      </c>
    </row>
    <row r="12" spans="1:18" hidden="1" x14ac:dyDescent="0.3">
      <c r="A12" s="59" t="s">
        <v>63</v>
      </c>
      <c r="B12" s="60">
        <v>2022</v>
      </c>
      <c r="C12" s="60" t="s">
        <v>71</v>
      </c>
      <c r="D12" s="46">
        <v>44774</v>
      </c>
      <c r="E12" s="46" t="s">
        <v>201</v>
      </c>
      <c r="F12" s="60">
        <v>162.1</v>
      </c>
      <c r="G12" s="60">
        <v>210.9</v>
      </c>
      <c r="H12" s="60">
        <v>170.6</v>
      </c>
      <c r="I12" s="60">
        <v>168.4</v>
      </c>
      <c r="J12" s="60">
        <v>182.5</v>
      </c>
      <c r="K12" s="60">
        <v>177.1</v>
      </c>
      <c r="L12" s="60">
        <v>213.1</v>
      </c>
      <c r="M12" s="60">
        <v>167.3</v>
      </c>
      <c r="N12" s="60">
        <v>122.2</v>
      </c>
      <c r="O12" s="60">
        <v>189.7</v>
      </c>
      <c r="P12" s="60">
        <v>160.5</v>
      </c>
      <c r="Q12" s="60">
        <v>188.9</v>
      </c>
      <c r="R12" s="60">
        <v>180.4</v>
      </c>
    </row>
    <row r="13" spans="1:18" hidden="1" x14ac:dyDescent="0.3">
      <c r="A13" s="57" t="s">
        <v>64</v>
      </c>
      <c r="B13" s="58">
        <v>2022</v>
      </c>
      <c r="C13" s="58" t="s">
        <v>71</v>
      </c>
      <c r="D13" s="45">
        <v>44774</v>
      </c>
      <c r="E13" s="45" t="s">
        <v>201</v>
      </c>
      <c r="F13" s="58">
        <v>160.30000000000001</v>
      </c>
      <c r="G13" s="58">
        <v>206.5</v>
      </c>
      <c r="H13" s="58">
        <v>169.2</v>
      </c>
      <c r="I13" s="58">
        <v>168.1</v>
      </c>
      <c r="J13" s="58">
        <v>192.4</v>
      </c>
      <c r="K13" s="58">
        <v>172.9</v>
      </c>
      <c r="L13" s="58">
        <v>186.7</v>
      </c>
      <c r="M13" s="58">
        <v>167.2</v>
      </c>
      <c r="N13" s="58">
        <v>120.9</v>
      </c>
      <c r="O13" s="58">
        <v>193.6</v>
      </c>
      <c r="P13" s="58">
        <v>168.8</v>
      </c>
      <c r="Q13" s="58">
        <v>186.3</v>
      </c>
      <c r="R13" s="58">
        <v>176.3</v>
      </c>
    </row>
    <row r="14" spans="1:18" hidden="1" x14ac:dyDescent="0.3">
      <c r="A14" s="59" t="s">
        <v>61</v>
      </c>
      <c r="B14" s="60">
        <v>2022</v>
      </c>
      <c r="C14" s="60" t="s">
        <v>72</v>
      </c>
      <c r="D14" s="46">
        <v>44805</v>
      </c>
      <c r="E14" s="46" t="s">
        <v>202</v>
      </c>
      <c r="F14" s="60">
        <v>162.9</v>
      </c>
      <c r="G14" s="60">
        <v>206.7</v>
      </c>
      <c r="H14" s="60">
        <v>169</v>
      </c>
      <c r="I14" s="60">
        <v>169.5</v>
      </c>
      <c r="J14" s="60">
        <v>194.1</v>
      </c>
      <c r="K14" s="60">
        <v>164.1</v>
      </c>
      <c r="L14" s="60">
        <v>176.9</v>
      </c>
      <c r="M14" s="60">
        <v>169</v>
      </c>
      <c r="N14" s="60">
        <v>120.8</v>
      </c>
      <c r="O14" s="60">
        <v>199.1</v>
      </c>
      <c r="P14" s="60">
        <v>175.4</v>
      </c>
      <c r="Q14" s="60">
        <v>184.8</v>
      </c>
      <c r="R14" s="60">
        <v>175.5</v>
      </c>
    </row>
    <row r="15" spans="1:18" hidden="1" x14ac:dyDescent="0.3">
      <c r="A15" s="57" t="s">
        <v>63</v>
      </c>
      <c r="B15" s="58">
        <v>2022</v>
      </c>
      <c r="C15" s="58" t="s">
        <v>72</v>
      </c>
      <c r="D15" s="45">
        <v>44805</v>
      </c>
      <c r="E15" s="45" t="s">
        <v>202</v>
      </c>
      <c r="F15" s="58">
        <v>164.9</v>
      </c>
      <c r="G15" s="58">
        <v>213.7</v>
      </c>
      <c r="H15" s="58">
        <v>170.9</v>
      </c>
      <c r="I15" s="58">
        <v>170.1</v>
      </c>
      <c r="J15" s="58">
        <v>179.3</v>
      </c>
      <c r="K15" s="58">
        <v>167.5</v>
      </c>
      <c r="L15" s="58">
        <v>220.8</v>
      </c>
      <c r="M15" s="58">
        <v>169.2</v>
      </c>
      <c r="N15" s="58">
        <v>123.1</v>
      </c>
      <c r="O15" s="58">
        <v>193.6</v>
      </c>
      <c r="P15" s="58">
        <v>161.1</v>
      </c>
      <c r="Q15" s="58">
        <v>190.4</v>
      </c>
      <c r="R15" s="58">
        <v>181.8</v>
      </c>
    </row>
    <row r="16" spans="1:18" hidden="1" x14ac:dyDescent="0.3">
      <c r="A16" s="59" t="s">
        <v>64</v>
      </c>
      <c r="B16" s="60">
        <v>2022</v>
      </c>
      <c r="C16" s="60" t="s">
        <v>72</v>
      </c>
      <c r="D16" s="46">
        <v>44805</v>
      </c>
      <c r="E16" s="46" t="s">
        <v>202</v>
      </c>
      <c r="F16" s="60">
        <v>163.5</v>
      </c>
      <c r="G16" s="60">
        <v>209.2</v>
      </c>
      <c r="H16" s="60">
        <v>169.7</v>
      </c>
      <c r="I16" s="60">
        <v>169.7</v>
      </c>
      <c r="J16" s="60">
        <v>188.7</v>
      </c>
      <c r="K16" s="60">
        <v>165.7</v>
      </c>
      <c r="L16" s="60">
        <v>191.8</v>
      </c>
      <c r="M16" s="60">
        <v>169.1</v>
      </c>
      <c r="N16" s="60">
        <v>121.6</v>
      </c>
      <c r="O16" s="60">
        <v>197.3</v>
      </c>
      <c r="P16" s="60">
        <v>169.4</v>
      </c>
      <c r="Q16" s="60">
        <v>187.4</v>
      </c>
      <c r="R16" s="60">
        <v>177.8</v>
      </c>
    </row>
    <row r="17" spans="1:18" hidden="1" x14ac:dyDescent="0.3">
      <c r="A17" s="57" t="s">
        <v>61</v>
      </c>
      <c r="B17" s="58">
        <v>2022</v>
      </c>
      <c r="C17" s="58" t="s">
        <v>73</v>
      </c>
      <c r="D17" s="45">
        <v>44835</v>
      </c>
      <c r="E17" s="45" t="s">
        <v>203</v>
      </c>
      <c r="F17" s="58">
        <v>164.7</v>
      </c>
      <c r="G17" s="58">
        <v>208.8</v>
      </c>
      <c r="H17" s="58">
        <v>170.3</v>
      </c>
      <c r="I17" s="58">
        <v>170.9</v>
      </c>
      <c r="J17" s="58">
        <v>191.6</v>
      </c>
      <c r="K17" s="58">
        <v>162.19999999999999</v>
      </c>
      <c r="L17" s="58">
        <v>184.8</v>
      </c>
      <c r="M17" s="58">
        <v>169.7</v>
      </c>
      <c r="N17" s="58">
        <v>121.1</v>
      </c>
      <c r="O17" s="58">
        <v>201.6</v>
      </c>
      <c r="P17" s="58">
        <v>175.8</v>
      </c>
      <c r="Q17" s="58">
        <v>185.6</v>
      </c>
      <c r="R17" s="58">
        <v>177.4</v>
      </c>
    </row>
    <row r="18" spans="1:18" hidden="1" x14ac:dyDescent="0.3">
      <c r="A18" s="59" t="s">
        <v>63</v>
      </c>
      <c r="B18" s="60">
        <v>2022</v>
      </c>
      <c r="C18" s="60" t="s">
        <v>73</v>
      </c>
      <c r="D18" s="46">
        <v>44835</v>
      </c>
      <c r="E18" s="46" t="s">
        <v>203</v>
      </c>
      <c r="F18" s="60">
        <v>166.4</v>
      </c>
      <c r="G18" s="60">
        <v>214.9</v>
      </c>
      <c r="H18" s="60">
        <v>171.9</v>
      </c>
      <c r="I18" s="60">
        <v>171</v>
      </c>
      <c r="J18" s="60">
        <v>177.7</v>
      </c>
      <c r="K18" s="60">
        <v>165.7</v>
      </c>
      <c r="L18" s="60">
        <v>228.6</v>
      </c>
      <c r="M18" s="60">
        <v>169.9</v>
      </c>
      <c r="N18" s="60">
        <v>123.4</v>
      </c>
      <c r="O18" s="60">
        <v>196.4</v>
      </c>
      <c r="P18" s="60">
        <v>161.6</v>
      </c>
      <c r="Q18" s="60">
        <v>191.5</v>
      </c>
      <c r="R18" s="60">
        <v>183.3</v>
      </c>
    </row>
    <row r="19" spans="1:18" hidden="1" x14ac:dyDescent="0.3">
      <c r="A19" s="57" t="s">
        <v>64</v>
      </c>
      <c r="B19" s="58">
        <v>2022</v>
      </c>
      <c r="C19" s="58" t="s">
        <v>73</v>
      </c>
      <c r="D19" s="45">
        <v>44835</v>
      </c>
      <c r="E19" s="45" t="s">
        <v>203</v>
      </c>
      <c r="F19" s="58">
        <v>165.2</v>
      </c>
      <c r="G19" s="58">
        <v>210.9</v>
      </c>
      <c r="H19" s="58">
        <v>170.9</v>
      </c>
      <c r="I19" s="58">
        <v>170.9</v>
      </c>
      <c r="J19" s="58">
        <v>186.5</v>
      </c>
      <c r="K19" s="58">
        <v>163.80000000000001</v>
      </c>
      <c r="L19" s="58">
        <v>199.7</v>
      </c>
      <c r="M19" s="58">
        <v>169.8</v>
      </c>
      <c r="N19" s="58">
        <v>121.9</v>
      </c>
      <c r="O19" s="58">
        <v>199.9</v>
      </c>
      <c r="P19" s="58">
        <v>169.9</v>
      </c>
      <c r="Q19" s="58">
        <v>188.3</v>
      </c>
      <c r="R19" s="58">
        <v>179.6</v>
      </c>
    </row>
    <row r="20" spans="1:18" hidden="1" x14ac:dyDescent="0.3">
      <c r="A20" s="59" t="s">
        <v>61</v>
      </c>
      <c r="B20" s="60">
        <v>2022</v>
      </c>
      <c r="C20" s="60" t="s">
        <v>74</v>
      </c>
      <c r="D20" s="46">
        <v>44866</v>
      </c>
      <c r="E20" s="46" t="s">
        <v>204</v>
      </c>
      <c r="F20" s="60">
        <v>166.9</v>
      </c>
      <c r="G20" s="60">
        <v>207.2</v>
      </c>
      <c r="H20" s="60">
        <v>180.2</v>
      </c>
      <c r="I20" s="60">
        <v>172.3</v>
      </c>
      <c r="J20" s="60">
        <v>194</v>
      </c>
      <c r="K20" s="60">
        <v>159.1</v>
      </c>
      <c r="L20" s="60">
        <v>171.6</v>
      </c>
      <c r="M20" s="60">
        <v>170.2</v>
      </c>
      <c r="N20" s="60">
        <v>121.5</v>
      </c>
      <c r="O20" s="60">
        <v>204.8</v>
      </c>
      <c r="P20" s="60">
        <v>176.4</v>
      </c>
      <c r="Q20" s="60">
        <v>186.9</v>
      </c>
      <c r="R20" s="60">
        <v>176.6</v>
      </c>
    </row>
    <row r="21" spans="1:18" hidden="1" x14ac:dyDescent="0.3">
      <c r="A21" s="57" t="s">
        <v>63</v>
      </c>
      <c r="B21" s="58">
        <v>2022</v>
      </c>
      <c r="C21" s="58" t="s">
        <v>74</v>
      </c>
      <c r="D21" s="45">
        <v>44866</v>
      </c>
      <c r="E21" s="45" t="s">
        <v>204</v>
      </c>
      <c r="F21" s="58">
        <v>168.4</v>
      </c>
      <c r="G21" s="58">
        <v>213.4</v>
      </c>
      <c r="H21" s="58">
        <v>183.2</v>
      </c>
      <c r="I21" s="58">
        <v>172.3</v>
      </c>
      <c r="J21" s="58">
        <v>180</v>
      </c>
      <c r="K21" s="58">
        <v>162.6</v>
      </c>
      <c r="L21" s="58">
        <v>205.5</v>
      </c>
      <c r="M21" s="58">
        <v>171</v>
      </c>
      <c r="N21" s="58">
        <v>123.4</v>
      </c>
      <c r="O21" s="58">
        <v>198.8</v>
      </c>
      <c r="P21" s="58">
        <v>162.1</v>
      </c>
      <c r="Q21" s="58">
        <v>192.4</v>
      </c>
      <c r="R21" s="58">
        <v>181.3</v>
      </c>
    </row>
    <row r="22" spans="1:18" hidden="1" x14ac:dyDescent="0.3">
      <c r="A22" s="59" t="s">
        <v>64</v>
      </c>
      <c r="B22" s="60">
        <v>2022</v>
      </c>
      <c r="C22" s="60" t="s">
        <v>74</v>
      </c>
      <c r="D22" s="46">
        <v>44866</v>
      </c>
      <c r="E22" s="46" t="s">
        <v>204</v>
      </c>
      <c r="F22" s="60">
        <v>167.4</v>
      </c>
      <c r="G22" s="60">
        <v>209.4</v>
      </c>
      <c r="H22" s="60">
        <v>181.4</v>
      </c>
      <c r="I22" s="60">
        <v>172.3</v>
      </c>
      <c r="J22" s="60">
        <v>188.9</v>
      </c>
      <c r="K22" s="60">
        <v>160.69999999999999</v>
      </c>
      <c r="L22" s="60">
        <v>183.1</v>
      </c>
      <c r="M22" s="60">
        <v>170.5</v>
      </c>
      <c r="N22" s="60">
        <v>122.1</v>
      </c>
      <c r="O22" s="60">
        <v>202.8</v>
      </c>
      <c r="P22" s="60">
        <v>170.4</v>
      </c>
      <c r="Q22" s="60">
        <v>189.5</v>
      </c>
      <c r="R22" s="60">
        <v>178.3</v>
      </c>
    </row>
    <row r="23" spans="1:18" hidden="1" x14ac:dyDescent="0.3">
      <c r="A23" s="57" t="s">
        <v>61</v>
      </c>
      <c r="B23" s="58">
        <v>2022</v>
      </c>
      <c r="C23" s="58" t="s">
        <v>75</v>
      </c>
      <c r="D23" s="45">
        <v>44896</v>
      </c>
      <c r="E23" s="45" t="s">
        <v>205</v>
      </c>
      <c r="F23" s="58">
        <v>168.8</v>
      </c>
      <c r="G23" s="58">
        <v>206.9</v>
      </c>
      <c r="H23" s="58">
        <v>189.1</v>
      </c>
      <c r="I23" s="58">
        <v>173.4</v>
      </c>
      <c r="J23" s="58">
        <v>193.9</v>
      </c>
      <c r="K23" s="58">
        <v>156.69999999999999</v>
      </c>
      <c r="L23" s="58">
        <v>150.19999999999999</v>
      </c>
      <c r="M23" s="58">
        <v>170.5</v>
      </c>
      <c r="N23" s="58">
        <v>121.2</v>
      </c>
      <c r="O23" s="58">
        <v>207.5</v>
      </c>
      <c r="P23" s="58">
        <v>176.8</v>
      </c>
      <c r="Q23" s="58">
        <v>187.7</v>
      </c>
      <c r="R23" s="58">
        <v>174.4</v>
      </c>
    </row>
    <row r="24" spans="1:18" hidden="1" x14ac:dyDescent="0.3">
      <c r="A24" s="59" t="s">
        <v>63</v>
      </c>
      <c r="B24" s="60">
        <v>2022</v>
      </c>
      <c r="C24" s="60" t="s">
        <v>75</v>
      </c>
      <c r="D24" s="46">
        <v>44896</v>
      </c>
      <c r="E24" s="46" t="s">
        <v>205</v>
      </c>
      <c r="F24" s="60">
        <v>170.2</v>
      </c>
      <c r="G24" s="60">
        <v>212.9</v>
      </c>
      <c r="H24" s="60">
        <v>191.9</v>
      </c>
      <c r="I24" s="60">
        <v>173.9</v>
      </c>
      <c r="J24" s="60">
        <v>179.1</v>
      </c>
      <c r="K24" s="60">
        <v>159.5</v>
      </c>
      <c r="L24" s="60">
        <v>178.7</v>
      </c>
      <c r="M24" s="60">
        <v>171.3</v>
      </c>
      <c r="N24" s="60">
        <v>123.1</v>
      </c>
      <c r="O24" s="60">
        <v>200.5</v>
      </c>
      <c r="P24" s="60">
        <v>162.80000000000001</v>
      </c>
      <c r="Q24" s="60">
        <v>193.3</v>
      </c>
      <c r="R24" s="60">
        <v>178.6</v>
      </c>
    </row>
    <row r="25" spans="1:18" hidden="1" x14ac:dyDescent="0.3">
      <c r="A25" s="57" t="s">
        <v>64</v>
      </c>
      <c r="B25" s="58">
        <v>2022</v>
      </c>
      <c r="C25" s="58" t="s">
        <v>75</v>
      </c>
      <c r="D25" s="45">
        <v>44896</v>
      </c>
      <c r="E25" s="45" t="s">
        <v>205</v>
      </c>
      <c r="F25" s="58">
        <v>169.2</v>
      </c>
      <c r="G25" s="58">
        <v>209</v>
      </c>
      <c r="H25" s="58">
        <v>190.2</v>
      </c>
      <c r="I25" s="58">
        <v>173.6</v>
      </c>
      <c r="J25" s="58">
        <v>188.5</v>
      </c>
      <c r="K25" s="58">
        <v>158</v>
      </c>
      <c r="L25" s="58">
        <v>159.9</v>
      </c>
      <c r="M25" s="58">
        <v>170.8</v>
      </c>
      <c r="N25" s="58">
        <v>121.8</v>
      </c>
      <c r="O25" s="58">
        <v>205.2</v>
      </c>
      <c r="P25" s="58">
        <v>171</v>
      </c>
      <c r="Q25" s="58">
        <v>190.3</v>
      </c>
      <c r="R25" s="58">
        <v>175.9</v>
      </c>
    </row>
    <row r="26" spans="1:18" hidden="1" x14ac:dyDescent="0.3">
      <c r="A26" s="59" t="s">
        <v>61</v>
      </c>
      <c r="B26" s="60">
        <v>2023</v>
      </c>
      <c r="C26" s="60" t="s">
        <v>62</v>
      </c>
      <c r="D26" s="46">
        <v>44927</v>
      </c>
      <c r="E26" s="46" t="s">
        <v>206</v>
      </c>
      <c r="F26" s="60">
        <v>174</v>
      </c>
      <c r="G26" s="60">
        <v>208.3</v>
      </c>
      <c r="H26" s="60">
        <v>192.9</v>
      </c>
      <c r="I26" s="60">
        <v>174.3</v>
      </c>
      <c r="J26" s="60">
        <v>192.6</v>
      </c>
      <c r="K26" s="60">
        <v>156.30000000000001</v>
      </c>
      <c r="L26" s="60">
        <v>142.9</v>
      </c>
      <c r="M26" s="60">
        <v>170.7</v>
      </c>
      <c r="N26" s="60">
        <v>120.3</v>
      </c>
      <c r="O26" s="60">
        <v>210.5</v>
      </c>
      <c r="P26" s="60">
        <v>176.9</v>
      </c>
      <c r="Q26" s="60">
        <v>188.5</v>
      </c>
      <c r="R26" s="60">
        <v>175</v>
      </c>
    </row>
    <row r="27" spans="1:18" hidden="1" x14ac:dyDescent="0.3">
      <c r="A27" s="57" t="s">
        <v>63</v>
      </c>
      <c r="B27" s="58">
        <v>2023</v>
      </c>
      <c r="C27" s="58" t="s">
        <v>62</v>
      </c>
      <c r="D27" s="45">
        <v>44927</v>
      </c>
      <c r="E27" s="45" t="s">
        <v>206</v>
      </c>
      <c r="F27" s="58">
        <v>173.3</v>
      </c>
      <c r="G27" s="58">
        <v>215.2</v>
      </c>
      <c r="H27" s="58">
        <v>197</v>
      </c>
      <c r="I27" s="58">
        <v>175.2</v>
      </c>
      <c r="J27" s="58">
        <v>178</v>
      </c>
      <c r="K27" s="58">
        <v>160.5</v>
      </c>
      <c r="L27" s="58">
        <v>175.3</v>
      </c>
      <c r="M27" s="58">
        <v>171.2</v>
      </c>
      <c r="N27" s="58">
        <v>122.7</v>
      </c>
      <c r="O27" s="58">
        <v>204.3</v>
      </c>
      <c r="P27" s="58">
        <v>163.69999999999999</v>
      </c>
      <c r="Q27" s="58">
        <v>194.3</v>
      </c>
      <c r="R27" s="58">
        <v>179.5</v>
      </c>
    </row>
    <row r="28" spans="1:18" hidden="1" x14ac:dyDescent="0.3">
      <c r="A28" s="59" t="s">
        <v>64</v>
      </c>
      <c r="B28" s="60">
        <v>2023</v>
      </c>
      <c r="C28" s="60" t="s">
        <v>62</v>
      </c>
      <c r="D28" s="46">
        <v>44927</v>
      </c>
      <c r="E28" s="46" t="s">
        <v>206</v>
      </c>
      <c r="F28" s="60">
        <v>173.8</v>
      </c>
      <c r="G28" s="60">
        <v>210.7</v>
      </c>
      <c r="H28" s="60">
        <v>194.5</v>
      </c>
      <c r="I28" s="60">
        <v>174.6</v>
      </c>
      <c r="J28" s="60">
        <v>187.2</v>
      </c>
      <c r="K28" s="60">
        <v>158.30000000000001</v>
      </c>
      <c r="L28" s="60">
        <v>153.9</v>
      </c>
      <c r="M28" s="60">
        <v>170.9</v>
      </c>
      <c r="N28" s="60">
        <v>121.1</v>
      </c>
      <c r="O28" s="60">
        <v>208.4</v>
      </c>
      <c r="P28" s="60">
        <v>171.4</v>
      </c>
      <c r="Q28" s="60">
        <v>191.2</v>
      </c>
      <c r="R28" s="60">
        <v>176.7</v>
      </c>
    </row>
    <row r="29" spans="1:18" hidden="1" x14ac:dyDescent="0.3">
      <c r="A29" s="57" t="s">
        <v>61</v>
      </c>
      <c r="B29" s="58">
        <v>2023</v>
      </c>
      <c r="C29" s="58" t="s">
        <v>65</v>
      </c>
      <c r="D29" s="45">
        <v>44958</v>
      </c>
      <c r="E29" s="45" t="s">
        <v>207</v>
      </c>
      <c r="F29" s="58">
        <v>174.2</v>
      </c>
      <c r="G29" s="58">
        <v>205.2</v>
      </c>
      <c r="H29" s="58">
        <v>173.9</v>
      </c>
      <c r="I29" s="58">
        <v>177</v>
      </c>
      <c r="J29" s="58">
        <v>183.4</v>
      </c>
      <c r="K29" s="58">
        <v>167.2</v>
      </c>
      <c r="L29" s="58">
        <v>140.9</v>
      </c>
      <c r="M29" s="58">
        <v>170.4</v>
      </c>
      <c r="N29" s="58">
        <v>119.1</v>
      </c>
      <c r="O29" s="58">
        <v>212.1</v>
      </c>
      <c r="P29" s="58">
        <v>177.6</v>
      </c>
      <c r="Q29" s="58">
        <v>189.9</v>
      </c>
      <c r="R29" s="58">
        <v>174.8</v>
      </c>
    </row>
    <row r="30" spans="1:18" hidden="1" x14ac:dyDescent="0.3">
      <c r="A30" s="59" t="s">
        <v>63</v>
      </c>
      <c r="B30" s="60">
        <v>2023</v>
      </c>
      <c r="C30" s="60" t="s">
        <v>65</v>
      </c>
      <c r="D30" s="46">
        <v>44958</v>
      </c>
      <c r="E30" s="46" t="s">
        <v>207</v>
      </c>
      <c r="F30" s="60">
        <v>174.7</v>
      </c>
      <c r="G30" s="60">
        <v>212.2</v>
      </c>
      <c r="H30" s="60">
        <v>177.2</v>
      </c>
      <c r="I30" s="60">
        <v>177.9</v>
      </c>
      <c r="J30" s="60">
        <v>172.2</v>
      </c>
      <c r="K30" s="60">
        <v>172.1</v>
      </c>
      <c r="L30" s="60">
        <v>175.8</v>
      </c>
      <c r="M30" s="60">
        <v>172.2</v>
      </c>
      <c r="N30" s="60">
        <v>121.9</v>
      </c>
      <c r="O30" s="60">
        <v>204.8</v>
      </c>
      <c r="P30" s="60">
        <v>164.9</v>
      </c>
      <c r="Q30" s="60">
        <v>196.6</v>
      </c>
      <c r="R30" s="60">
        <v>180.7</v>
      </c>
    </row>
    <row r="31" spans="1:18" hidden="1" x14ac:dyDescent="0.3">
      <c r="A31" s="57" t="s">
        <v>64</v>
      </c>
      <c r="B31" s="58">
        <v>2023</v>
      </c>
      <c r="C31" s="58" t="s">
        <v>65</v>
      </c>
      <c r="D31" s="45">
        <v>44958</v>
      </c>
      <c r="E31" s="45" t="s">
        <v>207</v>
      </c>
      <c r="F31" s="58">
        <v>174.4</v>
      </c>
      <c r="G31" s="58">
        <v>207.7</v>
      </c>
      <c r="H31" s="58">
        <v>175.2</v>
      </c>
      <c r="I31" s="58">
        <v>177.3</v>
      </c>
      <c r="J31" s="58">
        <v>179.3</v>
      </c>
      <c r="K31" s="58">
        <v>169.5</v>
      </c>
      <c r="L31" s="58">
        <v>152.69999999999999</v>
      </c>
      <c r="M31" s="58">
        <v>171</v>
      </c>
      <c r="N31" s="58">
        <v>120</v>
      </c>
      <c r="O31" s="58">
        <v>209.7</v>
      </c>
      <c r="P31" s="58">
        <v>172.3</v>
      </c>
      <c r="Q31" s="58">
        <v>193</v>
      </c>
      <c r="R31" s="58">
        <v>177</v>
      </c>
    </row>
    <row r="32" spans="1:18" hidden="1" x14ac:dyDescent="0.3">
      <c r="A32" s="59" t="s">
        <v>61</v>
      </c>
      <c r="B32" s="60">
        <v>2023</v>
      </c>
      <c r="C32" s="60" t="s">
        <v>66</v>
      </c>
      <c r="D32" s="46">
        <v>44986</v>
      </c>
      <c r="E32" s="46" t="s">
        <v>208</v>
      </c>
      <c r="F32" s="60">
        <v>174.3</v>
      </c>
      <c r="G32" s="60">
        <v>205.2</v>
      </c>
      <c r="H32" s="60">
        <v>173.9</v>
      </c>
      <c r="I32" s="60">
        <v>177</v>
      </c>
      <c r="J32" s="60">
        <v>183.3</v>
      </c>
      <c r="K32" s="60">
        <v>167.2</v>
      </c>
      <c r="L32" s="60">
        <v>140.9</v>
      </c>
      <c r="M32" s="60">
        <v>170.5</v>
      </c>
      <c r="N32" s="60">
        <v>119.1</v>
      </c>
      <c r="O32" s="60">
        <v>212.1</v>
      </c>
      <c r="P32" s="60">
        <v>177.6</v>
      </c>
      <c r="Q32" s="60">
        <v>189.9</v>
      </c>
      <c r="R32" s="60">
        <v>174.8</v>
      </c>
    </row>
    <row r="33" spans="1:18" hidden="1" x14ac:dyDescent="0.3">
      <c r="A33" s="57" t="s">
        <v>63</v>
      </c>
      <c r="B33" s="58">
        <v>2023</v>
      </c>
      <c r="C33" s="58" t="s">
        <v>66</v>
      </c>
      <c r="D33" s="45">
        <v>44986</v>
      </c>
      <c r="E33" s="45" t="s">
        <v>208</v>
      </c>
      <c r="F33" s="58">
        <v>174.7</v>
      </c>
      <c r="G33" s="58">
        <v>212.2</v>
      </c>
      <c r="H33" s="58">
        <v>177.2</v>
      </c>
      <c r="I33" s="58">
        <v>177.9</v>
      </c>
      <c r="J33" s="58">
        <v>172.2</v>
      </c>
      <c r="K33" s="58">
        <v>172.1</v>
      </c>
      <c r="L33" s="58">
        <v>175.9</v>
      </c>
      <c r="M33" s="58">
        <v>172.2</v>
      </c>
      <c r="N33" s="58">
        <v>121.9</v>
      </c>
      <c r="O33" s="58">
        <v>204.8</v>
      </c>
      <c r="P33" s="58">
        <v>164.9</v>
      </c>
      <c r="Q33" s="58">
        <v>196.6</v>
      </c>
      <c r="R33" s="58">
        <v>180.8</v>
      </c>
    </row>
    <row r="34" spans="1:18" hidden="1" x14ac:dyDescent="0.3">
      <c r="A34" s="59" t="s">
        <v>64</v>
      </c>
      <c r="B34" s="60">
        <v>2023</v>
      </c>
      <c r="C34" s="60" t="s">
        <v>66</v>
      </c>
      <c r="D34" s="46">
        <v>44986</v>
      </c>
      <c r="E34" s="46" t="s">
        <v>208</v>
      </c>
      <c r="F34" s="60">
        <v>174.4</v>
      </c>
      <c r="G34" s="60">
        <v>207.7</v>
      </c>
      <c r="H34" s="60">
        <v>175.2</v>
      </c>
      <c r="I34" s="60">
        <v>177.3</v>
      </c>
      <c r="J34" s="60">
        <v>179.2</v>
      </c>
      <c r="K34" s="60">
        <v>169.5</v>
      </c>
      <c r="L34" s="60">
        <v>152.80000000000001</v>
      </c>
      <c r="M34" s="60">
        <v>171.1</v>
      </c>
      <c r="N34" s="60">
        <v>120</v>
      </c>
      <c r="O34" s="60">
        <v>209.7</v>
      </c>
      <c r="P34" s="60">
        <v>172.3</v>
      </c>
      <c r="Q34" s="60">
        <v>193</v>
      </c>
      <c r="R34" s="60">
        <v>177</v>
      </c>
    </row>
    <row r="35" spans="1:18" hidden="1" x14ac:dyDescent="0.3">
      <c r="A35" s="57" t="s">
        <v>61</v>
      </c>
      <c r="B35" s="58">
        <v>2023</v>
      </c>
      <c r="C35" s="58" t="s">
        <v>67</v>
      </c>
      <c r="D35" s="45">
        <v>45017</v>
      </c>
      <c r="E35" s="45" t="s">
        <v>209</v>
      </c>
      <c r="F35" s="58">
        <v>173.3</v>
      </c>
      <c r="G35" s="58">
        <v>206.9</v>
      </c>
      <c r="H35" s="58">
        <v>167.9</v>
      </c>
      <c r="I35" s="58">
        <v>178.2</v>
      </c>
      <c r="J35" s="58">
        <v>178.5</v>
      </c>
      <c r="K35" s="58">
        <v>173.7</v>
      </c>
      <c r="L35" s="58">
        <v>142.80000000000001</v>
      </c>
      <c r="M35" s="58">
        <v>172.8</v>
      </c>
      <c r="N35" s="58">
        <v>120.4</v>
      </c>
      <c r="O35" s="58">
        <v>215.5</v>
      </c>
      <c r="P35" s="58">
        <v>178.2</v>
      </c>
      <c r="Q35" s="58">
        <v>190.5</v>
      </c>
      <c r="R35" s="58">
        <v>175.5</v>
      </c>
    </row>
    <row r="36" spans="1:18" hidden="1" x14ac:dyDescent="0.3">
      <c r="A36" s="59" t="s">
        <v>63</v>
      </c>
      <c r="B36" s="60">
        <v>2023</v>
      </c>
      <c r="C36" s="60" t="s">
        <v>67</v>
      </c>
      <c r="D36" s="46">
        <v>45017</v>
      </c>
      <c r="E36" s="46" t="s">
        <v>209</v>
      </c>
      <c r="F36" s="60">
        <v>174.8</v>
      </c>
      <c r="G36" s="60">
        <v>213.7</v>
      </c>
      <c r="H36" s="60">
        <v>172.4</v>
      </c>
      <c r="I36" s="60">
        <v>178.8</v>
      </c>
      <c r="J36" s="60">
        <v>168.7</v>
      </c>
      <c r="K36" s="60">
        <v>179.2</v>
      </c>
      <c r="L36" s="60">
        <v>179.9</v>
      </c>
      <c r="M36" s="60">
        <v>174.7</v>
      </c>
      <c r="N36" s="60">
        <v>123.1</v>
      </c>
      <c r="O36" s="60">
        <v>207.8</v>
      </c>
      <c r="P36" s="60">
        <v>165.5</v>
      </c>
      <c r="Q36" s="60">
        <v>197</v>
      </c>
      <c r="R36" s="60">
        <v>182.1</v>
      </c>
    </row>
    <row r="37" spans="1:18" hidden="1" x14ac:dyDescent="0.3">
      <c r="A37" s="57" t="s">
        <v>64</v>
      </c>
      <c r="B37" s="58">
        <v>2023</v>
      </c>
      <c r="C37" s="58" t="s">
        <v>67</v>
      </c>
      <c r="D37" s="45">
        <v>45017</v>
      </c>
      <c r="E37" s="45" t="s">
        <v>209</v>
      </c>
      <c r="F37" s="58">
        <v>173.8</v>
      </c>
      <c r="G37" s="58">
        <v>209.3</v>
      </c>
      <c r="H37" s="58">
        <v>169.6</v>
      </c>
      <c r="I37" s="58">
        <v>178.4</v>
      </c>
      <c r="J37" s="58">
        <v>174.9</v>
      </c>
      <c r="K37" s="58">
        <v>176.3</v>
      </c>
      <c r="L37" s="58">
        <v>155.4</v>
      </c>
      <c r="M37" s="58">
        <v>173.4</v>
      </c>
      <c r="N37" s="58">
        <v>121.3</v>
      </c>
      <c r="O37" s="58">
        <v>212.9</v>
      </c>
      <c r="P37" s="58">
        <v>172.9</v>
      </c>
      <c r="Q37" s="58">
        <v>193.5</v>
      </c>
      <c r="R37" s="58">
        <v>177.9</v>
      </c>
    </row>
    <row r="38" spans="1:18" hidden="1" x14ac:dyDescent="0.3">
      <c r="A38" s="59" t="s">
        <v>61</v>
      </c>
      <c r="B38" s="60">
        <v>2023</v>
      </c>
      <c r="C38" s="60" t="s">
        <v>68</v>
      </c>
      <c r="D38" s="46">
        <v>45047</v>
      </c>
      <c r="E38" s="46" t="s">
        <v>134</v>
      </c>
      <c r="F38" s="60">
        <v>173.2</v>
      </c>
      <c r="G38" s="60">
        <v>211.5</v>
      </c>
      <c r="H38" s="60">
        <v>171</v>
      </c>
      <c r="I38" s="60">
        <v>179.6</v>
      </c>
      <c r="J38" s="60">
        <v>173.3</v>
      </c>
      <c r="K38" s="60">
        <v>169</v>
      </c>
      <c r="L38" s="60">
        <v>148.69999999999999</v>
      </c>
      <c r="M38" s="60">
        <v>174.9</v>
      </c>
      <c r="N38" s="60">
        <v>121.9</v>
      </c>
      <c r="O38" s="60">
        <v>221</v>
      </c>
      <c r="P38" s="60">
        <v>178.7</v>
      </c>
      <c r="Q38" s="60">
        <v>191.1</v>
      </c>
      <c r="R38" s="60">
        <v>176.8</v>
      </c>
    </row>
    <row r="39" spans="1:18" hidden="1" x14ac:dyDescent="0.3">
      <c r="A39" s="57" t="s">
        <v>63</v>
      </c>
      <c r="B39" s="58">
        <v>2023</v>
      </c>
      <c r="C39" s="58" t="s">
        <v>68</v>
      </c>
      <c r="D39" s="45">
        <v>45047</v>
      </c>
      <c r="E39" s="45" t="s">
        <v>134</v>
      </c>
      <c r="F39" s="58">
        <v>174.7</v>
      </c>
      <c r="G39" s="58">
        <v>219.4</v>
      </c>
      <c r="H39" s="58">
        <v>176.7</v>
      </c>
      <c r="I39" s="58">
        <v>179.4</v>
      </c>
      <c r="J39" s="58">
        <v>164.4</v>
      </c>
      <c r="K39" s="58">
        <v>175.8</v>
      </c>
      <c r="L39" s="58">
        <v>185</v>
      </c>
      <c r="M39" s="58">
        <v>176.9</v>
      </c>
      <c r="N39" s="58">
        <v>124.2</v>
      </c>
      <c r="O39" s="58">
        <v>211.9</v>
      </c>
      <c r="P39" s="58">
        <v>165.9</v>
      </c>
      <c r="Q39" s="58">
        <v>197.7</v>
      </c>
      <c r="R39" s="58">
        <v>183.1</v>
      </c>
    </row>
    <row r="40" spans="1:18" hidden="1" x14ac:dyDescent="0.3">
      <c r="A40" s="59" t="s">
        <v>64</v>
      </c>
      <c r="B40" s="60">
        <v>2023</v>
      </c>
      <c r="C40" s="60" t="s">
        <v>68</v>
      </c>
      <c r="D40" s="46">
        <v>45047</v>
      </c>
      <c r="E40" s="46" t="s">
        <v>134</v>
      </c>
      <c r="F40" s="60">
        <v>173.7</v>
      </c>
      <c r="G40" s="60">
        <v>214.3</v>
      </c>
      <c r="H40" s="60">
        <v>173.2</v>
      </c>
      <c r="I40" s="60">
        <v>179.5</v>
      </c>
      <c r="J40" s="60">
        <v>170</v>
      </c>
      <c r="K40" s="60">
        <v>172.2</v>
      </c>
      <c r="L40" s="60">
        <v>161</v>
      </c>
      <c r="M40" s="60">
        <v>175.6</v>
      </c>
      <c r="N40" s="60">
        <v>122.7</v>
      </c>
      <c r="O40" s="60">
        <v>218</v>
      </c>
      <c r="P40" s="60">
        <v>173.4</v>
      </c>
      <c r="Q40" s="60">
        <v>194.2</v>
      </c>
      <c r="R40" s="60">
        <v>179.1</v>
      </c>
    </row>
    <row r="41" spans="1:18" hidden="1" x14ac:dyDescent="0.3"/>
    <row r="42" spans="1:18" hidden="1" x14ac:dyDescent="0.3"/>
    <row r="43" spans="1:18" hidden="1" x14ac:dyDescent="0.3"/>
    <row r="44" spans="1:18" hidden="1" x14ac:dyDescent="0.3"/>
    <row r="52" spans="1:13" x14ac:dyDescent="0.3">
      <c r="A52" s="62" t="s">
        <v>31</v>
      </c>
      <c r="B52" s="12" t="s">
        <v>64</v>
      </c>
    </row>
    <row r="54" spans="1:13" x14ac:dyDescent="0.3">
      <c r="A54" s="62" t="s">
        <v>87</v>
      </c>
      <c r="B54" s="12" t="s">
        <v>111</v>
      </c>
      <c r="C54" s="12" t="s">
        <v>112</v>
      </c>
      <c r="D54" s="12" t="s">
        <v>113</v>
      </c>
      <c r="E54" s="12" t="s">
        <v>236</v>
      </c>
      <c r="F54" s="12" t="s">
        <v>237</v>
      </c>
      <c r="G54" s="12" t="s">
        <v>238</v>
      </c>
      <c r="H54" s="12" t="s">
        <v>239</v>
      </c>
      <c r="I54" s="12" t="s">
        <v>240</v>
      </c>
      <c r="J54" s="12" t="s">
        <v>241</v>
      </c>
      <c r="K54" s="12" t="s">
        <v>242</v>
      </c>
      <c r="L54" s="12" t="s">
        <v>243</v>
      </c>
      <c r="M54" s="12" t="s">
        <v>244</v>
      </c>
    </row>
    <row r="55" spans="1:13" x14ac:dyDescent="0.3">
      <c r="A55" s="16">
        <v>44713</v>
      </c>
      <c r="B55" s="18"/>
      <c r="C55" s="18"/>
      <c r="D55" s="18"/>
      <c r="E55" s="18"/>
      <c r="F55" s="18"/>
      <c r="G55" s="18"/>
      <c r="H55" s="18"/>
      <c r="I55" s="18"/>
      <c r="J55" s="18"/>
      <c r="K55" s="18"/>
      <c r="L55" s="18"/>
      <c r="M55" s="18"/>
    </row>
    <row r="56" spans="1:13" x14ac:dyDescent="0.3">
      <c r="A56" s="16">
        <v>44743</v>
      </c>
      <c r="B56" s="18">
        <v>9.6774193548387101E-3</v>
      </c>
      <c r="C56" s="18">
        <v>-2.9170464904284436E-2</v>
      </c>
      <c r="D56" s="18">
        <v>2.5761124121779725E-2</v>
      </c>
      <c r="E56" s="18">
        <v>4.8250904704462173E-3</v>
      </c>
      <c r="F56" s="18">
        <v>-2.5385764061722219E-2</v>
      </c>
      <c r="G56" s="18">
        <v>2.6517383618149679E-2</v>
      </c>
      <c r="H56" s="18">
        <v>-1.0970927043336097E-3</v>
      </c>
      <c r="I56" s="18">
        <v>0</v>
      </c>
      <c r="J56" s="18">
        <v>8.3402835696408937E-4</v>
      </c>
      <c r="K56" s="18">
        <v>1.5499732763228252E-2</v>
      </c>
      <c r="L56" s="18">
        <v>2.9779630732578916E-3</v>
      </c>
      <c r="M56" s="18">
        <v>7.0690592713430287E-3</v>
      </c>
    </row>
    <row r="57" spans="1:13" x14ac:dyDescent="0.3">
      <c r="A57" s="16">
        <v>44774</v>
      </c>
      <c r="B57" s="18">
        <v>3.4193548387096845E-2</v>
      </c>
      <c r="C57" s="18">
        <v>-5.879671832269829E-2</v>
      </c>
      <c r="D57" s="18">
        <v>-9.3676814988291716E-3</v>
      </c>
      <c r="E57" s="18">
        <v>1.387213510253307E-2</v>
      </c>
      <c r="F57" s="18">
        <v>-4.2309606769537079E-2</v>
      </c>
      <c r="G57" s="18">
        <v>1.8856806128462092E-2</v>
      </c>
      <c r="H57" s="18">
        <v>2.4136039495337231E-2</v>
      </c>
      <c r="I57" s="18">
        <v>1.7650639074862917E-2</v>
      </c>
      <c r="J57" s="18">
        <v>8.3402835696413675E-3</v>
      </c>
      <c r="K57" s="18">
        <v>3.4740780331373601E-2</v>
      </c>
      <c r="L57" s="18">
        <v>5.3603335318642385E-3</v>
      </c>
      <c r="M57" s="18">
        <v>1.3050570962479639E-2</v>
      </c>
    </row>
    <row r="58" spans="1:13" x14ac:dyDescent="0.3">
      <c r="A58" s="16">
        <v>44805</v>
      </c>
      <c r="B58" s="18">
        <v>5.4838709677419356E-2</v>
      </c>
      <c r="C58" s="18">
        <v>-4.6490428441203359E-2</v>
      </c>
      <c r="D58" s="18">
        <v>-6.4402810304450978E-3</v>
      </c>
      <c r="E58" s="18">
        <v>2.3522316043425674E-2</v>
      </c>
      <c r="F58" s="18">
        <v>-6.0726729716276837E-2</v>
      </c>
      <c r="G58" s="18">
        <v>-2.357100766057749E-2</v>
      </c>
      <c r="H58" s="18">
        <v>5.2111903455842018E-2</v>
      </c>
      <c r="I58" s="18">
        <v>2.9214850882531847E-2</v>
      </c>
      <c r="J58" s="18">
        <v>1.417848206839023E-2</v>
      </c>
      <c r="K58" s="18">
        <v>5.451630144307866E-2</v>
      </c>
      <c r="L58" s="18">
        <v>8.9338892197736754E-3</v>
      </c>
      <c r="M58" s="18">
        <v>1.9032082653616094E-2</v>
      </c>
    </row>
    <row r="59" spans="1:13" x14ac:dyDescent="0.3">
      <c r="A59" s="16">
        <v>44835</v>
      </c>
      <c r="B59" s="18">
        <v>6.5806451612903147E-2</v>
      </c>
      <c r="C59" s="18">
        <v>-3.8742023701002735E-2</v>
      </c>
      <c r="D59" s="18">
        <v>5.854800936767817E-4</v>
      </c>
      <c r="E59" s="18">
        <v>3.0759951749095259E-2</v>
      </c>
      <c r="F59" s="18">
        <v>-7.1677451468392259E-2</v>
      </c>
      <c r="G59" s="18">
        <v>-3.4767236299351668E-2</v>
      </c>
      <c r="H59" s="18">
        <v>9.5447065277015783E-2</v>
      </c>
      <c r="I59" s="18">
        <v>3.3475349969567858E-2</v>
      </c>
      <c r="J59" s="18">
        <v>1.6680567139282735E-2</v>
      </c>
      <c r="K59" s="18">
        <v>6.841261357562807E-2</v>
      </c>
      <c r="L59" s="18">
        <v>1.1911852293031567E-2</v>
      </c>
      <c r="M59" s="18">
        <v>2.3926046764545978E-2</v>
      </c>
    </row>
    <row r="60" spans="1:13" x14ac:dyDescent="0.3">
      <c r="A60" s="16">
        <v>44866</v>
      </c>
      <c r="B60" s="18">
        <v>8.0000000000000043E-2</v>
      </c>
      <c r="C60" s="18">
        <v>-4.5578851412944391E-2</v>
      </c>
      <c r="D60" s="18">
        <v>6.2060889929742354E-2</v>
      </c>
      <c r="E60" s="18">
        <v>3.9203860072376355E-2</v>
      </c>
      <c r="F60" s="18">
        <v>-5.9731209556993528E-2</v>
      </c>
      <c r="G60" s="18">
        <v>-5.3034767236299359E-2</v>
      </c>
      <c r="H60" s="18">
        <v>4.3883708173339713E-3</v>
      </c>
      <c r="I60" s="18">
        <v>3.7735849056603703E-2</v>
      </c>
      <c r="J60" s="18">
        <v>1.8348623853210913E-2</v>
      </c>
      <c r="K60" s="18">
        <v>8.3912346338856317E-2</v>
      </c>
      <c r="L60" s="18">
        <v>1.4889815366289458E-2</v>
      </c>
      <c r="M60" s="18">
        <v>3.0451332245785723E-2</v>
      </c>
    </row>
    <row r="61" spans="1:13" x14ac:dyDescent="0.3">
      <c r="A61" s="16">
        <v>44896</v>
      </c>
      <c r="B61" s="18">
        <v>9.1612903225806383E-2</v>
      </c>
      <c r="C61" s="18">
        <v>-4.7402005469462195E-2</v>
      </c>
      <c r="D61" s="18">
        <v>0.11358313817330197</v>
      </c>
      <c r="E61" s="18">
        <v>4.7044632086851522E-2</v>
      </c>
      <c r="F61" s="18">
        <v>-6.1722249875560006E-2</v>
      </c>
      <c r="G61" s="18">
        <v>-6.8945197407189102E-2</v>
      </c>
      <c r="H61" s="18">
        <v>-0.12287438288535384</v>
      </c>
      <c r="I61" s="18">
        <v>3.9561777236762019E-2</v>
      </c>
      <c r="J61" s="18">
        <v>1.5846538782318526E-2</v>
      </c>
      <c r="K61" s="18">
        <v>9.6739711384286456E-2</v>
      </c>
      <c r="L61" s="18">
        <v>1.8463371054198895E-2</v>
      </c>
      <c r="M61" s="18">
        <v>3.4801522566612321E-2</v>
      </c>
    </row>
    <row r="62" spans="1:13" x14ac:dyDescent="0.3">
      <c r="A62" s="16">
        <v>44927</v>
      </c>
      <c r="B62" s="18">
        <v>0.12129032258064523</v>
      </c>
      <c r="C62" s="18">
        <v>-3.9653600729261697E-2</v>
      </c>
      <c r="D62" s="18">
        <v>0.13875878220140508</v>
      </c>
      <c r="E62" s="18">
        <v>5.3075995174909421E-2</v>
      </c>
      <c r="F62" s="18">
        <v>-6.8193130910901026E-2</v>
      </c>
      <c r="G62" s="18">
        <v>-6.7177371832645716E-2</v>
      </c>
      <c r="H62" s="18">
        <v>-0.15578716401535933</v>
      </c>
      <c r="I62" s="18">
        <v>4.0170419963481398E-2</v>
      </c>
      <c r="J62" s="18">
        <v>1.0008340283569546E-2</v>
      </c>
      <c r="K62" s="18">
        <v>0.11384286477819354</v>
      </c>
      <c r="L62" s="18">
        <v>2.084574151280524E-2</v>
      </c>
      <c r="M62" s="18">
        <v>3.9695486677542045E-2</v>
      </c>
    </row>
    <row r="63" spans="1:13" x14ac:dyDescent="0.3">
      <c r="A63" s="16">
        <v>44958</v>
      </c>
      <c r="B63" s="18">
        <v>0.12516129032258069</v>
      </c>
      <c r="C63" s="18">
        <v>-5.3327256153145014E-2</v>
      </c>
      <c r="D63" s="18">
        <v>2.5761124121779725E-2</v>
      </c>
      <c r="E63" s="18">
        <v>6.9360675512665851E-2</v>
      </c>
      <c r="F63" s="18">
        <v>-0.10751617720258833</v>
      </c>
      <c r="G63" s="18">
        <v>-1.1785503830288077E-3</v>
      </c>
      <c r="H63" s="18">
        <v>-0.16236972024136051</v>
      </c>
      <c r="I63" s="18">
        <v>4.0779062690200783E-2</v>
      </c>
      <c r="J63" s="18">
        <v>8.3402835696408937E-4</v>
      </c>
      <c r="K63" s="18">
        <v>0.12079102084446817</v>
      </c>
      <c r="L63" s="18">
        <v>2.6206075044669479E-2</v>
      </c>
      <c r="M63" s="18">
        <v>4.9483414899401813E-2</v>
      </c>
    </row>
    <row r="64" spans="1:13" x14ac:dyDescent="0.3">
      <c r="A64" s="16">
        <v>44986</v>
      </c>
      <c r="B64" s="18">
        <v>0.12516129032258069</v>
      </c>
      <c r="C64" s="18">
        <v>-5.3327256153145014E-2</v>
      </c>
      <c r="D64" s="18">
        <v>2.5761124121779725E-2</v>
      </c>
      <c r="E64" s="18">
        <v>6.9360675512665851E-2</v>
      </c>
      <c r="F64" s="18">
        <v>-0.10801393728223005</v>
      </c>
      <c r="G64" s="18">
        <v>-1.1785503830288077E-3</v>
      </c>
      <c r="H64" s="18">
        <v>-0.16182117388919362</v>
      </c>
      <c r="I64" s="18">
        <v>4.1387705416920162E-2</v>
      </c>
      <c r="J64" s="18">
        <v>8.3402835696408937E-4</v>
      </c>
      <c r="K64" s="18">
        <v>0.12079102084446817</v>
      </c>
      <c r="L64" s="18">
        <v>2.6206075044669479E-2</v>
      </c>
      <c r="M64" s="18">
        <v>4.9483414899401813E-2</v>
      </c>
    </row>
    <row r="65" spans="1:13" x14ac:dyDescent="0.3">
      <c r="A65" s="16">
        <v>45017</v>
      </c>
      <c r="B65" s="18">
        <v>0.12129032258064523</v>
      </c>
      <c r="C65" s="18">
        <v>-4.6034639927073809E-2</v>
      </c>
      <c r="D65" s="18">
        <v>-7.0257611241218796E-3</v>
      </c>
      <c r="E65" s="18">
        <v>7.599517490952952E-2</v>
      </c>
      <c r="F65" s="18">
        <v>-0.12941762070681931</v>
      </c>
      <c r="G65" s="18">
        <v>3.8892162639952994E-2</v>
      </c>
      <c r="H65" s="18">
        <v>-0.14755896873285795</v>
      </c>
      <c r="I65" s="18">
        <v>5.5386488131466793E-2</v>
      </c>
      <c r="J65" s="18">
        <v>1.1676396997497843E-2</v>
      </c>
      <c r="K65" s="18">
        <v>0.13789417423837527</v>
      </c>
      <c r="L65" s="18">
        <v>2.9779630732578916E-2</v>
      </c>
      <c r="M65" s="18">
        <v>5.2202283849918402E-2</v>
      </c>
    </row>
    <row r="66" spans="1:13" x14ac:dyDescent="0.3">
      <c r="A66" s="16">
        <v>45047</v>
      </c>
      <c r="B66" s="18">
        <v>0.1206451612903225</v>
      </c>
      <c r="C66" s="18">
        <v>-2.3245214220601614E-2</v>
      </c>
      <c r="D66" s="18">
        <v>1.4051522248243426E-2</v>
      </c>
      <c r="E66" s="18">
        <v>8.2629674306393175E-2</v>
      </c>
      <c r="F66" s="18">
        <v>-0.15380786460925835</v>
      </c>
      <c r="G66" s="18">
        <v>1.4731879787860933E-2</v>
      </c>
      <c r="H66" s="18">
        <v>-0.11684037301151953</v>
      </c>
      <c r="I66" s="18">
        <v>6.8776628119293873E-2</v>
      </c>
      <c r="J66" s="18">
        <v>2.3352793994995805E-2</v>
      </c>
      <c r="K66" s="18">
        <v>0.16515232495991453</v>
      </c>
      <c r="L66" s="18">
        <v>3.2757593805836809E-2</v>
      </c>
      <c r="M66" s="18">
        <v>5.6008700380641561E-2</v>
      </c>
    </row>
    <row r="67" spans="1:13" x14ac:dyDescent="0.3">
      <c r="A67" s="16" t="s">
        <v>88</v>
      </c>
      <c r="B67" s="18"/>
      <c r="C67" s="18"/>
      <c r="D67" s="18"/>
      <c r="E67" s="18"/>
      <c r="F67" s="18"/>
      <c r="G67" s="18"/>
      <c r="H67" s="18"/>
      <c r="I67" s="18"/>
      <c r="J67" s="18"/>
      <c r="K67" s="18"/>
      <c r="L67" s="18"/>
      <c r="M67" s="18"/>
    </row>
    <row r="68" spans="1:13" x14ac:dyDescent="0.3">
      <c r="A68"/>
      <c r="B68"/>
      <c r="C68"/>
      <c r="D68"/>
      <c r="E68"/>
      <c r="F68"/>
      <c r="G68"/>
      <c r="H68"/>
      <c r="I68"/>
      <c r="J68"/>
      <c r="K68"/>
      <c r="L68"/>
      <c r="M68"/>
    </row>
    <row r="69" spans="1:13" x14ac:dyDescent="0.3">
      <c r="A69" s="66" t="s">
        <v>247</v>
      </c>
      <c r="B69" s="66" t="s">
        <v>248</v>
      </c>
      <c r="C69"/>
    </row>
    <row r="70" spans="1:13" x14ac:dyDescent="0.3">
      <c r="A70" s="5" t="s">
        <v>38</v>
      </c>
      <c r="B70" s="65">
        <v>-0.15380786460925835</v>
      </c>
    </row>
    <row r="71" spans="1:13" x14ac:dyDescent="0.3">
      <c r="A71" s="5" t="s">
        <v>40</v>
      </c>
      <c r="B71" s="65">
        <v>-0.11684037301151953</v>
      </c>
    </row>
    <row r="72" spans="1:13" x14ac:dyDescent="0.3">
      <c r="A72" s="5" t="s">
        <v>35</v>
      </c>
      <c r="B72" s="65">
        <v>-2.3245214220601614E-2</v>
      </c>
    </row>
    <row r="73" spans="1:13" x14ac:dyDescent="0.3">
      <c r="A73" s="5" t="s">
        <v>36</v>
      </c>
      <c r="B73" s="65">
        <v>1.4051522248243426E-2</v>
      </c>
    </row>
    <row r="74" spans="1:13" x14ac:dyDescent="0.3">
      <c r="A74" s="5" t="s">
        <v>39</v>
      </c>
      <c r="B74" s="65">
        <v>1.4731879787860933E-2</v>
      </c>
    </row>
    <row r="75" spans="1:13" x14ac:dyDescent="0.3">
      <c r="A75" s="5" t="s">
        <v>42</v>
      </c>
      <c r="B75" s="65">
        <v>2.3352793994995805E-2</v>
      </c>
    </row>
    <row r="76" spans="1:13" x14ac:dyDescent="0.3">
      <c r="A76" s="5" t="s">
        <v>44</v>
      </c>
      <c r="B76" s="65">
        <v>3.2757593805836809E-2</v>
      </c>
    </row>
    <row r="77" spans="1:13" x14ac:dyDescent="0.3">
      <c r="A77" s="5" t="s">
        <v>45</v>
      </c>
      <c r="B77" s="65">
        <v>5.6008700380641561E-2</v>
      </c>
    </row>
    <row r="78" spans="1:13" x14ac:dyDescent="0.3">
      <c r="A78" s="5" t="s">
        <v>41</v>
      </c>
      <c r="B78" s="65">
        <v>6.8776628119293873E-2</v>
      </c>
    </row>
    <row r="79" spans="1:13" x14ac:dyDescent="0.3">
      <c r="A79" s="5" t="s">
        <v>37</v>
      </c>
      <c r="B79" s="65">
        <v>8.2629674306393175E-2</v>
      </c>
    </row>
    <row r="80" spans="1:13" x14ac:dyDescent="0.3">
      <c r="A80" s="5" t="s">
        <v>34</v>
      </c>
      <c r="B80" s="65">
        <v>0.1206451612903225</v>
      </c>
    </row>
    <row r="81" spans="1:13" x14ac:dyDescent="0.3">
      <c r="A81" s="5" t="s">
        <v>43</v>
      </c>
      <c r="B81" s="65">
        <v>0.16515232495991453</v>
      </c>
    </row>
    <row r="92" spans="1:13" x14ac:dyDescent="0.3">
      <c r="A92" s="62" t="s">
        <v>31</v>
      </c>
      <c r="B92" s="12" t="s">
        <v>64</v>
      </c>
    </row>
    <row r="94" spans="1:13" x14ac:dyDescent="0.3">
      <c r="A94" s="62" t="s">
        <v>87</v>
      </c>
      <c r="B94" s="12" t="s">
        <v>114</v>
      </c>
      <c r="C94"/>
      <c r="D94"/>
      <c r="E94"/>
      <c r="F94"/>
      <c r="G94"/>
      <c r="H94"/>
      <c r="I94"/>
      <c r="J94"/>
      <c r="K94"/>
      <c r="L94"/>
      <c r="M94"/>
    </row>
    <row r="95" spans="1:13" x14ac:dyDescent="0.3">
      <c r="A95" s="16">
        <v>44682</v>
      </c>
      <c r="C95"/>
      <c r="D95"/>
      <c r="E95"/>
      <c r="F95"/>
      <c r="G95"/>
      <c r="H95"/>
      <c r="I95"/>
      <c r="J95"/>
      <c r="K95"/>
      <c r="L95"/>
      <c r="M95"/>
    </row>
    <row r="96" spans="1:13" x14ac:dyDescent="0.3">
      <c r="A96" s="16">
        <v>44713</v>
      </c>
      <c r="B96" s="12">
        <v>1.5999999999999943</v>
      </c>
      <c r="C96"/>
      <c r="D96"/>
      <c r="E96"/>
      <c r="F96"/>
      <c r="G96"/>
      <c r="H96"/>
      <c r="I96"/>
      <c r="J96"/>
      <c r="K96"/>
      <c r="L96"/>
      <c r="M96"/>
    </row>
    <row r="97" spans="1:13" x14ac:dyDescent="0.3">
      <c r="A97" s="16">
        <v>44743</v>
      </c>
      <c r="B97" s="12">
        <v>9.9999999999994316E-2</v>
      </c>
      <c r="C97"/>
      <c r="D97"/>
      <c r="E97"/>
      <c r="F97"/>
      <c r="G97"/>
      <c r="H97"/>
      <c r="I97"/>
      <c r="J97"/>
      <c r="K97"/>
      <c r="L97"/>
      <c r="M97"/>
    </row>
    <row r="98" spans="1:13" x14ac:dyDescent="0.3">
      <c r="A98" s="16">
        <v>44774</v>
      </c>
      <c r="B98" s="12">
        <v>1.3000000000000114</v>
      </c>
      <c r="C98"/>
      <c r="D98"/>
      <c r="E98"/>
      <c r="F98"/>
      <c r="G98"/>
      <c r="H98"/>
      <c r="I98"/>
      <c r="J98"/>
      <c r="K98"/>
      <c r="L98"/>
      <c r="M98"/>
    </row>
    <row r="99" spans="1:13" x14ac:dyDescent="0.3">
      <c r="A99" s="16">
        <v>44805</v>
      </c>
      <c r="B99" s="12">
        <v>1.5</v>
      </c>
      <c r="C99"/>
      <c r="D99"/>
      <c r="E99"/>
      <c r="F99"/>
      <c r="G99"/>
      <c r="H99"/>
      <c r="I99"/>
      <c r="J99"/>
      <c r="K99"/>
      <c r="L99"/>
      <c r="M99"/>
    </row>
    <row r="100" spans="1:13" x14ac:dyDescent="0.3">
      <c r="A100" s="16">
        <v>44835</v>
      </c>
      <c r="B100" s="12">
        <v>1.7999999999999829</v>
      </c>
      <c r="C100"/>
      <c r="D100"/>
      <c r="E100"/>
      <c r="F100"/>
      <c r="G100"/>
      <c r="H100"/>
      <c r="I100"/>
      <c r="J100"/>
      <c r="K100"/>
      <c r="L100"/>
      <c r="M100"/>
    </row>
    <row r="101" spans="1:13" x14ac:dyDescent="0.3">
      <c r="A101" s="16">
        <v>44866</v>
      </c>
      <c r="B101" s="12">
        <v>-1.2999999999999829</v>
      </c>
      <c r="C101"/>
      <c r="D101"/>
      <c r="E101"/>
      <c r="F101"/>
      <c r="G101"/>
      <c r="H101"/>
      <c r="I101"/>
      <c r="J101"/>
      <c r="K101"/>
      <c r="L101"/>
      <c r="M101"/>
    </row>
    <row r="102" spans="1:13" x14ac:dyDescent="0.3">
      <c r="A102" s="16">
        <v>44896</v>
      </c>
      <c r="B102" s="12">
        <v>-2.4000000000000057</v>
      </c>
      <c r="C102"/>
      <c r="D102"/>
      <c r="E102"/>
      <c r="F102"/>
      <c r="G102"/>
      <c r="H102"/>
      <c r="I102"/>
      <c r="J102"/>
      <c r="K102"/>
      <c r="L102"/>
      <c r="M102"/>
    </row>
    <row r="103" spans="1:13" x14ac:dyDescent="0.3">
      <c r="A103" s="16">
        <v>44927</v>
      </c>
      <c r="B103" s="12">
        <v>0.79999999999998295</v>
      </c>
      <c r="C103"/>
      <c r="D103"/>
      <c r="E103"/>
      <c r="F103"/>
      <c r="G103"/>
      <c r="H103"/>
      <c r="I103"/>
      <c r="J103"/>
      <c r="K103"/>
      <c r="L103"/>
      <c r="M103"/>
    </row>
    <row r="104" spans="1:13" x14ac:dyDescent="0.3">
      <c r="A104" s="16">
        <v>44958</v>
      </c>
      <c r="B104" s="12">
        <v>0.30000000000001137</v>
      </c>
      <c r="C104"/>
      <c r="D104"/>
      <c r="E104"/>
      <c r="F104"/>
      <c r="G104"/>
      <c r="H104"/>
      <c r="I104"/>
      <c r="J104"/>
      <c r="K104"/>
      <c r="L104"/>
      <c r="M104"/>
    </row>
    <row r="105" spans="1:13" x14ac:dyDescent="0.3">
      <c r="A105" s="16">
        <v>44986</v>
      </c>
      <c r="B105" s="12">
        <v>0</v>
      </c>
      <c r="C105"/>
      <c r="D105"/>
      <c r="E105"/>
      <c r="F105"/>
      <c r="G105"/>
      <c r="H105"/>
      <c r="I105"/>
      <c r="J105"/>
      <c r="K105"/>
      <c r="L105"/>
      <c r="M105"/>
    </row>
    <row r="106" spans="1:13" x14ac:dyDescent="0.3">
      <c r="A106" s="16">
        <v>45017</v>
      </c>
      <c r="B106" s="12">
        <v>0.90000000000000568</v>
      </c>
      <c r="C106"/>
      <c r="D106"/>
      <c r="E106"/>
      <c r="F106"/>
      <c r="G106"/>
      <c r="H106"/>
      <c r="I106"/>
      <c r="J106"/>
      <c r="K106"/>
      <c r="L106"/>
      <c r="M106"/>
    </row>
    <row r="107" spans="1:13" x14ac:dyDescent="0.3">
      <c r="A107" s="16">
        <v>45047</v>
      </c>
      <c r="B107" s="12">
        <v>1.1999999999999886</v>
      </c>
      <c r="C107"/>
      <c r="D107"/>
      <c r="E107"/>
      <c r="F107"/>
      <c r="G107"/>
      <c r="H107"/>
      <c r="I107"/>
      <c r="J107"/>
      <c r="K107"/>
      <c r="L107"/>
      <c r="M107"/>
    </row>
    <row r="108" spans="1:13" x14ac:dyDescent="0.3">
      <c r="A108" s="16" t="s">
        <v>88</v>
      </c>
      <c r="C108"/>
      <c r="D108"/>
      <c r="E108"/>
      <c r="F108"/>
      <c r="G108"/>
      <c r="H108"/>
      <c r="I108"/>
      <c r="J108"/>
      <c r="K108"/>
      <c r="L108"/>
      <c r="M108"/>
    </row>
    <row r="110" spans="1:13" x14ac:dyDescent="0.3">
      <c r="A110" s="64" t="s">
        <v>245</v>
      </c>
      <c r="B110" s="64" t="s">
        <v>246</v>
      </c>
    </row>
    <row r="111" spans="1:13" x14ac:dyDescent="0.3">
      <c r="A111" s="63">
        <v>44713</v>
      </c>
      <c r="B111" s="12">
        <f>B96</f>
        <v>1.5999999999999943</v>
      </c>
    </row>
    <row r="112" spans="1:13" x14ac:dyDescent="0.3">
      <c r="A112" s="63">
        <v>44743</v>
      </c>
      <c r="B112" s="12">
        <f t="shared" ref="B112:B122" si="0">B97</f>
        <v>9.9999999999994316E-2</v>
      </c>
    </row>
    <row r="113" spans="1:2" x14ac:dyDescent="0.3">
      <c r="A113" s="63">
        <v>44774</v>
      </c>
      <c r="B113" s="12">
        <f t="shared" si="0"/>
        <v>1.3000000000000114</v>
      </c>
    </row>
    <row r="114" spans="1:2" x14ac:dyDescent="0.3">
      <c r="A114" s="63">
        <v>44805</v>
      </c>
      <c r="B114" s="12">
        <f t="shared" si="0"/>
        <v>1.5</v>
      </c>
    </row>
    <row r="115" spans="1:2" x14ac:dyDescent="0.3">
      <c r="A115" s="63">
        <v>44835</v>
      </c>
      <c r="B115" s="12">
        <f t="shared" si="0"/>
        <v>1.7999999999999829</v>
      </c>
    </row>
    <row r="116" spans="1:2" x14ac:dyDescent="0.3">
      <c r="A116" s="63">
        <v>44866</v>
      </c>
      <c r="B116" s="12">
        <f t="shared" si="0"/>
        <v>-1.2999999999999829</v>
      </c>
    </row>
    <row r="117" spans="1:2" x14ac:dyDescent="0.3">
      <c r="A117" s="63">
        <v>44896</v>
      </c>
      <c r="B117" s="12">
        <f t="shared" si="0"/>
        <v>-2.4000000000000057</v>
      </c>
    </row>
    <row r="118" spans="1:2" x14ac:dyDescent="0.3">
      <c r="A118" s="63">
        <v>44927</v>
      </c>
      <c r="B118" s="12">
        <f t="shared" si="0"/>
        <v>0.79999999999998295</v>
      </c>
    </row>
    <row r="119" spans="1:2" x14ac:dyDescent="0.3">
      <c r="A119" s="63">
        <v>44958</v>
      </c>
      <c r="B119" s="12">
        <f t="shared" si="0"/>
        <v>0.30000000000001137</v>
      </c>
    </row>
    <row r="120" spans="1:2" x14ac:dyDescent="0.3">
      <c r="A120" s="63">
        <v>44986</v>
      </c>
      <c r="B120" s="12">
        <f t="shared" si="0"/>
        <v>0</v>
      </c>
    </row>
    <row r="121" spans="1:2" x14ac:dyDescent="0.3">
      <c r="A121" s="63">
        <v>45017</v>
      </c>
      <c r="B121" s="12">
        <f t="shared" si="0"/>
        <v>0.90000000000000568</v>
      </c>
    </row>
    <row r="122" spans="1:2" x14ac:dyDescent="0.3">
      <c r="A122" s="63">
        <v>45047</v>
      </c>
      <c r="B122" s="12">
        <f t="shared" si="0"/>
        <v>1.1999999999999886</v>
      </c>
    </row>
  </sheetData>
  <sortState xmlns:xlrd2="http://schemas.microsoft.com/office/spreadsheetml/2017/richdata2" ref="A70:B81">
    <sortCondition ref="B70:B81"/>
  </sortState>
  <conditionalFormatting sqref="B111:B122">
    <cfRule type="colorScale" priority="1">
      <colorScale>
        <cfvo type="min"/>
        <cfvo type="percentile" val="50"/>
        <cfvo type="max"/>
        <color rgb="FF00B050"/>
        <color rgb="FFFFEB84"/>
        <color rgb="FFFF0000"/>
      </colorScale>
    </cfRule>
  </conditionalFormatting>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06995-10FD-4728-A600-15A152FFADCF}">
  <dimension ref="A1:AF143"/>
  <sheetViews>
    <sheetView topLeftCell="A85" workbookViewId="0">
      <selection activeCell="D132" sqref="D132:D143"/>
    </sheetView>
  </sheetViews>
  <sheetFormatPr defaultRowHeight="14.4" x14ac:dyDescent="0.3"/>
  <cols>
    <col min="1" max="1" width="12.5546875" bestFit="1" customWidth="1"/>
    <col min="2" max="2" width="27.88671875" bestFit="1" customWidth="1"/>
    <col min="3" max="3" width="35.44140625" bestFit="1" customWidth="1"/>
    <col min="4" max="4" width="29.88671875" bestFit="1" customWidth="1"/>
    <col min="5" max="5" width="22.109375" bestFit="1" customWidth="1"/>
    <col min="6" max="6" width="36.44140625" bestFit="1" customWidth="1"/>
    <col min="7" max="7" width="16.109375" bestFit="1" customWidth="1"/>
    <col min="8" max="8" width="36.6640625" bestFit="1" customWidth="1"/>
    <col min="9" max="9" width="34.33203125" bestFit="1" customWidth="1"/>
    <col min="10" max="10" width="19.21875" bestFit="1" customWidth="1"/>
    <col min="11" max="11" width="32.109375" bestFit="1" customWidth="1"/>
    <col min="12" max="12" width="22.77734375" bestFit="1" customWidth="1"/>
    <col min="13" max="13" width="17.5546875" bestFit="1" customWidth="1"/>
  </cols>
  <sheetData>
    <row r="1" spans="1:32" x14ac:dyDescent="0.3">
      <c r="A1" s="35" t="s">
        <v>31</v>
      </c>
      <c r="B1" s="36" t="s">
        <v>32</v>
      </c>
      <c r="C1" s="36" t="s">
        <v>33</v>
      </c>
      <c r="D1" s="43" t="s">
        <v>92</v>
      </c>
      <c r="E1" s="43" t="s">
        <v>93</v>
      </c>
      <c r="F1" s="36" t="s">
        <v>34</v>
      </c>
      <c r="G1" s="36" t="s">
        <v>35</v>
      </c>
      <c r="H1" s="36" t="s">
        <v>36</v>
      </c>
      <c r="I1" s="36" t="s">
        <v>37</v>
      </c>
      <c r="J1" s="36" t="s">
        <v>38</v>
      </c>
      <c r="K1" s="36" t="s">
        <v>39</v>
      </c>
      <c r="L1" s="36" t="s">
        <v>40</v>
      </c>
      <c r="M1" s="36" t="s">
        <v>41</v>
      </c>
      <c r="N1" s="36" t="s">
        <v>42</v>
      </c>
      <c r="O1" s="36" t="s">
        <v>43</v>
      </c>
      <c r="P1" s="36" t="s">
        <v>44</v>
      </c>
      <c r="Q1" s="36" t="s">
        <v>45</v>
      </c>
      <c r="R1" s="44" t="s">
        <v>46</v>
      </c>
      <c r="S1" s="44" t="s">
        <v>47</v>
      </c>
      <c r="T1" s="36" t="s">
        <v>48</v>
      </c>
      <c r="U1" s="36" t="s">
        <v>49</v>
      </c>
      <c r="V1" s="44" t="s">
        <v>50</v>
      </c>
      <c r="W1" s="44" t="s">
        <v>51</v>
      </c>
      <c r="X1" s="44" t="s">
        <v>52</v>
      </c>
      <c r="Y1" s="44" t="s">
        <v>53</v>
      </c>
      <c r="Z1" s="44" t="s">
        <v>54</v>
      </c>
      <c r="AA1" s="44" t="s">
        <v>55</v>
      </c>
      <c r="AB1" s="44" t="s">
        <v>56</v>
      </c>
      <c r="AC1" s="44" t="s">
        <v>57</v>
      </c>
      <c r="AD1" s="44" t="s">
        <v>58</v>
      </c>
      <c r="AE1" s="44" t="s">
        <v>59</v>
      </c>
      <c r="AF1" s="36" t="s">
        <v>60</v>
      </c>
    </row>
    <row r="2" spans="1:32" x14ac:dyDescent="0.3">
      <c r="A2" s="37" t="s">
        <v>64</v>
      </c>
      <c r="B2" s="8">
        <v>2016</v>
      </c>
      <c r="C2" s="8" t="s">
        <v>62</v>
      </c>
      <c r="D2" s="45">
        <v>42370</v>
      </c>
      <c r="E2" s="45" t="s">
        <v>212</v>
      </c>
      <c r="F2" s="8">
        <v>126.1</v>
      </c>
      <c r="G2" s="8">
        <v>134.1</v>
      </c>
      <c r="H2" s="8">
        <v>128.6</v>
      </c>
      <c r="I2" s="8">
        <v>129.9</v>
      </c>
      <c r="J2" s="8">
        <v>115.5</v>
      </c>
      <c r="K2" s="8">
        <v>125.7</v>
      </c>
      <c r="L2" s="8">
        <v>141.5</v>
      </c>
      <c r="M2" s="8">
        <v>170.7</v>
      </c>
      <c r="N2" s="8">
        <v>97.4</v>
      </c>
      <c r="O2" s="8">
        <v>132.9</v>
      </c>
      <c r="P2" s="8">
        <v>122.7</v>
      </c>
      <c r="Q2" s="8">
        <v>135.30000000000001</v>
      </c>
      <c r="R2" s="8">
        <v>131.30000000000001</v>
      </c>
      <c r="S2" s="8">
        <v>135.19999999999999</v>
      </c>
      <c r="T2" s="8">
        <v>130.30000000000001</v>
      </c>
      <c r="U2" s="8">
        <v>125.1</v>
      </c>
      <c r="V2" s="8">
        <v>129.5</v>
      </c>
      <c r="W2" s="8">
        <v>123.4</v>
      </c>
      <c r="X2" s="8">
        <v>122.7</v>
      </c>
      <c r="Y2" s="8">
        <v>124.2</v>
      </c>
      <c r="Z2" s="8">
        <v>122</v>
      </c>
      <c r="AA2" s="8">
        <v>111.1</v>
      </c>
      <c r="AB2" s="8">
        <v>119.8</v>
      </c>
      <c r="AC2" s="8">
        <v>126.3</v>
      </c>
      <c r="AD2" s="8">
        <v>114.5</v>
      </c>
      <c r="AE2" s="8">
        <v>118.5</v>
      </c>
      <c r="AF2" s="8">
        <v>126.3</v>
      </c>
    </row>
    <row r="3" spans="1:32" x14ac:dyDescent="0.3">
      <c r="A3" s="38" t="s">
        <v>64</v>
      </c>
      <c r="B3" s="39">
        <v>2016</v>
      </c>
      <c r="C3" s="39" t="s">
        <v>65</v>
      </c>
      <c r="D3" s="46">
        <v>42401</v>
      </c>
      <c r="E3" s="46" t="s">
        <v>213</v>
      </c>
      <c r="F3" s="39">
        <v>126.4</v>
      </c>
      <c r="G3" s="39">
        <v>134.19999999999999</v>
      </c>
      <c r="H3" s="39">
        <v>128.69999999999999</v>
      </c>
      <c r="I3" s="39">
        <v>130.30000000000001</v>
      </c>
      <c r="J3" s="39">
        <v>114.8</v>
      </c>
      <c r="K3" s="39">
        <v>124.9</v>
      </c>
      <c r="L3" s="39">
        <v>130.30000000000001</v>
      </c>
      <c r="M3" s="39">
        <v>167.4</v>
      </c>
      <c r="N3" s="39">
        <v>98.8</v>
      </c>
      <c r="O3" s="39">
        <v>133.6</v>
      </c>
      <c r="P3" s="39">
        <v>123</v>
      </c>
      <c r="Q3" s="39">
        <v>135.80000000000001</v>
      </c>
      <c r="R3" s="39">
        <v>129.9</v>
      </c>
      <c r="S3" s="39">
        <v>135.9</v>
      </c>
      <c r="T3" s="39">
        <v>130.9</v>
      </c>
      <c r="U3" s="39">
        <v>125.8</v>
      </c>
      <c r="V3" s="39">
        <v>130.19999999999999</v>
      </c>
      <c r="W3" s="39">
        <v>124.4</v>
      </c>
      <c r="X3" s="39">
        <v>123.1</v>
      </c>
      <c r="Y3" s="39">
        <v>124.6</v>
      </c>
      <c r="Z3" s="39">
        <v>122.5</v>
      </c>
      <c r="AA3" s="39">
        <v>111.4</v>
      </c>
      <c r="AB3" s="39">
        <v>120.3</v>
      </c>
      <c r="AC3" s="39">
        <v>126.6</v>
      </c>
      <c r="AD3" s="39">
        <v>116.6</v>
      </c>
      <c r="AE3" s="39">
        <v>119.1</v>
      </c>
      <c r="AF3" s="39">
        <v>126</v>
      </c>
    </row>
    <row r="4" spans="1:32" x14ac:dyDescent="0.3">
      <c r="A4" s="37" t="s">
        <v>64</v>
      </c>
      <c r="B4" s="8">
        <v>2016</v>
      </c>
      <c r="C4" s="8" t="s">
        <v>66</v>
      </c>
      <c r="D4" s="45">
        <v>42430</v>
      </c>
      <c r="E4" s="45" t="s">
        <v>214</v>
      </c>
      <c r="F4" s="8">
        <v>126.5</v>
      </c>
      <c r="G4" s="8">
        <v>135.1</v>
      </c>
      <c r="H4" s="8">
        <v>124.6</v>
      </c>
      <c r="I4" s="8">
        <v>130.19999999999999</v>
      </c>
      <c r="J4" s="8">
        <v>114.5</v>
      </c>
      <c r="K4" s="8">
        <v>126.2</v>
      </c>
      <c r="L4" s="8">
        <v>129.80000000000001</v>
      </c>
      <c r="M4" s="8">
        <v>164.3</v>
      </c>
      <c r="N4" s="8">
        <v>100.9</v>
      </c>
      <c r="O4" s="8">
        <v>133.9</v>
      </c>
      <c r="P4" s="8">
        <v>123.1</v>
      </c>
      <c r="Q4" s="8">
        <v>136.30000000000001</v>
      </c>
      <c r="R4" s="8">
        <v>129.80000000000001</v>
      </c>
      <c r="S4" s="8">
        <v>136.5</v>
      </c>
      <c r="T4" s="8">
        <v>131.30000000000001</v>
      </c>
      <c r="U4" s="8">
        <v>126.1</v>
      </c>
      <c r="V4" s="8">
        <v>130.5</v>
      </c>
      <c r="W4" s="8">
        <v>124.9</v>
      </c>
      <c r="X4" s="8">
        <v>122.4</v>
      </c>
      <c r="Y4" s="8">
        <v>125.1</v>
      </c>
      <c r="Z4" s="8">
        <v>122.9</v>
      </c>
      <c r="AA4" s="8">
        <v>110.9</v>
      </c>
      <c r="AB4" s="8">
        <v>120.6</v>
      </c>
      <c r="AC4" s="8">
        <v>126.9</v>
      </c>
      <c r="AD4" s="8">
        <v>117.3</v>
      </c>
      <c r="AE4" s="8">
        <v>119.3</v>
      </c>
      <c r="AF4" s="8">
        <v>126</v>
      </c>
    </row>
    <row r="5" spans="1:32" x14ac:dyDescent="0.3">
      <c r="A5" s="38" t="s">
        <v>64</v>
      </c>
      <c r="B5" s="39">
        <v>2016</v>
      </c>
      <c r="C5" s="39" t="s">
        <v>67</v>
      </c>
      <c r="D5" s="46">
        <v>42461</v>
      </c>
      <c r="E5" s="46" t="s">
        <v>215</v>
      </c>
      <c r="F5" s="39">
        <v>126.6</v>
      </c>
      <c r="G5" s="39">
        <v>136.80000000000001</v>
      </c>
      <c r="H5" s="39">
        <v>122</v>
      </c>
      <c r="I5" s="39">
        <v>130.9</v>
      </c>
      <c r="J5" s="39">
        <v>114.8</v>
      </c>
      <c r="K5" s="39">
        <v>134.80000000000001</v>
      </c>
      <c r="L5" s="39">
        <v>135</v>
      </c>
      <c r="M5" s="39">
        <v>167.5</v>
      </c>
      <c r="N5" s="39">
        <v>106.4</v>
      </c>
      <c r="O5" s="39">
        <v>134.4</v>
      </c>
      <c r="P5" s="39">
        <v>123.6</v>
      </c>
      <c r="Q5" s="39">
        <v>136.69999999999999</v>
      </c>
      <c r="R5" s="39">
        <v>131.80000000000001</v>
      </c>
      <c r="S5" s="39">
        <v>137.1</v>
      </c>
      <c r="T5" s="39">
        <v>131.80000000000001</v>
      </c>
      <c r="U5" s="39">
        <v>126.4</v>
      </c>
      <c r="V5" s="39">
        <v>131</v>
      </c>
      <c r="W5" s="39">
        <v>125.6</v>
      </c>
      <c r="X5" s="39">
        <v>122.3</v>
      </c>
      <c r="Y5" s="39">
        <v>125.5</v>
      </c>
      <c r="Z5" s="39">
        <v>123.2</v>
      </c>
      <c r="AA5" s="39">
        <v>112.1</v>
      </c>
      <c r="AB5" s="39">
        <v>121.1</v>
      </c>
      <c r="AC5" s="39">
        <v>127.7</v>
      </c>
      <c r="AD5" s="39">
        <v>118.1</v>
      </c>
      <c r="AE5" s="39">
        <v>120</v>
      </c>
      <c r="AF5" s="39">
        <v>127.3</v>
      </c>
    </row>
    <row r="6" spans="1:32" x14ac:dyDescent="0.3">
      <c r="A6" s="37" t="s">
        <v>64</v>
      </c>
      <c r="B6" s="8">
        <v>2016</v>
      </c>
      <c r="C6" s="8" t="s">
        <v>68</v>
      </c>
      <c r="D6" s="45">
        <v>42491</v>
      </c>
      <c r="E6" s="45" t="s">
        <v>216</v>
      </c>
      <c r="F6" s="8">
        <v>126.8</v>
      </c>
      <c r="G6" s="8">
        <v>139.1</v>
      </c>
      <c r="H6" s="8">
        <v>125.4</v>
      </c>
      <c r="I6" s="8">
        <v>131.69999999999999</v>
      </c>
      <c r="J6" s="8">
        <v>115</v>
      </c>
      <c r="K6" s="8">
        <v>136</v>
      </c>
      <c r="L6" s="8">
        <v>145.1</v>
      </c>
      <c r="M6" s="8">
        <v>171.7</v>
      </c>
      <c r="N6" s="8">
        <v>108.7</v>
      </c>
      <c r="O6" s="8">
        <v>135.30000000000001</v>
      </c>
      <c r="P6" s="8">
        <v>124.2</v>
      </c>
      <c r="Q6" s="8">
        <v>137.4</v>
      </c>
      <c r="R6" s="8">
        <v>134</v>
      </c>
      <c r="S6" s="8">
        <v>137.69999999999999</v>
      </c>
      <c r="T6" s="8">
        <v>132.19999999999999</v>
      </c>
      <c r="U6" s="8">
        <v>126.8</v>
      </c>
      <c r="V6" s="8">
        <v>131.4</v>
      </c>
      <c r="W6" s="8">
        <v>126</v>
      </c>
      <c r="X6" s="8">
        <v>122.7</v>
      </c>
      <c r="Y6" s="8">
        <v>126</v>
      </c>
      <c r="Z6" s="8">
        <v>123.7</v>
      </c>
      <c r="AA6" s="8">
        <v>112.8</v>
      </c>
      <c r="AB6" s="8">
        <v>121.5</v>
      </c>
      <c r="AC6" s="8">
        <v>128.5</v>
      </c>
      <c r="AD6" s="8">
        <v>119.2</v>
      </c>
      <c r="AE6" s="8">
        <v>120.7</v>
      </c>
      <c r="AF6" s="8">
        <v>128.6</v>
      </c>
    </row>
    <row r="7" spans="1:32" x14ac:dyDescent="0.3">
      <c r="A7" s="38" t="s">
        <v>64</v>
      </c>
      <c r="B7" s="39">
        <v>2016</v>
      </c>
      <c r="C7" s="39" t="s">
        <v>69</v>
      </c>
      <c r="D7" s="46">
        <v>42522</v>
      </c>
      <c r="E7" s="46" t="s">
        <v>217</v>
      </c>
      <c r="F7" s="39">
        <v>127.7</v>
      </c>
      <c r="G7" s="39">
        <v>140.5</v>
      </c>
      <c r="H7" s="39">
        <v>128.30000000000001</v>
      </c>
      <c r="I7" s="39">
        <v>132.6</v>
      </c>
      <c r="J7" s="39">
        <v>115.5</v>
      </c>
      <c r="K7" s="39">
        <v>136.5</v>
      </c>
      <c r="L7" s="39">
        <v>159.69999999999999</v>
      </c>
      <c r="M7" s="39">
        <v>174.3</v>
      </c>
      <c r="N7" s="39">
        <v>109.9</v>
      </c>
      <c r="O7" s="39">
        <v>136.30000000000001</v>
      </c>
      <c r="P7" s="39">
        <v>124.4</v>
      </c>
      <c r="Q7" s="39">
        <v>138.1</v>
      </c>
      <c r="R7" s="39">
        <v>136.80000000000001</v>
      </c>
      <c r="S7" s="39">
        <v>138.69999999999999</v>
      </c>
      <c r="T7" s="39">
        <v>132.9</v>
      </c>
      <c r="U7" s="39">
        <v>127.2</v>
      </c>
      <c r="V7" s="39">
        <v>132</v>
      </c>
      <c r="W7" s="39">
        <v>125.5</v>
      </c>
      <c r="X7" s="39">
        <v>123.3</v>
      </c>
      <c r="Y7" s="39">
        <v>126.4</v>
      </c>
      <c r="Z7" s="39">
        <v>124.1</v>
      </c>
      <c r="AA7" s="39">
        <v>114.2</v>
      </c>
      <c r="AB7" s="39">
        <v>121.7</v>
      </c>
      <c r="AC7" s="39">
        <v>129.69999999999999</v>
      </c>
      <c r="AD7" s="39">
        <v>119.4</v>
      </c>
      <c r="AE7" s="39">
        <v>121.5</v>
      </c>
      <c r="AF7" s="39">
        <v>130.1</v>
      </c>
    </row>
    <row r="8" spans="1:32" x14ac:dyDescent="0.3">
      <c r="A8" s="37" t="s">
        <v>64</v>
      </c>
      <c r="B8" s="8">
        <v>2016</v>
      </c>
      <c r="C8" s="8" t="s">
        <v>70</v>
      </c>
      <c r="D8" s="45">
        <v>42552</v>
      </c>
      <c r="E8" s="45" t="s">
        <v>218</v>
      </c>
      <c r="F8" s="8">
        <v>128.5</v>
      </c>
      <c r="G8" s="8">
        <v>141.19999999999999</v>
      </c>
      <c r="H8" s="8">
        <v>132.30000000000001</v>
      </c>
      <c r="I8" s="8">
        <v>133.5</v>
      </c>
      <c r="J8" s="8">
        <v>116.4</v>
      </c>
      <c r="K8" s="8">
        <v>137.80000000000001</v>
      </c>
      <c r="L8" s="8">
        <v>165.4</v>
      </c>
      <c r="M8" s="8">
        <v>177.4</v>
      </c>
      <c r="N8" s="8">
        <v>111.3</v>
      </c>
      <c r="O8" s="8">
        <v>137.5</v>
      </c>
      <c r="P8" s="8">
        <v>125</v>
      </c>
      <c r="Q8" s="8">
        <v>138.80000000000001</v>
      </c>
      <c r="R8" s="8">
        <v>138.4</v>
      </c>
      <c r="S8" s="8">
        <v>139.30000000000001</v>
      </c>
      <c r="T8" s="8">
        <v>133.5</v>
      </c>
      <c r="U8" s="8">
        <v>127.6</v>
      </c>
      <c r="V8" s="8">
        <v>132.69999999999999</v>
      </c>
      <c r="W8" s="8">
        <v>126.4</v>
      </c>
      <c r="X8" s="8">
        <v>123.4</v>
      </c>
      <c r="Y8" s="8">
        <v>126.9</v>
      </c>
      <c r="Z8" s="8">
        <v>124.5</v>
      </c>
      <c r="AA8" s="8">
        <v>113.9</v>
      </c>
      <c r="AB8" s="8">
        <v>122.4</v>
      </c>
      <c r="AC8" s="8">
        <v>130.80000000000001</v>
      </c>
      <c r="AD8" s="8">
        <v>120.5</v>
      </c>
      <c r="AE8" s="8">
        <v>121.9</v>
      </c>
      <c r="AF8" s="8">
        <v>131.1</v>
      </c>
    </row>
    <row r="9" spans="1:32" x14ac:dyDescent="0.3">
      <c r="A9" s="38" t="s">
        <v>64</v>
      </c>
      <c r="B9" s="39">
        <v>2016</v>
      </c>
      <c r="C9" s="39" t="s">
        <v>71</v>
      </c>
      <c r="D9" s="46">
        <v>42583</v>
      </c>
      <c r="E9" s="46" t="s">
        <v>219</v>
      </c>
      <c r="F9" s="39">
        <v>129.30000000000001</v>
      </c>
      <c r="G9" s="39">
        <v>139.30000000000001</v>
      </c>
      <c r="H9" s="39">
        <v>131.6</v>
      </c>
      <c r="I9" s="39">
        <v>134.1</v>
      </c>
      <c r="J9" s="39">
        <v>116.9</v>
      </c>
      <c r="K9" s="39">
        <v>138.1</v>
      </c>
      <c r="L9" s="39">
        <v>159.1</v>
      </c>
      <c r="M9" s="39">
        <v>175.6</v>
      </c>
      <c r="N9" s="39">
        <v>112.9</v>
      </c>
      <c r="O9" s="39">
        <v>138.1</v>
      </c>
      <c r="P9" s="39">
        <v>125.5</v>
      </c>
      <c r="Q9" s="39">
        <v>139.5</v>
      </c>
      <c r="R9" s="39">
        <v>137.9</v>
      </c>
      <c r="S9" s="39">
        <v>140.19999999999999</v>
      </c>
      <c r="T9" s="39">
        <v>134.1</v>
      </c>
      <c r="U9" s="39">
        <v>128.19999999999999</v>
      </c>
      <c r="V9" s="39">
        <v>133.19999999999999</v>
      </c>
      <c r="W9" s="39">
        <v>127.3</v>
      </c>
      <c r="X9" s="39">
        <v>123.6</v>
      </c>
      <c r="Y9" s="39">
        <v>127.4</v>
      </c>
      <c r="Z9" s="39">
        <v>124.8</v>
      </c>
      <c r="AA9" s="39">
        <v>113.1</v>
      </c>
      <c r="AB9" s="39">
        <v>122.7</v>
      </c>
      <c r="AC9" s="39">
        <v>131.69999999999999</v>
      </c>
      <c r="AD9" s="39">
        <v>121.5</v>
      </c>
      <c r="AE9" s="39">
        <v>122.1</v>
      </c>
      <c r="AF9" s="39">
        <v>131.1</v>
      </c>
    </row>
    <row r="10" spans="1:32" x14ac:dyDescent="0.3">
      <c r="A10" s="37" t="s">
        <v>64</v>
      </c>
      <c r="B10" s="8">
        <v>2016</v>
      </c>
      <c r="C10" s="8" t="s">
        <v>72</v>
      </c>
      <c r="D10" s="45">
        <v>42614</v>
      </c>
      <c r="E10" s="45" t="s">
        <v>220</v>
      </c>
      <c r="F10" s="8">
        <v>129.9</v>
      </c>
      <c r="G10" s="8">
        <v>138</v>
      </c>
      <c r="H10" s="8">
        <v>130.5</v>
      </c>
      <c r="I10" s="8">
        <v>134.4</v>
      </c>
      <c r="J10" s="8">
        <v>117.2</v>
      </c>
      <c r="K10" s="8">
        <v>136.1</v>
      </c>
      <c r="L10" s="8">
        <v>150.69999999999999</v>
      </c>
      <c r="M10" s="8">
        <v>171.5</v>
      </c>
      <c r="N10" s="8">
        <v>113.8</v>
      </c>
      <c r="O10" s="8">
        <v>138.80000000000001</v>
      </c>
      <c r="P10" s="8">
        <v>126</v>
      </c>
      <c r="Q10" s="8">
        <v>140.19999999999999</v>
      </c>
      <c r="R10" s="8">
        <v>136.6</v>
      </c>
      <c r="S10" s="8">
        <v>141</v>
      </c>
      <c r="T10" s="8">
        <v>134.6</v>
      </c>
      <c r="U10" s="8">
        <v>128.6</v>
      </c>
      <c r="V10" s="8">
        <v>133.80000000000001</v>
      </c>
      <c r="W10" s="8">
        <v>127.9</v>
      </c>
      <c r="X10" s="8">
        <v>124.1</v>
      </c>
      <c r="Y10" s="8">
        <v>127.9</v>
      </c>
      <c r="Z10" s="8">
        <v>125.4</v>
      </c>
      <c r="AA10" s="8">
        <v>114.3</v>
      </c>
      <c r="AB10" s="8">
        <v>122.9</v>
      </c>
      <c r="AC10" s="8">
        <v>131.80000000000001</v>
      </c>
      <c r="AD10" s="8">
        <v>122.1</v>
      </c>
      <c r="AE10" s="8">
        <v>122.8</v>
      </c>
      <c r="AF10" s="8">
        <v>130.9</v>
      </c>
    </row>
    <row r="11" spans="1:32" x14ac:dyDescent="0.3">
      <c r="A11" s="38" t="s">
        <v>64</v>
      </c>
      <c r="B11" s="39">
        <v>2016</v>
      </c>
      <c r="C11" s="39" t="s">
        <v>73</v>
      </c>
      <c r="D11" s="46">
        <v>42644</v>
      </c>
      <c r="E11" s="46" t="s">
        <v>221</v>
      </c>
      <c r="F11" s="39">
        <v>130.5</v>
      </c>
      <c r="G11" s="39">
        <v>137.9</v>
      </c>
      <c r="H11" s="39">
        <v>130.19999999999999</v>
      </c>
      <c r="I11" s="39">
        <v>134.80000000000001</v>
      </c>
      <c r="J11" s="39">
        <v>117.8</v>
      </c>
      <c r="K11" s="39">
        <v>134.69999999999999</v>
      </c>
      <c r="L11" s="39">
        <v>151.19999999999999</v>
      </c>
      <c r="M11" s="39">
        <v>172.1</v>
      </c>
      <c r="N11" s="39">
        <v>114.1</v>
      </c>
      <c r="O11" s="39">
        <v>139.30000000000001</v>
      </c>
      <c r="P11" s="39">
        <v>126.1</v>
      </c>
      <c r="Q11" s="39">
        <v>141.1</v>
      </c>
      <c r="R11" s="39">
        <v>137</v>
      </c>
      <c r="S11" s="39">
        <v>141.80000000000001</v>
      </c>
      <c r="T11" s="39">
        <v>135.5</v>
      </c>
      <c r="U11" s="39">
        <v>129.1</v>
      </c>
      <c r="V11" s="39">
        <v>134.5</v>
      </c>
      <c r="W11" s="39">
        <v>128.69999999999999</v>
      </c>
      <c r="X11" s="39">
        <v>124.3</v>
      </c>
      <c r="Y11" s="39">
        <v>128.4</v>
      </c>
      <c r="Z11" s="39">
        <v>126.1</v>
      </c>
      <c r="AA11" s="39">
        <v>115.2</v>
      </c>
      <c r="AB11" s="39">
        <v>123.5</v>
      </c>
      <c r="AC11" s="39">
        <v>132.4</v>
      </c>
      <c r="AD11" s="39">
        <v>122.1</v>
      </c>
      <c r="AE11" s="39">
        <v>123.4</v>
      </c>
      <c r="AF11" s="39">
        <v>131.4</v>
      </c>
    </row>
    <row r="12" spans="1:32" x14ac:dyDescent="0.3">
      <c r="A12" s="37" t="s">
        <v>64</v>
      </c>
      <c r="B12" s="8">
        <v>2016</v>
      </c>
      <c r="C12" s="8" t="s">
        <v>74</v>
      </c>
      <c r="D12" s="45">
        <v>42675</v>
      </c>
      <c r="E12" s="45" t="s">
        <v>222</v>
      </c>
      <c r="F12" s="8">
        <v>131.4</v>
      </c>
      <c r="G12" s="8">
        <v>137.80000000000001</v>
      </c>
      <c r="H12" s="8">
        <v>132</v>
      </c>
      <c r="I12" s="8">
        <v>135</v>
      </c>
      <c r="J12" s="8">
        <v>118</v>
      </c>
      <c r="K12" s="8">
        <v>134.1</v>
      </c>
      <c r="L12" s="8">
        <v>141.9</v>
      </c>
      <c r="M12" s="8">
        <v>171.7</v>
      </c>
      <c r="N12" s="8">
        <v>114.1</v>
      </c>
      <c r="O12" s="8">
        <v>139.69999999999999</v>
      </c>
      <c r="P12" s="8">
        <v>126.2</v>
      </c>
      <c r="Q12" s="8">
        <v>141.80000000000001</v>
      </c>
      <c r="R12" s="8">
        <v>136.1</v>
      </c>
      <c r="S12" s="8">
        <v>142</v>
      </c>
      <c r="T12" s="8">
        <v>135.80000000000001</v>
      </c>
      <c r="U12" s="8">
        <v>129.30000000000001</v>
      </c>
      <c r="V12" s="8">
        <v>135</v>
      </c>
      <c r="W12" s="8">
        <v>129.1</v>
      </c>
      <c r="X12" s="8">
        <v>125</v>
      </c>
      <c r="Y12" s="8">
        <v>128.6</v>
      </c>
      <c r="Z12" s="8">
        <v>126.4</v>
      </c>
      <c r="AA12" s="8">
        <v>115.7</v>
      </c>
      <c r="AB12" s="8">
        <v>124</v>
      </c>
      <c r="AC12" s="8">
        <v>132.80000000000001</v>
      </c>
      <c r="AD12" s="8">
        <v>122.6</v>
      </c>
      <c r="AE12" s="8">
        <v>123.8</v>
      </c>
      <c r="AF12" s="8">
        <v>131.19999999999999</v>
      </c>
    </row>
    <row r="13" spans="1:32" x14ac:dyDescent="0.3">
      <c r="A13" s="38" t="s">
        <v>64</v>
      </c>
      <c r="B13" s="39">
        <v>2016</v>
      </c>
      <c r="C13" s="39" t="s">
        <v>75</v>
      </c>
      <c r="D13" s="46">
        <v>42705</v>
      </c>
      <c r="E13" s="46" t="s">
        <v>223</v>
      </c>
      <c r="F13" s="39">
        <v>132.30000000000001</v>
      </c>
      <c r="G13" s="39">
        <v>137.6</v>
      </c>
      <c r="H13" s="39">
        <v>132.9</v>
      </c>
      <c r="I13" s="39">
        <v>135.1</v>
      </c>
      <c r="J13" s="39">
        <v>118.6</v>
      </c>
      <c r="K13" s="39">
        <v>132.69999999999999</v>
      </c>
      <c r="L13" s="39">
        <v>125.3</v>
      </c>
      <c r="M13" s="39">
        <v>168.7</v>
      </c>
      <c r="N13" s="39">
        <v>114.4</v>
      </c>
      <c r="O13" s="39">
        <v>140.19999999999999</v>
      </c>
      <c r="P13" s="39">
        <v>126.6</v>
      </c>
      <c r="Q13" s="39">
        <v>142.30000000000001</v>
      </c>
      <c r="R13" s="39">
        <v>134</v>
      </c>
      <c r="S13" s="39">
        <v>143.1</v>
      </c>
      <c r="T13" s="39">
        <v>136.30000000000001</v>
      </c>
      <c r="U13" s="39">
        <v>129.80000000000001</v>
      </c>
      <c r="V13" s="39">
        <v>135.4</v>
      </c>
      <c r="W13" s="39">
        <v>128.5</v>
      </c>
      <c r="X13" s="39">
        <v>126.6</v>
      </c>
      <c r="Y13" s="39">
        <v>129.19999999999999</v>
      </c>
      <c r="Z13" s="39">
        <v>126.9</v>
      </c>
      <c r="AA13" s="39">
        <v>116</v>
      </c>
      <c r="AB13" s="39">
        <v>124.2</v>
      </c>
      <c r="AC13" s="39">
        <v>133.1</v>
      </c>
      <c r="AD13" s="39">
        <v>121.1</v>
      </c>
      <c r="AE13" s="39">
        <v>123.9</v>
      </c>
      <c r="AF13" s="39">
        <v>130.4</v>
      </c>
    </row>
    <row r="14" spans="1:32" x14ac:dyDescent="0.3">
      <c r="A14" s="37" t="s">
        <v>64</v>
      </c>
      <c r="B14" s="8">
        <v>2017</v>
      </c>
      <c r="C14" s="8" t="s">
        <v>62</v>
      </c>
      <c r="D14" s="45">
        <v>42736</v>
      </c>
      <c r="E14" s="45" t="s">
        <v>135</v>
      </c>
      <c r="F14" s="8">
        <v>132.80000000000001</v>
      </c>
      <c r="G14" s="8">
        <v>138.19999999999999</v>
      </c>
      <c r="H14" s="8">
        <v>132.19999999999999</v>
      </c>
      <c r="I14" s="8">
        <v>135.4</v>
      </c>
      <c r="J14" s="8">
        <v>119.1</v>
      </c>
      <c r="K14" s="8">
        <v>133</v>
      </c>
      <c r="L14" s="8">
        <v>119.4</v>
      </c>
      <c r="M14" s="8">
        <v>159.5</v>
      </c>
      <c r="N14" s="8">
        <v>115.6</v>
      </c>
      <c r="O14" s="8">
        <v>139.6</v>
      </c>
      <c r="P14" s="8">
        <v>126.6</v>
      </c>
      <c r="Q14" s="8">
        <v>142.80000000000001</v>
      </c>
      <c r="R14" s="8">
        <v>133.1</v>
      </c>
      <c r="S14" s="8">
        <v>143.80000000000001</v>
      </c>
      <c r="T14" s="8">
        <v>136.6</v>
      </c>
      <c r="U14" s="8">
        <v>130.19999999999999</v>
      </c>
      <c r="V14" s="8">
        <v>135.6</v>
      </c>
      <c r="W14" s="8">
        <v>129.6</v>
      </c>
      <c r="X14" s="8">
        <v>126.8</v>
      </c>
      <c r="Y14" s="8">
        <v>129.4</v>
      </c>
      <c r="Z14" s="8">
        <v>127.1</v>
      </c>
      <c r="AA14" s="8">
        <v>117</v>
      </c>
      <c r="AB14" s="8">
        <v>124.2</v>
      </c>
      <c r="AC14" s="8">
        <v>133.30000000000001</v>
      </c>
      <c r="AD14" s="8">
        <v>121.7</v>
      </c>
      <c r="AE14" s="8">
        <v>124.4</v>
      </c>
      <c r="AF14" s="8">
        <v>130.30000000000001</v>
      </c>
    </row>
    <row r="15" spans="1:32" x14ac:dyDescent="0.3">
      <c r="A15" s="38" t="s">
        <v>64</v>
      </c>
      <c r="B15" s="39">
        <v>2017</v>
      </c>
      <c r="C15" s="39" t="s">
        <v>65</v>
      </c>
      <c r="D15" s="46">
        <v>42767</v>
      </c>
      <c r="E15" s="46" t="s">
        <v>136</v>
      </c>
      <c r="F15" s="39">
        <v>133.1</v>
      </c>
      <c r="G15" s="39">
        <v>138.80000000000001</v>
      </c>
      <c r="H15" s="39">
        <v>129.30000000000001</v>
      </c>
      <c r="I15" s="39">
        <v>135.80000000000001</v>
      </c>
      <c r="J15" s="39">
        <v>119.2</v>
      </c>
      <c r="K15" s="39">
        <v>135.30000000000001</v>
      </c>
      <c r="L15" s="39">
        <v>119.5</v>
      </c>
      <c r="M15" s="39">
        <v>152.19999999999999</v>
      </c>
      <c r="N15" s="39">
        <v>117.3</v>
      </c>
      <c r="O15" s="39">
        <v>138.69999999999999</v>
      </c>
      <c r="P15" s="39">
        <v>126.9</v>
      </c>
      <c r="Q15" s="39">
        <v>143.19999999999999</v>
      </c>
      <c r="R15" s="39">
        <v>133</v>
      </c>
      <c r="S15" s="39">
        <v>144.4</v>
      </c>
      <c r="T15" s="39">
        <v>136.80000000000001</v>
      </c>
      <c r="U15" s="39">
        <v>130.30000000000001</v>
      </c>
      <c r="V15" s="39">
        <v>135.9</v>
      </c>
      <c r="W15" s="39">
        <v>130.5</v>
      </c>
      <c r="X15" s="39">
        <v>127.9</v>
      </c>
      <c r="Y15" s="39">
        <v>129.69999999999999</v>
      </c>
      <c r="Z15" s="39">
        <v>127.4</v>
      </c>
      <c r="AA15" s="39">
        <v>117.4</v>
      </c>
      <c r="AB15" s="39">
        <v>124.6</v>
      </c>
      <c r="AC15" s="39">
        <v>133.4</v>
      </c>
      <c r="AD15" s="39">
        <v>122.6</v>
      </c>
      <c r="AE15" s="39">
        <v>124.8</v>
      </c>
      <c r="AF15" s="39">
        <v>130.6</v>
      </c>
    </row>
    <row r="16" spans="1:32" x14ac:dyDescent="0.3">
      <c r="A16" s="37" t="s">
        <v>64</v>
      </c>
      <c r="B16" s="8">
        <v>2017</v>
      </c>
      <c r="C16" s="8" t="s">
        <v>66</v>
      </c>
      <c r="D16" s="45">
        <v>42795</v>
      </c>
      <c r="E16" s="45" t="s">
        <v>137</v>
      </c>
      <c r="F16" s="8">
        <v>133.30000000000001</v>
      </c>
      <c r="G16" s="8">
        <v>139</v>
      </c>
      <c r="H16" s="8">
        <v>128.6</v>
      </c>
      <c r="I16" s="8">
        <v>136.30000000000001</v>
      </c>
      <c r="J16" s="8">
        <v>118.8</v>
      </c>
      <c r="K16" s="8">
        <v>138.30000000000001</v>
      </c>
      <c r="L16" s="8">
        <v>120.5</v>
      </c>
      <c r="M16" s="8">
        <v>143.9</v>
      </c>
      <c r="N16" s="8">
        <v>118</v>
      </c>
      <c r="O16" s="8">
        <v>137.9</v>
      </c>
      <c r="P16" s="8">
        <v>127.2</v>
      </c>
      <c r="Q16" s="8">
        <v>144</v>
      </c>
      <c r="R16" s="8">
        <v>133.1</v>
      </c>
      <c r="S16" s="8">
        <v>145.1</v>
      </c>
      <c r="T16" s="8">
        <v>137.30000000000001</v>
      </c>
      <c r="U16" s="8">
        <v>130.6</v>
      </c>
      <c r="V16" s="8">
        <v>136.4</v>
      </c>
      <c r="W16" s="8">
        <v>131.1</v>
      </c>
      <c r="X16" s="8">
        <v>129.1</v>
      </c>
      <c r="Y16" s="8">
        <v>130.1</v>
      </c>
      <c r="Z16" s="8">
        <v>127.8</v>
      </c>
      <c r="AA16" s="8">
        <v>117.6</v>
      </c>
      <c r="AB16" s="8">
        <v>125</v>
      </c>
      <c r="AC16" s="8">
        <v>133.80000000000001</v>
      </c>
      <c r="AD16" s="8">
        <v>122.6</v>
      </c>
      <c r="AE16" s="8">
        <v>125.1</v>
      </c>
      <c r="AF16" s="8">
        <v>130.9</v>
      </c>
    </row>
    <row r="17" spans="1:32" x14ac:dyDescent="0.3">
      <c r="A17" s="38" t="s">
        <v>64</v>
      </c>
      <c r="B17" s="39">
        <v>2017</v>
      </c>
      <c r="C17" s="39" t="s">
        <v>67</v>
      </c>
      <c r="D17" s="46">
        <v>42826</v>
      </c>
      <c r="E17" s="46" t="s">
        <v>138</v>
      </c>
      <c r="F17" s="39">
        <v>133</v>
      </c>
      <c r="G17" s="39">
        <v>139.4</v>
      </c>
      <c r="H17" s="39">
        <v>126.1</v>
      </c>
      <c r="I17" s="39">
        <v>137.19999999999999</v>
      </c>
      <c r="J17" s="39">
        <v>118.4</v>
      </c>
      <c r="K17" s="39">
        <v>139.9</v>
      </c>
      <c r="L17" s="39">
        <v>123.4</v>
      </c>
      <c r="M17" s="39">
        <v>140.9</v>
      </c>
      <c r="N17" s="39">
        <v>118.5</v>
      </c>
      <c r="O17" s="39">
        <v>136.5</v>
      </c>
      <c r="P17" s="39">
        <v>127.4</v>
      </c>
      <c r="Q17" s="39">
        <v>144.19999999999999</v>
      </c>
      <c r="R17" s="39">
        <v>133.5</v>
      </c>
      <c r="S17" s="39">
        <v>145.4</v>
      </c>
      <c r="T17" s="39">
        <v>138</v>
      </c>
      <c r="U17" s="39">
        <v>131.1</v>
      </c>
      <c r="V17" s="39">
        <v>137</v>
      </c>
      <c r="W17" s="39">
        <v>131.69999999999999</v>
      </c>
      <c r="X17" s="39">
        <v>129.80000000000001</v>
      </c>
      <c r="Y17" s="39">
        <v>130.4</v>
      </c>
      <c r="Z17" s="39">
        <v>128.1</v>
      </c>
      <c r="AA17" s="39">
        <v>116.6</v>
      </c>
      <c r="AB17" s="39">
        <v>125.1</v>
      </c>
      <c r="AC17" s="39">
        <v>134.5</v>
      </c>
      <c r="AD17" s="39">
        <v>123.1</v>
      </c>
      <c r="AE17" s="39">
        <v>125.1</v>
      </c>
      <c r="AF17" s="39">
        <v>131.1</v>
      </c>
    </row>
    <row r="18" spans="1:32" x14ac:dyDescent="0.3">
      <c r="A18" s="37" t="s">
        <v>64</v>
      </c>
      <c r="B18" s="8">
        <v>2017</v>
      </c>
      <c r="C18" s="8" t="s">
        <v>68</v>
      </c>
      <c r="D18" s="45">
        <v>42856</v>
      </c>
      <c r="E18" s="45" t="s">
        <v>139</v>
      </c>
      <c r="F18" s="8">
        <v>132.9</v>
      </c>
      <c r="G18" s="8">
        <v>141.6</v>
      </c>
      <c r="H18" s="8">
        <v>126.3</v>
      </c>
      <c r="I18" s="8">
        <v>137.69999999999999</v>
      </c>
      <c r="J18" s="8">
        <v>118.1</v>
      </c>
      <c r="K18" s="8">
        <v>137.9</v>
      </c>
      <c r="L18" s="8">
        <v>125.6</v>
      </c>
      <c r="M18" s="8">
        <v>138.30000000000001</v>
      </c>
      <c r="N18" s="8">
        <v>119.4</v>
      </c>
      <c r="O18" s="8">
        <v>136</v>
      </c>
      <c r="P18" s="8">
        <v>127.6</v>
      </c>
      <c r="Q18" s="8">
        <v>144.5</v>
      </c>
      <c r="R18" s="8">
        <v>133.69999999999999</v>
      </c>
      <c r="S18" s="8">
        <v>146.19999999999999</v>
      </c>
      <c r="T18" s="8">
        <v>138.19999999999999</v>
      </c>
      <c r="U18" s="8">
        <v>131.4</v>
      </c>
      <c r="V18" s="8">
        <v>137.19999999999999</v>
      </c>
      <c r="W18" s="8">
        <v>132.1</v>
      </c>
      <c r="X18" s="8">
        <v>129.4</v>
      </c>
      <c r="Y18" s="8">
        <v>130.9</v>
      </c>
      <c r="Z18" s="8">
        <v>128.4</v>
      </c>
      <c r="AA18" s="8">
        <v>116.7</v>
      </c>
      <c r="AB18" s="8">
        <v>125.7</v>
      </c>
      <c r="AC18" s="8">
        <v>134.80000000000001</v>
      </c>
      <c r="AD18" s="8">
        <v>123</v>
      </c>
      <c r="AE18" s="8">
        <v>125.3</v>
      </c>
      <c r="AF18" s="8">
        <v>131.4</v>
      </c>
    </row>
    <row r="19" spans="1:32" x14ac:dyDescent="0.3">
      <c r="A19" s="38" t="s">
        <v>64</v>
      </c>
      <c r="B19" s="39">
        <v>2017</v>
      </c>
      <c r="C19" s="39" t="s">
        <v>69</v>
      </c>
      <c r="D19" s="46">
        <v>42887</v>
      </c>
      <c r="E19" s="46" t="s">
        <v>140</v>
      </c>
      <c r="F19" s="39">
        <v>133.30000000000001</v>
      </c>
      <c r="G19" s="39">
        <v>145.5</v>
      </c>
      <c r="H19" s="39">
        <v>128.1</v>
      </c>
      <c r="I19" s="39">
        <v>138.1</v>
      </c>
      <c r="J19" s="39">
        <v>118.2</v>
      </c>
      <c r="K19" s="39">
        <v>139.19999999999999</v>
      </c>
      <c r="L19" s="39">
        <v>133.30000000000001</v>
      </c>
      <c r="M19" s="39">
        <v>136.19999999999999</v>
      </c>
      <c r="N19" s="39">
        <v>119.6</v>
      </c>
      <c r="O19" s="39">
        <v>135.30000000000001</v>
      </c>
      <c r="P19" s="39">
        <v>127.8</v>
      </c>
      <c r="Q19" s="39">
        <v>144.9</v>
      </c>
      <c r="R19" s="39">
        <v>135.19999999999999</v>
      </c>
      <c r="S19" s="39">
        <v>146.5</v>
      </c>
      <c r="T19" s="39">
        <v>138.5</v>
      </c>
      <c r="U19" s="39">
        <v>131.69999999999999</v>
      </c>
      <c r="V19" s="39">
        <v>137.5</v>
      </c>
      <c r="W19" s="39">
        <v>131.4</v>
      </c>
      <c r="X19" s="39">
        <v>128.80000000000001</v>
      </c>
      <c r="Y19" s="39">
        <v>131.19999999999999</v>
      </c>
      <c r="Z19" s="39">
        <v>128.5</v>
      </c>
      <c r="AA19" s="39">
        <v>116.5</v>
      </c>
      <c r="AB19" s="39">
        <v>125.9</v>
      </c>
      <c r="AC19" s="39">
        <v>135.4</v>
      </c>
      <c r="AD19" s="39">
        <v>123.4</v>
      </c>
      <c r="AE19" s="39">
        <v>125.5</v>
      </c>
      <c r="AF19" s="39">
        <v>132</v>
      </c>
    </row>
    <row r="20" spans="1:32" x14ac:dyDescent="0.3">
      <c r="A20" s="37" t="s">
        <v>64</v>
      </c>
      <c r="B20" s="8">
        <v>2017</v>
      </c>
      <c r="C20" s="8" t="s">
        <v>70</v>
      </c>
      <c r="D20" s="45">
        <v>42917</v>
      </c>
      <c r="E20" s="45" t="s">
        <v>141</v>
      </c>
      <c r="F20" s="8">
        <v>133.6</v>
      </c>
      <c r="G20" s="8">
        <v>145.69999999999999</v>
      </c>
      <c r="H20" s="8">
        <v>129.6</v>
      </c>
      <c r="I20" s="8">
        <v>138.5</v>
      </c>
      <c r="J20" s="8">
        <v>118.1</v>
      </c>
      <c r="K20" s="8">
        <v>141.80000000000001</v>
      </c>
      <c r="L20" s="8">
        <v>159.5</v>
      </c>
      <c r="M20" s="8">
        <v>133.6</v>
      </c>
      <c r="N20" s="8">
        <v>120.5</v>
      </c>
      <c r="O20" s="8">
        <v>135.19999999999999</v>
      </c>
      <c r="P20" s="8">
        <v>128.5</v>
      </c>
      <c r="Q20" s="8">
        <v>145.80000000000001</v>
      </c>
      <c r="R20" s="8">
        <v>139</v>
      </c>
      <c r="S20" s="8">
        <v>148.19999999999999</v>
      </c>
      <c r="T20" s="8">
        <v>139.30000000000001</v>
      </c>
      <c r="U20" s="8">
        <v>132.1</v>
      </c>
      <c r="V20" s="8">
        <v>138.30000000000001</v>
      </c>
      <c r="W20" s="8">
        <v>132.6</v>
      </c>
      <c r="X20" s="8">
        <v>129.4</v>
      </c>
      <c r="Y20" s="8">
        <v>131.9</v>
      </c>
      <c r="Z20" s="8">
        <v>129.4</v>
      </c>
      <c r="AA20" s="8">
        <v>116</v>
      </c>
      <c r="AB20" s="8">
        <v>126.6</v>
      </c>
      <c r="AC20" s="8">
        <v>136.80000000000001</v>
      </c>
      <c r="AD20" s="8">
        <v>123.6</v>
      </c>
      <c r="AE20" s="8">
        <v>125.9</v>
      </c>
      <c r="AF20" s="8">
        <v>134.19999999999999</v>
      </c>
    </row>
    <row r="21" spans="1:32" x14ac:dyDescent="0.3">
      <c r="A21" s="38" t="s">
        <v>64</v>
      </c>
      <c r="B21" s="39">
        <v>2017</v>
      </c>
      <c r="C21" s="39" t="s">
        <v>71</v>
      </c>
      <c r="D21" s="46">
        <v>42948</v>
      </c>
      <c r="E21" s="46" t="s">
        <v>142</v>
      </c>
      <c r="F21" s="39">
        <v>134.30000000000001</v>
      </c>
      <c r="G21" s="39">
        <v>143.4</v>
      </c>
      <c r="H21" s="39">
        <v>129.30000000000001</v>
      </c>
      <c r="I21" s="39">
        <v>139</v>
      </c>
      <c r="J21" s="39">
        <v>118.1</v>
      </c>
      <c r="K21" s="39">
        <v>145.5</v>
      </c>
      <c r="L21" s="39">
        <v>168.6</v>
      </c>
      <c r="M21" s="39">
        <v>132.69999999999999</v>
      </c>
      <c r="N21" s="39">
        <v>121.2</v>
      </c>
      <c r="O21" s="39">
        <v>135.6</v>
      </c>
      <c r="P21" s="39">
        <v>128.69999999999999</v>
      </c>
      <c r="Q21" s="39">
        <v>146.80000000000001</v>
      </c>
      <c r="R21" s="39">
        <v>140.6</v>
      </c>
      <c r="S21" s="39">
        <v>149.80000000000001</v>
      </c>
      <c r="T21" s="39">
        <v>140.30000000000001</v>
      </c>
      <c r="U21" s="39">
        <v>133</v>
      </c>
      <c r="V21" s="39">
        <v>139.30000000000001</v>
      </c>
      <c r="W21" s="39">
        <v>134.4</v>
      </c>
      <c r="X21" s="39">
        <v>129.80000000000001</v>
      </c>
      <c r="Y21" s="39">
        <v>132.80000000000001</v>
      </c>
      <c r="Z21" s="39">
        <v>130.19999999999999</v>
      </c>
      <c r="AA21" s="39">
        <v>117.3</v>
      </c>
      <c r="AB21" s="39">
        <v>127.3</v>
      </c>
      <c r="AC21" s="39">
        <v>137.6</v>
      </c>
      <c r="AD21" s="39">
        <v>124.5</v>
      </c>
      <c r="AE21" s="39">
        <v>126.8</v>
      </c>
      <c r="AF21" s="39">
        <v>135.4</v>
      </c>
    </row>
    <row r="22" spans="1:32" x14ac:dyDescent="0.3">
      <c r="A22" s="37" t="s">
        <v>64</v>
      </c>
      <c r="B22" s="8">
        <v>2017</v>
      </c>
      <c r="C22" s="8" t="s">
        <v>72</v>
      </c>
      <c r="D22" s="45">
        <v>42979</v>
      </c>
      <c r="E22" s="45" t="s">
        <v>143</v>
      </c>
      <c r="F22" s="8">
        <v>134.69999999999999</v>
      </c>
      <c r="G22" s="8">
        <v>142.4</v>
      </c>
      <c r="H22" s="8">
        <v>130.19999999999999</v>
      </c>
      <c r="I22" s="8">
        <v>139.6</v>
      </c>
      <c r="J22" s="8">
        <v>118.4</v>
      </c>
      <c r="K22" s="8">
        <v>143</v>
      </c>
      <c r="L22" s="8">
        <v>156.6</v>
      </c>
      <c r="M22" s="8">
        <v>132.9</v>
      </c>
      <c r="N22" s="8">
        <v>121.5</v>
      </c>
      <c r="O22" s="8">
        <v>135.6</v>
      </c>
      <c r="P22" s="8">
        <v>128.80000000000001</v>
      </c>
      <c r="Q22" s="8">
        <v>147.30000000000001</v>
      </c>
      <c r="R22" s="8">
        <v>139</v>
      </c>
      <c r="S22" s="8">
        <v>150.80000000000001</v>
      </c>
      <c r="T22" s="8">
        <v>141.1</v>
      </c>
      <c r="U22" s="8">
        <v>133.4</v>
      </c>
      <c r="V22" s="8">
        <v>140</v>
      </c>
      <c r="W22" s="8">
        <v>135.69999999999999</v>
      </c>
      <c r="X22" s="8">
        <v>131</v>
      </c>
      <c r="Y22" s="8">
        <v>133.30000000000001</v>
      </c>
      <c r="Z22" s="8">
        <v>130.6</v>
      </c>
      <c r="AA22" s="8">
        <v>118.3</v>
      </c>
      <c r="AB22" s="8">
        <v>127.9</v>
      </c>
      <c r="AC22" s="8">
        <v>137.4</v>
      </c>
      <c r="AD22" s="8">
        <v>125.7</v>
      </c>
      <c r="AE22" s="8">
        <v>127.5</v>
      </c>
      <c r="AF22" s="8">
        <v>135.19999999999999</v>
      </c>
    </row>
    <row r="23" spans="1:32" x14ac:dyDescent="0.3">
      <c r="A23" s="38" t="s">
        <v>64</v>
      </c>
      <c r="B23" s="39">
        <v>2017</v>
      </c>
      <c r="C23" s="39" t="s">
        <v>73</v>
      </c>
      <c r="D23" s="46">
        <v>43009</v>
      </c>
      <c r="E23" s="46" t="s">
        <v>144</v>
      </c>
      <c r="F23" s="39">
        <v>135.30000000000001</v>
      </c>
      <c r="G23" s="39">
        <v>142.19999999999999</v>
      </c>
      <c r="H23" s="39">
        <v>131.19999999999999</v>
      </c>
      <c r="I23" s="39">
        <v>140.6</v>
      </c>
      <c r="J23" s="39">
        <v>119</v>
      </c>
      <c r="K23" s="39">
        <v>141.5</v>
      </c>
      <c r="L23" s="39">
        <v>162.6</v>
      </c>
      <c r="M23" s="39">
        <v>132.30000000000001</v>
      </c>
      <c r="N23" s="39">
        <v>121.8</v>
      </c>
      <c r="O23" s="39">
        <v>136.30000000000001</v>
      </c>
      <c r="P23" s="39">
        <v>128.69999999999999</v>
      </c>
      <c r="Q23" s="39">
        <v>148.1</v>
      </c>
      <c r="R23" s="39">
        <v>140.1</v>
      </c>
      <c r="S23" s="39">
        <v>151.6</v>
      </c>
      <c r="T23" s="39">
        <v>142</v>
      </c>
      <c r="U23" s="39">
        <v>134.1</v>
      </c>
      <c r="V23" s="39">
        <v>140.80000000000001</v>
      </c>
      <c r="W23" s="39">
        <v>137.30000000000001</v>
      </c>
      <c r="X23" s="39">
        <v>132.19999999999999</v>
      </c>
      <c r="Y23" s="39">
        <v>133.6</v>
      </c>
      <c r="Z23" s="39">
        <v>131.30000000000001</v>
      </c>
      <c r="AA23" s="39">
        <v>117.8</v>
      </c>
      <c r="AB23" s="39">
        <v>128.4</v>
      </c>
      <c r="AC23" s="39">
        <v>137.9</v>
      </c>
      <c r="AD23" s="39">
        <v>126.2</v>
      </c>
      <c r="AE23" s="39">
        <v>127.7</v>
      </c>
      <c r="AF23" s="39">
        <v>136.1</v>
      </c>
    </row>
    <row r="24" spans="1:32" x14ac:dyDescent="0.3">
      <c r="A24" s="37" t="s">
        <v>64</v>
      </c>
      <c r="B24" s="8">
        <v>2017</v>
      </c>
      <c r="C24" s="8" t="s">
        <v>74</v>
      </c>
      <c r="D24" s="45">
        <v>43040</v>
      </c>
      <c r="E24" s="45" t="s">
        <v>145</v>
      </c>
      <c r="F24" s="8">
        <v>135.69999999999999</v>
      </c>
      <c r="G24" s="8">
        <v>142.4</v>
      </c>
      <c r="H24" s="8">
        <v>142.9</v>
      </c>
      <c r="I24" s="8">
        <v>140.80000000000001</v>
      </c>
      <c r="J24" s="8">
        <v>119.2</v>
      </c>
      <c r="K24" s="8">
        <v>142.19999999999999</v>
      </c>
      <c r="L24" s="8">
        <v>173.8</v>
      </c>
      <c r="M24" s="8">
        <v>131.19999999999999</v>
      </c>
      <c r="N24" s="8">
        <v>123</v>
      </c>
      <c r="O24" s="8">
        <v>136.80000000000001</v>
      </c>
      <c r="P24" s="8">
        <v>129.19999999999999</v>
      </c>
      <c r="Q24" s="8">
        <v>148.9</v>
      </c>
      <c r="R24" s="8">
        <v>142.1</v>
      </c>
      <c r="S24" s="8">
        <v>153.19999999999999</v>
      </c>
      <c r="T24" s="8">
        <v>143</v>
      </c>
      <c r="U24" s="8">
        <v>134.80000000000001</v>
      </c>
      <c r="V24" s="8">
        <v>141.80000000000001</v>
      </c>
      <c r="W24" s="8">
        <v>138.6</v>
      </c>
      <c r="X24" s="8">
        <v>135.30000000000001</v>
      </c>
      <c r="Y24" s="8">
        <v>134.4</v>
      </c>
      <c r="Z24" s="8">
        <v>132.6</v>
      </c>
      <c r="AA24" s="8">
        <v>118.3</v>
      </c>
      <c r="AB24" s="8">
        <v>128.9</v>
      </c>
      <c r="AC24" s="8">
        <v>138.6</v>
      </c>
      <c r="AD24" s="8">
        <v>126.8</v>
      </c>
      <c r="AE24" s="8">
        <v>128.4</v>
      </c>
      <c r="AF24" s="8">
        <v>137.6</v>
      </c>
    </row>
    <row r="25" spans="1:32" x14ac:dyDescent="0.3">
      <c r="A25" s="38" t="s">
        <v>64</v>
      </c>
      <c r="B25" s="39">
        <v>2017</v>
      </c>
      <c r="C25" s="39" t="s">
        <v>75</v>
      </c>
      <c r="D25" s="46">
        <v>43070</v>
      </c>
      <c r="E25" s="46" t="s">
        <v>146</v>
      </c>
      <c r="F25" s="39">
        <v>135.80000000000001</v>
      </c>
      <c r="G25" s="39">
        <v>143.30000000000001</v>
      </c>
      <c r="H25" s="39">
        <v>145.19999999999999</v>
      </c>
      <c r="I25" s="39">
        <v>141</v>
      </c>
      <c r="J25" s="39">
        <v>120.5</v>
      </c>
      <c r="K25" s="39">
        <v>141.5</v>
      </c>
      <c r="L25" s="39">
        <v>161.69999999999999</v>
      </c>
      <c r="M25" s="39">
        <v>129.1</v>
      </c>
      <c r="N25" s="39">
        <v>121.5</v>
      </c>
      <c r="O25" s="39">
        <v>137.1</v>
      </c>
      <c r="P25" s="39">
        <v>128.80000000000001</v>
      </c>
      <c r="Q25" s="39">
        <v>149</v>
      </c>
      <c r="R25" s="39">
        <v>140.5</v>
      </c>
      <c r="S25" s="39">
        <v>154.19999999999999</v>
      </c>
      <c r="T25" s="39">
        <v>143.1</v>
      </c>
      <c r="U25" s="39">
        <v>135.1</v>
      </c>
      <c r="V25" s="39">
        <v>142</v>
      </c>
      <c r="W25" s="39">
        <v>139.1</v>
      </c>
      <c r="X25" s="39">
        <v>136.6</v>
      </c>
      <c r="Y25" s="39">
        <v>134.69999999999999</v>
      </c>
      <c r="Z25" s="39">
        <v>133.1</v>
      </c>
      <c r="AA25" s="39">
        <v>118.5</v>
      </c>
      <c r="AB25" s="39">
        <v>129</v>
      </c>
      <c r="AC25" s="39">
        <v>138.5</v>
      </c>
      <c r="AD25" s="39">
        <v>126.5</v>
      </c>
      <c r="AE25" s="39">
        <v>128.6</v>
      </c>
      <c r="AF25" s="39">
        <v>137.19999999999999</v>
      </c>
    </row>
    <row r="26" spans="1:32" x14ac:dyDescent="0.3">
      <c r="A26" s="37" t="s">
        <v>64</v>
      </c>
      <c r="B26" s="8">
        <v>2018</v>
      </c>
      <c r="C26" s="8" t="s">
        <v>62</v>
      </c>
      <c r="D26" s="45">
        <v>43101</v>
      </c>
      <c r="E26" s="45" t="s">
        <v>147</v>
      </c>
      <c r="F26" s="8">
        <v>136</v>
      </c>
      <c r="G26" s="8">
        <v>144.19999999999999</v>
      </c>
      <c r="H26" s="8">
        <v>143.69999999999999</v>
      </c>
      <c r="I26" s="8">
        <v>141.1</v>
      </c>
      <c r="J26" s="8">
        <v>120.7</v>
      </c>
      <c r="K26" s="8">
        <v>141.30000000000001</v>
      </c>
      <c r="L26" s="8">
        <v>151.6</v>
      </c>
      <c r="M26" s="8">
        <v>127.3</v>
      </c>
      <c r="N26" s="8">
        <v>118.8</v>
      </c>
      <c r="O26" s="8">
        <v>137.5</v>
      </c>
      <c r="P26" s="8">
        <v>129</v>
      </c>
      <c r="Q26" s="8">
        <v>149.5</v>
      </c>
      <c r="R26" s="8">
        <v>139.19999999999999</v>
      </c>
      <c r="S26" s="8">
        <v>154.69999999999999</v>
      </c>
      <c r="T26" s="8">
        <v>143.5</v>
      </c>
      <c r="U26" s="8">
        <v>135.5</v>
      </c>
      <c r="V26" s="8">
        <v>142.30000000000001</v>
      </c>
      <c r="W26" s="8">
        <v>140.4</v>
      </c>
      <c r="X26" s="8">
        <v>136.6</v>
      </c>
      <c r="Y26" s="8">
        <v>134.9</v>
      </c>
      <c r="Z26" s="8">
        <v>133.30000000000001</v>
      </c>
      <c r="AA26" s="8">
        <v>119.3</v>
      </c>
      <c r="AB26" s="8">
        <v>129.69999999999999</v>
      </c>
      <c r="AC26" s="8">
        <v>139</v>
      </c>
      <c r="AD26" s="8">
        <v>127.3</v>
      </c>
      <c r="AE26" s="8">
        <v>129.1</v>
      </c>
      <c r="AF26" s="8">
        <v>136.9</v>
      </c>
    </row>
    <row r="27" spans="1:32" x14ac:dyDescent="0.3">
      <c r="A27" s="38" t="s">
        <v>64</v>
      </c>
      <c r="B27" s="39">
        <v>2018</v>
      </c>
      <c r="C27" s="39" t="s">
        <v>65</v>
      </c>
      <c r="D27" s="46">
        <v>43132</v>
      </c>
      <c r="E27" s="46" t="s">
        <v>148</v>
      </c>
      <c r="F27" s="39">
        <v>135.9</v>
      </c>
      <c r="G27" s="39">
        <v>143.5</v>
      </c>
      <c r="H27" s="39">
        <v>140.30000000000001</v>
      </c>
      <c r="I27" s="39">
        <v>140.9</v>
      </c>
      <c r="J27" s="39">
        <v>120.4</v>
      </c>
      <c r="K27" s="39">
        <v>142.9</v>
      </c>
      <c r="L27" s="39">
        <v>140.5</v>
      </c>
      <c r="M27" s="39">
        <v>125.8</v>
      </c>
      <c r="N27" s="39">
        <v>117.1</v>
      </c>
      <c r="O27" s="39">
        <v>137.30000000000001</v>
      </c>
      <c r="P27" s="39">
        <v>128.6</v>
      </c>
      <c r="Q27" s="39">
        <v>149.6</v>
      </c>
      <c r="R27" s="39">
        <v>137.6</v>
      </c>
      <c r="S27" s="39">
        <v>154.9</v>
      </c>
      <c r="T27" s="39">
        <v>143.80000000000001</v>
      </c>
      <c r="U27" s="39">
        <v>135.6</v>
      </c>
      <c r="V27" s="39">
        <v>142.6</v>
      </c>
      <c r="W27" s="39">
        <v>141.30000000000001</v>
      </c>
      <c r="X27" s="39">
        <v>136.69999999999999</v>
      </c>
      <c r="Y27" s="39">
        <v>135.19999999999999</v>
      </c>
      <c r="Z27" s="39">
        <v>133.80000000000001</v>
      </c>
      <c r="AA27" s="39">
        <v>120.2</v>
      </c>
      <c r="AB27" s="39">
        <v>129.9</v>
      </c>
      <c r="AC27" s="39">
        <v>139</v>
      </c>
      <c r="AD27" s="39">
        <v>127.7</v>
      </c>
      <c r="AE27" s="39">
        <v>129.6</v>
      </c>
      <c r="AF27" s="39">
        <v>136.4</v>
      </c>
    </row>
    <row r="28" spans="1:32" x14ac:dyDescent="0.3">
      <c r="A28" s="37" t="s">
        <v>64</v>
      </c>
      <c r="B28" s="8">
        <v>2018</v>
      </c>
      <c r="C28" s="8" t="s">
        <v>66</v>
      </c>
      <c r="D28" s="45">
        <v>43160</v>
      </c>
      <c r="E28" s="45" t="s">
        <v>149</v>
      </c>
      <c r="F28" s="8">
        <v>136.19999999999999</v>
      </c>
      <c r="G28" s="8">
        <v>143.6</v>
      </c>
      <c r="H28" s="8">
        <v>138.30000000000001</v>
      </c>
      <c r="I28" s="8">
        <v>141.19999999999999</v>
      </c>
      <c r="J28" s="8">
        <v>120.7</v>
      </c>
      <c r="K28" s="8">
        <v>146.19999999999999</v>
      </c>
      <c r="L28" s="8">
        <v>134.6</v>
      </c>
      <c r="M28" s="8">
        <v>124.6</v>
      </c>
      <c r="N28" s="8">
        <v>116.1</v>
      </c>
      <c r="O28" s="8">
        <v>137.80000000000001</v>
      </c>
      <c r="P28" s="8">
        <v>129.1</v>
      </c>
      <c r="Q28" s="8">
        <v>150.4</v>
      </c>
      <c r="R28" s="8">
        <v>137.19999999999999</v>
      </c>
      <c r="S28" s="8">
        <v>156.30000000000001</v>
      </c>
      <c r="T28" s="8">
        <v>144.30000000000001</v>
      </c>
      <c r="U28" s="8">
        <v>136.19999999999999</v>
      </c>
      <c r="V28" s="8">
        <v>143.1</v>
      </c>
      <c r="W28" s="8">
        <v>142</v>
      </c>
      <c r="X28" s="8">
        <v>136.5</v>
      </c>
      <c r="Y28" s="8">
        <v>135.6</v>
      </c>
      <c r="Z28" s="8">
        <v>134.30000000000001</v>
      </c>
      <c r="AA28" s="8">
        <v>121</v>
      </c>
      <c r="AB28" s="8">
        <v>130.4</v>
      </c>
      <c r="AC28" s="8">
        <v>139.80000000000001</v>
      </c>
      <c r="AD28" s="8">
        <v>128.19999999999999</v>
      </c>
      <c r="AE28" s="8">
        <v>130.30000000000001</v>
      </c>
      <c r="AF28" s="8">
        <v>136.5</v>
      </c>
    </row>
    <row r="29" spans="1:32" x14ac:dyDescent="0.3">
      <c r="A29" s="38" t="s">
        <v>64</v>
      </c>
      <c r="B29" s="39">
        <v>2018</v>
      </c>
      <c r="C29" s="39" t="s">
        <v>67</v>
      </c>
      <c r="D29" s="46">
        <v>43191</v>
      </c>
      <c r="E29" s="46" t="s">
        <v>150</v>
      </c>
      <c r="F29" s="39">
        <v>136.4</v>
      </c>
      <c r="G29" s="39">
        <v>144.4</v>
      </c>
      <c r="H29" s="39">
        <v>133.9</v>
      </c>
      <c r="I29" s="39">
        <v>141.6</v>
      </c>
      <c r="J29" s="39">
        <v>121</v>
      </c>
      <c r="K29" s="39">
        <v>153.5</v>
      </c>
      <c r="L29" s="39">
        <v>132.6</v>
      </c>
      <c r="M29" s="39">
        <v>123.5</v>
      </c>
      <c r="N29" s="39">
        <v>113.7</v>
      </c>
      <c r="O29" s="39">
        <v>138.19999999999999</v>
      </c>
      <c r="P29" s="39">
        <v>129.6</v>
      </c>
      <c r="Q29" s="39">
        <v>151.19999999999999</v>
      </c>
      <c r="R29" s="39">
        <v>137.5</v>
      </c>
      <c r="S29" s="39">
        <v>156.9</v>
      </c>
      <c r="T29" s="39">
        <v>145.30000000000001</v>
      </c>
      <c r="U29" s="39">
        <v>136.69999999999999</v>
      </c>
      <c r="V29" s="39">
        <v>144</v>
      </c>
      <c r="W29" s="39">
        <v>142.9</v>
      </c>
      <c r="X29" s="39">
        <v>136.5</v>
      </c>
      <c r="Y29" s="39">
        <v>136.6</v>
      </c>
      <c r="Z29" s="39">
        <v>135.19999999999999</v>
      </c>
      <c r="AA29" s="39">
        <v>121.9</v>
      </c>
      <c r="AB29" s="39">
        <v>131.30000000000001</v>
      </c>
      <c r="AC29" s="39">
        <v>141.4</v>
      </c>
      <c r="AD29" s="39">
        <v>129.19999999999999</v>
      </c>
      <c r="AE29" s="39">
        <v>131.30000000000001</v>
      </c>
      <c r="AF29" s="39">
        <v>137.1</v>
      </c>
    </row>
    <row r="30" spans="1:32" x14ac:dyDescent="0.3">
      <c r="A30" s="37" t="s">
        <v>64</v>
      </c>
      <c r="B30" s="8">
        <v>2018</v>
      </c>
      <c r="C30" s="8" t="s">
        <v>68</v>
      </c>
      <c r="D30" s="45">
        <v>43221</v>
      </c>
      <c r="E30" s="45" t="s">
        <v>151</v>
      </c>
      <c r="F30" s="8">
        <v>136.6</v>
      </c>
      <c r="G30" s="8">
        <v>146.6</v>
      </c>
      <c r="H30" s="8">
        <v>133.6</v>
      </c>
      <c r="I30" s="8">
        <v>142.1</v>
      </c>
      <c r="J30" s="8">
        <v>121</v>
      </c>
      <c r="K30" s="8">
        <v>154.6</v>
      </c>
      <c r="L30" s="8">
        <v>135.6</v>
      </c>
      <c r="M30" s="8">
        <v>122.3</v>
      </c>
      <c r="N30" s="8">
        <v>109.6</v>
      </c>
      <c r="O30" s="8">
        <v>138.1</v>
      </c>
      <c r="P30" s="8">
        <v>129.9</v>
      </c>
      <c r="Q30" s="8">
        <v>151.69999999999999</v>
      </c>
      <c r="R30" s="8">
        <v>138.1</v>
      </c>
      <c r="S30" s="8">
        <v>157.9</v>
      </c>
      <c r="T30" s="8">
        <v>146</v>
      </c>
      <c r="U30" s="8">
        <v>137.4</v>
      </c>
      <c r="V30" s="8">
        <v>144.69999999999999</v>
      </c>
      <c r="W30" s="8">
        <v>143.19999999999999</v>
      </c>
      <c r="X30" s="8">
        <v>136.9</v>
      </c>
      <c r="Y30" s="8">
        <v>137.4</v>
      </c>
      <c r="Z30" s="8">
        <v>136</v>
      </c>
      <c r="AA30" s="8">
        <v>122.9</v>
      </c>
      <c r="AB30" s="8">
        <v>131.80000000000001</v>
      </c>
      <c r="AC30" s="8">
        <v>142.1</v>
      </c>
      <c r="AD30" s="8">
        <v>129.9</v>
      </c>
      <c r="AE30" s="8">
        <v>132.1</v>
      </c>
      <c r="AF30" s="8">
        <v>137.80000000000001</v>
      </c>
    </row>
    <row r="31" spans="1:32" x14ac:dyDescent="0.3">
      <c r="A31" s="38" t="s">
        <v>64</v>
      </c>
      <c r="B31" s="39">
        <v>2018</v>
      </c>
      <c r="C31" s="39" t="s">
        <v>69</v>
      </c>
      <c r="D31" s="46">
        <v>43252</v>
      </c>
      <c r="E31" s="46" t="s">
        <v>152</v>
      </c>
      <c r="F31" s="39">
        <v>136.9</v>
      </c>
      <c r="G31" s="39">
        <v>148.69999999999999</v>
      </c>
      <c r="H31" s="39">
        <v>135.6</v>
      </c>
      <c r="I31" s="39">
        <v>142.30000000000001</v>
      </c>
      <c r="J31" s="39">
        <v>121.3</v>
      </c>
      <c r="K31" s="39">
        <v>153.19999999999999</v>
      </c>
      <c r="L31" s="39">
        <v>143.69999999999999</v>
      </c>
      <c r="M31" s="39">
        <v>121.4</v>
      </c>
      <c r="N31" s="39">
        <v>111.1</v>
      </c>
      <c r="O31" s="39">
        <v>138.4</v>
      </c>
      <c r="P31" s="39">
        <v>130.30000000000001</v>
      </c>
      <c r="Q31" s="39">
        <v>151.80000000000001</v>
      </c>
      <c r="R31" s="39">
        <v>139.4</v>
      </c>
      <c r="S31" s="39">
        <v>158.30000000000001</v>
      </c>
      <c r="T31" s="39">
        <v>146.4</v>
      </c>
      <c r="U31" s="39">
        <v>138.1</v>
      </c>
      <c r="V31" s="39">
        <v>145.19999999999999</v>
      </c>
      <c r="W31" s="39">
        <v>142.5</v>
      </c>
      <c r="X31" s="39">
        <v>138.1</v>
      </c>
      <c r="Y31" s="39">
        <v>137.9</v>
      </c>
      <c r="Z31" s="39">
        <v>136.19999999999999</v>
      </c>
      <c r="AA31" s="39">
        <v>123.7</v>
      </c>
      <c r="AB31" s="39">
        <v>132.6</v>
      </c>
      <c r="AC31" s="39">
        <v>142.80000000000001</v>
      </c>
      <c r="AD31" s="39">
        <v>130.1</v>
      </c>
      <c r="AE31" s="39">
        <v>132.6</v>
      </c>
      <c r="AF31" s="39">
        <v>138.5</v>
      </c>
    </row>
    <row r="32" spans="1:32" x14ac:dyDescent="0.3">
      <c r="A32" s="37" t="s">
        <v>64</v>
      </c>
      <c r="B32" s="8">
        <v>2018</v>
      </c>
      <c r="C32" s="8" t="s">
        <v>70</v>
      </c>
      <c r="D32" s="45">
        <v>43282</v>
      </c>
      <c r="E32" s="45" t="s">
        <v>153</v>
      </c>
      <c r="F32" s="8">
        <v>137.5</v>
      </c>
      <c r="G32" s="8">
        <v>149.1</v>
      </c>
      <c r="H32" s="8">
        <v>139.19999999999999</v>
      </c>
      <c r="I32" s="8">
        <v>142.5</v>
      </c>
      <c r="J32" s="8">
        <v>121.4</v>
      </c>
      <c r="K32" s="8">
        <v>151.6</v>
      </c>
      <c r="L32" s="8">
        <v>155.9</v>
      </c>
      <c r="M32" s="8">
        <v>121.7</v>
      </c>
      <c r="N32" s="8">
        <v>113.5</v>
      </c>
      <c r="O32" s="8">
        <v>138.9</v>
      </c>
      <c r="P32" s="8">
        <v>130.30000000000001</v>
      </c>
      <c r="Q32" s="8">
        <v>152.30000000000001</v>
      </c>
      <c r="R32" s="8">
        <v>141.4</v>
      </c>
      <c r="S32" s="8">
        <v>157.5</v>
      </c>
      <c r="T32" s="8">
        <v>146.80000000000001</v>
      </c>
      <c r="U32" s="8">
        <v>138.4</v>
      </c>
      <c r="V32" s="8">
        <v>145.6</v>
      </c>
      <c r="W32" s="8">
        <v>143.6</v>
      </c>
      <c r="X32" s="8">
        <v>139.69999999999999</v>
      </c>
      <c r="Y32" s="8">
        <v>138.6</v>
      </c>
      <c r="Z32" s="8">
        <v>137</v>
      </c>
      <c r="AA32" s="8">
        <v>123.6</v>
      </c>
      <c r="AB32" s="8">
        <v>133.1</v>
      </c>
      <c r="AC32" s="8">
        <v>144.69999999999999</v>
      </c>
      <c r="AD32" s="8">
        <v>130.1</v>
      </c>
      <c r="AE32" s="8">
        <v>133.19999999999999</v>
      </c>
      <c r="AF32" s="8">
        <v>139.80000000000001</v>
      </c>
    </row>
    <row r="33" spans="1:32" x14ac:dyDescent="0.3">
      <c r="A33" s="38" t="s">
        <v>64</v>
      </c>
      <c r="B33" s="39">
        <v>2018</v>
      </c>
      <c r="C33" s="39" t="s">
        <v>71</v>
      </c>
      <c r="D33" s="46">
        <v>43313</v>
      </c>
      <c r="E33" s="46" t="s">
        <v>154</v>
      </c>
      <c r="F33" s="39">
        <v>138.30000000000001</v>
      </c>
      <c r="G33" s="39">
        <v>148</v>
      </c>
      <c r="H33" s="39">
        <v>138.1</v>
      </c>
      <c r="I33" s="39">
        <v>142.6</v>
      </c>
      <c r="J33" s="39">
        <v>122.2</v>
      </c>
      <c r="K33" s="39">
        <v>150.6</v>
      </c>
      <c r="L33" s="39">
        <v>156.6</v>
      </c>
      <c r="M33" s="39">
        <v>122.4</v>
      </c>
      <c r="N33" s="39">
        <v>114.7</v>
      </c>
      <c r="O33" s="39">
        <v>139.4</v>
      </c>
      <c r="P33" s="39">
        <v>131.1</v>
      </c>
      <c r="Q33" s="39">
        <v>153</v>
      </c>
      <c r="R33" s="39">
        <v>141.69999999999999</v>
      </c>
      <c r="S33" s="39">
        <v>157.9</v>
      </c>
      <c r="T33" s="39">
        <v>147.30000000000001</v>
      </c>
      <c r="U33" s="39">
        <v>138.80000000000001</v>
      </c>
      <c r="V33" s="39">
        <v>146.1</v>
      </c>
      <c r="W33" s="39">
        <v>144.6</v>
      </c>
      <c r="X33" s="39">
        <v>140.9</v>
      </c>
      <c r="Y33" s="39">
        <v>139.4</v>
      </c>
      <c r="Z33" s="39">
        <v>137.69999999999999</v>
      </c>
      <c r="AA33" s="39">
        <v>124.3</v>
      </c>
      <c r="AB33" s="39">
        <v>133.6</v>
      </c>
      <c r="AC33" s="39">
        <v>146</v>
      </c>
      <c r="AD33" s="39">
        <v>130.1</v>
      </c>
      <c r="AE33" s="39">
        <v>133.9</v>
      </c>
      <c r="AF33" s="39">
        <v>140.4</v>
      </c>
    </row>
    <row r="34" spans="1:32" x14ac:dyDescent="0.3">
      <c r="A34" s="37" t="s">
        <v>64</v>
      </c>
      <c r="B34" s="8">
        <v>2018</v>
      </c>
      <c r="C34" s="8" t="s">
        <v>72</v>
      </c>
      <c r="D34" s="45">
        <v>43344</v>
      </c>
      <c r="E34" s="45" t="s">
        <v>155</v>
      </c>
      <c r="F34" s="8">
        <v>138.6</v>
      </c>
      <c r="G34" s="8">
        <v>145.80000000000001</v>
      </c>
      <c r="H34" s="8">
        <v>135.1</v>
      </c>
      <c r="I34" s="8">
        <v>142.9</v>
      </c>
      <c r="J34" s="8">
        <v>122.1</v>
      </c>
      <c r="K34" s="8">
        <v>145.4</v>
      </c>
      <c r="L34" s="8">
        <v>150</v>
      </c>
      <c r="M34" s="8">
        <v>121.4</v>
      </c>
      <c r="N34" s="8">
        <v>113.7</v>
      </c>
      <c r="O34" s="8">
        <v>139.5</v>
      </c>
      <c r="P34" s="8">
        <v>130.80000000000001</v>
      </c>
      <c r="Q34" s="8">
        <v>153.80000000000001</v>
      </c>
      <c r="R34" s="8">
        <v>140.4</v>
      </c>
      <c r="S34" s="8">
        <v>159.19999999999999</v>
      </c>
      <c r="T34" s="8">
        <v>147.69999999999999</v>
      </c>
      <c r="U34" s="8">
        <v>139.1</v>
      </c>
      <c r="V34" s="8">
        <v>146.5</v>
      </c>
      <c r="W34" s="8">
        <v>145.30000000000001</v>
      </c>
      <c r="X34" s="8">
        <v>142.30000000000001</v>
      </c>
      <c r="Y34" s="8">
        <v>139.69999999999999</v>
      </c>
      <c r="Z34" s="8">
        <v>138.4</v>
      </c>
      <c r="AA34" s="8">
        <v>126</v>
      </c>
      <c r="AB34" s="8">
        <v>134.5</v>
      </c>
      <c r="AC34" s="8">
        <v>146.19999999999999</v>
      </c>
      <c r="AD34" s="8">
        <v>130.9</v>
      </c>
      <c r="AE34" s="8">
        <v>134.69999999999999</v>
      </c>
      <c r="AF34" s="8">
        <v>140.19999999999999</v>
      </c>
    </row>
    <row r="35" spans="1:32" x14ac:dyDescent="0.3">
      <c r="A35" s="38" t="s">
        <v>64</v>
      </c>
      <c r="B35" s="39">
        <v>2018</v>
      </c>
      <c r="C35" s="39" t="s">
        <v>73</v>
      </c>
      <c r="D35" s="46">
        <v>43374</v>
      </c>
      <c r="E35" s="46" t="s">
        <v>156</v>
      </c>
      <c r="F35" s="39">
        <v>137.4</v>
      </c>
      <c r="G35" s="39">
        <v>149.5</v>
      </c>
      <c r="H35" s="39">
        <v>137.30000000000001</v>
      </c>
      <c r="I35" s="39">
        <v>141.9</v>
      </c>
      <c r="J35" s="39">
        <v>121.1</v>
      </c>
      <c r="K35" s="39">
        <v>142.5</v>
      </c>
      <c r="L35" s="39">
        <v>146.69999999999999</v>
      </c>
      <c r="M35" s="39">
        <v>119.1</v>
      </c>
      <c r="N35" s="39">
        <v>111.9</v>
      </c>
      <c r="O35" s="39">
        <v>141</v>
      </c>
      <c r="P35" s="39">
        <v>133.6</v>
      </c>
      <c r="Q35" s="39">
        <v>154.5</v>
      </c>
      <c r="R35" s="39">
        <v>139.69999999999999</v>
      </c>
      <c r="S35" s="39">
        <v>162.6</v>
      </c>
      <c r="T35" s="39">
        <v>148</v>
      </c>
      <c r="U35" s="39">
        <v>139.19999999999999</v>
      </c>
      <c r="V35" s="39">
        <v>146.80000000000001</v>
      </c>
      <c r="W35" s="39">
        <v>146.9</v>
      </c>
      <c r="X35" s="39">
        <v>145.30000000000001</v>
      </c>
      <c r="Y35" s="39">
        <v>142.19999999999999</v>
      </c>
      <c r="Z35" s="39">
        <v>142.1</v>
      </c>
      <c r="AA35" s="39">
        <v>125.5</v>
      </c>
      <c r="AB35" s="39">
        <v>136.5</v>
      </c>
      <c r="AC35" s="39">
        <v>147.80000000000001</v>
      </c>
      <c r="AD35" s="39">
        <v>132</v>
      </c>
      <c r="AE35" s="39">
        <v>136.30000000000001</v>
      </c>
      <c r="AF35" s="39">
        <v>140.80000000000001</v>
      </c>
    </row>
    <row r="36" spans="1:32" x14ac:dyDescent="0.3">
      <c r="A36" s="37" t="s">
        <v>64</v>
      </c>
      <c r="B36" s="8">
        <v>2018</v>
      </c>
      <c r="C36" s="8" t="s">
        <v>74</v>
      </c>
      <c r="D36" s="45">
        <v>43405</v>
      </c>
      <c r="E36" s="45" t="s">
        <v>157</v>
      </c>
      <c r="F36" s="8">
        <v>137.4</v>
      </c>
      <c r="G36" s="8">
        <v>149.19999999999999</v>
      </c>
      <c r="H36" s="8">
        <v>137.1</v>
      </c>
      <c r="I36" s="8">
        <v>141.80000000000001</v>
      </c>
      <c r="J36" s="8">
        <v>121.1</v>
      </c>
      <c r="K36" s="8">
        <v>142.80000000000001</v>
      </c>
      <c r="L36" s="8">
        <v>146.69999999999999</v>
      </c>
      <c r="M36" s="8">
        <v>119.1</v>
      </c>
      <c r="N36" s="8">
        <v>111.9</v>
      </c>
      <c r="O36" s="8">
        <v>140.9</v>
      </c>
      <c r="P36" s="8">
        <v>133.5</v>
      </c>
      <c r="Q36" s="8">
        <v>154.5</v>
      </c>
      <c r="R36" s="8">
        <v>139.69999999999999</v>
      </c>
      <c r="S36" s="8">
        <v>162.6</v>
      </c>
      <c r="T36" s="8">
        <v>148</v>
      </c>
      <c r="U36" s="8">
        <v>139.1</v>
      </c>
      <c r="V36" s="8">
        <v>146.69999999999999</v>
      </c>
      <c r="W36" s="8">
        <v>146.9</v>
      </c>
      <c r="X36" s="8">
        <v>145.1</v>
      </c>
      <c r="Y36" s="8">
        <v>142.19999999999999</v>
      </c>
      <c r="Z36" s="8">
        <v>142.1</v>
      </c>
      <c r="AA36" s="8">
        <v>125.5</v>
      </c>
      <c r="AB36" s="8">
        <v>136.5</v>
      </c>
      <c r="AC36" s="8">
        <v>147.80000000000001</v>
      </c>
      <c r="AD36" s="8">
        <v>132</v>
      </c>
      <c r="AE36" s="8">
        <v>136.30000000000001</v>
      </c>
      <c r="AF36" s="8">
        <v>140.80000000000001</v>
      </c>
    </row>
    <row r="37" spans="1:32" x14ac:dyDescent="0.3">
      <c r="A37" s="38" t="s">
        <v>64</v>
      </c>
      <c r="B37" s="39">
        <v>2018</v>
      </c>
      <c r="C37" s="39" t="s">
        <v>75</v>
      </c>
      <c r="D37" s="46">
        <v>43435</v>
      </c>
      <c r="E37" s="46" t="s">
        <v>158</v>
      </c>
      <c r="F37" s="39">
        <v>137.5</v>
      </c>
      <c r="G37" s="39">
        <v>150.5</v>
      </c>
      <c r="H37" s="39">
        <v>138.80000000000001</v>
      </c>
      <c r="I37" s="39">
        <v>142.1</v>
      </c>
      <c r="J37" s="39">
        <v>122</v>
      </c>
      <c r="K37" s="39">
        <v>139.4</v>
      </c>
      <c r="L37" s="39">
        <v>135.19999999999999</v>
      </c>
      <c r="M37" s="39">
        <v>119.8</v>
      </c>
      <c r="N37" s="39">
        <v>110.3</v>
      </c>
      <c r="O37" s="39">
        <v>140.6</v>
      </c>
      <c r="P37" s="39">
        <v>133.80000000000001</v>
      </c>
      <c r="Q37" s="39">
        <v>154.6</v>
      </c>
      <c r="R37" s="39">
        <v>138.19999999999999</v>
      </c>
      <c r="S37" s="39">
        <v>163</v>
      </c>
      <c r="T37" s="39">
        <v>148.1</v>
      </c>
      <c r="U37" s="39">
        <v>139.4</v>
      </c>
      <c r="V37" s="39">
        <v>146.80000000000001</v>
      </c>
      <c r="W37" s="39">
        <v>146.5</v>
      </c>
      <c r="X37" s="39">
        <v>142.69999999999999</v>
      </c>
      <c r="Y37" s="39">
        <v>143.19999999999999</v>
      </c>
      <c r="Z37" s="39">
        <v>144.9</v>
      </c>
      <c r="AA37" s="39">
        <v>123.6</v>
      </c>
      <c r="AB37" s="39">
        <v>136.80000000000001</v>
      </c>
      <c r="AC37" s="39">
        <v>150.1</v>
      </c>
      <c r="AD37" s="39">
        <v>132.19999999999999</v>
      </c>
      <c r="AE37" s="39">
        <v>136.80000000000001</v>
      </c>
      <c r="AF37" s="39">
        <v>140.1</v>
      </c>
    </row>
    <row r="38" spans="1:32" x14ac:dyDescent="0.3">
      <c r="A38" s="37" t="s">
        <v>64</v>
      </c>
      <c r="B38" s="8">
        <v>2019</v>
      </c>
      <c r="C38" s="8" t="s">
        <v>62</v>
      </c>
      <c r="D38" s="45">
        <v>43466</v>
      </c>
      <c r="E38" s="45" t="s">
        <v>159</v>
      </c>
      <c r="F38" s="8">
        <v>137.1</v>
      </c>
      <c r="G38" s="8">
        <v>151.4</v>
      </c>
      <c r="H38" s="8">
        <v>140.19999999999999</v>
      </c>
      <c r="I38" s="8">
        <v>142.1</v>
      </c>
      <c r="J38" s="8">
        <v>121.8</v>
      </c>
      <c r="K38" s="8">
        <v>135.4</v>
      </c>
      <c r="L38" s="8">
        <v>131.30000000000001</v>
      </c>
      <c r="M38" s="8">
        <v>120.3</v>
      </c>
      <c r="N38" s="8">
        <v>109.1</v>
      </c>
      <c r="O38" s="8">
        <v>139.4</v>
      </c>
      <c r="P38" s="8">
        <v>133.30000000000001</v>
      </c>
      <c r="Q38" s="8">
        <v>154.6</v>
      </c>
      <c r="R38" s="8">
        <v>137.4</v>
      </c>
      <c r="S38" s="8">
        <v>163.19999999999999</v>
      </c>
      <c r="T38" s="8">
        <v>147.6</v>
      </c>
      <c r="U38" s="8">
        <v>139</v>
      </c>
      <c r="V38" s="8">
        <v>146.4</v>
      </c>
      <c r="W38" s="8">
        <v>147.69999999999999</v>
      </c>
      <c r="X38" s="8">
        <v>139.5</v>
      </c>
      <c r="Y38" s="8">
        <v>143.6</v>
      </c>
      <c r="Z38" s="8">
        <v>145.1</v>
      </c>
      <c r="AA38" s="8">
        <v>123.3</v>
      </c>
      <c r="AB38" s="8">
        <v>136.69999999999999</v>
      </c>
      <c r="AC38" s="8">
        <v>150.19999999999999</v>
      </c>
      <c r="AD38" s="8">
        <v>132.80000000000001</v>
      </c>
      <c r="AE38" s="8">
        <v>136.9</v>
      </c>
      <c r="AF38" s="8">
        <v>139.6</v>
      </c>
    </row>
    <row r="39" spans="1:32" x14ac:dyDescent="0.3">
      <c r="A39" s="38" t="s">
        <v>64</v>
      </c>
      <c r="B39" s="39">
        <v>2019</v>
      </c>
      <c r="C39" s="39" t="s">
        <v>65</v>
      </c>
      <c r="D39" s="46">
        <v>43497</v>
      </c>
      <c r="E39" s="46" t="s">
        <v>160</v>
      </c>
      <c r="F39" s="39">
        <v>137.6</v>
      </c>
      <c r="G39" s="39">
        <v>152</v>
      </c>
      <c r="H39" s="39">
        <v>141.5</v>
      </c>
      <c r="I39" s="39">
        <v>142.19999999999999</v>
      </c>
      <c r="J39" s="39">
        <v>122</v>
      </c>
      <c r="K39" s="39">
        <v>136.4</v>
      </c>
      <c r="L39" s="39">
        <v>129.69999999999999</v>
      </c>
      <c r="M39" s="39">
        <v>121</v>
      </c>
      <c r="N39" s="39">
        <v>109</v>
      </c>
      <c r="O39" s="39">
        <v>139.69999999999999</v>
      </c>
      <c r="P39" s="39">
        <v>133.6</v>
      </c>
      <c r="Q39" s="39">
        <v>154.9</v>
      </c>
      <c r="R39" s="39">
        <v>137.5</v>
      </c>
      <c r="S39" s="39">
        <v>163.4</v>
      </c>
      <c r="T39" s="39">
        <v>147.69999999999999</v>
      </c>
      <c r="U39" s="39">
        <v>139.69999999999999</v>
      </c>
      <c r="V39" s="39">
        <v>146.5</v>
      </c>
      <c r="W39" s="39">
        <v>148.5</v>
      </c>
      <c r="X39" s="39">
        <v>138.4</v>
      </c>
      <c r="Y39" s="39">
        <v>143.69999999999999</v>
      </c>
      <c r="Z39" s="39">
        <v>145.6</v>
      </c>
      <c r="AA39" s="39">
        <v>123.9</v>
      </c>
      <c r="AB39" s="39">
        <v>137.1</v>
      </c>
      <c r="AC39" s="39">
        <v>150.30000000000001</v>
      </c>
      <c r="AD39" s="39">
        <v>134.1</v>
      </c>
      <c r="AE39" s="39">
        <v>137.4</v>
      </c>
      <c r="AF39" s="39">
        <v>139.9</v>
      </c>
    </row>
    <row r="40" spans="1:32" x14ac:dyDescent="0.3">
      <c r="A40" s="37" t="s">
        <v>64</v>
      </c>
      <c r="B40" s="8">
        <v>2019</v>
      </c>
      <c r="C40" s="8" t="s">
        <v>66</v>
      </c>
      <c r="D40" s="45">
        <v>43525</v>
      </c>
      <c r="E40" s="45" t="s">
        <v>161</v>
      </c>
      <c r="F40" s="8">
        <v>137.80000000000001</v>
      </c>
      <c r="G40" s="8">
        <v>153</v>
      </c>
      <c r="H40" s="8">
        <v>140.30000000000001</v>
      </c>
      <c r="I40" s="8">
        <v>142.30000000000001</v>
      </c>
      <c r="J40" s="8">
        <v>122</v>
      </c>
      <c r="K40" s="8">
        <v>137.6</v>
      </c>
      <c r="L40" s="8">
        <v>132.6</v>
      </c>
      <c r="M40" s="8">
        <v>121.8</v>
      </c>
      <c r="N40" s="8">
        <v>109</v>
      </c>
      <c r="O40" s="8">
        <v>139.5</v>
      </c>
      <c r="P40" s="8">
        <v>133.69999999999999</v>
      </c>
      <c r="Q40" s="8">
        <v>155.19999999999999</v>
      </c>
      <c r="R40" s="8">
        <v>138.1</v>
      </c>
      <c r="S40" s="8">
        <v>163.5</v>
      </c>
      <c r="T40" s="8">
        <v>147.9</v>
      </c>
      <c r="U40" s="8">
        <v>139.9</v>
      </c>
      <c r="V40" s="8">
        <v>146.69999999999999</v>
      </c>
      <c r="W40" s="8">
        <v>149</v>
      </c>
      <c r="X40" s="8">
        <v>139.69999999999999</v>
      </c>
      <c r="Y40" s="8">
        <v>143.80000000000001</v>
      </c>
      <c r="Z40" s="8">
        <v>146.19999999999999</v>
      </c>
      <c r="AA40" s="8">
        <v>124.6</v>
      </c>
      <c r="AB40" s="8">
        <v>137.69999999999999</v>
      </c>
      <c r="AC40" s="8">
        <v>150.30000000000001</v>
      </c>
      <c r="AD40" s="8">
        <v>133.4</v>
      </c>
      <c r="AE40" s="8">
        <v>137.69999999999999</v>
      </c>
      <c r="AF40" s="8">
        <v>140.4</v>
      </c>
    </row>
    <row r="41" spans="1:32" x14ac:dyDescent="0.3">
      <c r="A41" s="38" t="s">
        <v>64</v>
      </c>
      <c r="B41" s="39">
        <v>2019</v>
      </c>
      <c r="C41" s="39" t="s">
        <v>68</v>
      </c>
      <c r="D41" s="46">
        <v>43586</v>
      </c>
      <c r="E41" s="46" t="s">
        <v>162</v>
      </c>
      <c r="F41" s="39">
        <v>138.30000000000001</v>
      </c>
      <c r="G41" s="39">
        <v>158.5</v>
      </c>
      <c r="H41" s="39">
        <v>136</v>
      </c>
      <c r="I41" s="39">
        <v>142.5</v>
      </c>
      <c r="J41" s="39">
        <v>122</v>
      </c>
      <c r="K41" s="39">
        <v>146.5</v>
      </c>
      <c r="L41" s="39">
        <v>143</v>
      </c>
      <c r="M41" s="39">
        <v>124.9</v>
      </c>
      <c r="N41" s="39">
        <v>109.9</v>
      </c>
      <c r="O41" s="39">
        <v>139.9</v>
      </c>
      <c r="P41" s="39">
        <v>134</v>
      </c>
      <c r="Q41" s="39">
        <v>155.5</v>
      </c>
      <c r="R41" s="39">
        <v>140.9</v>
      </c>
      <c r="S41" s="39">
        <v>164.1</v>
      </c>
      <c r="T41" s="39">
        <v>148.4</v>
      </c>
      <c r="U41" s="39">
        <v>140.4</v>
      </c>
      <c r="V41" s="39">
        <v>147.30000000000001</v>
      </c>
      <c r="W41" s="39">
        <v>150.1</v>
      </c>
      <c r="X41" s="39">
        <v>140.30000000000001</v>
      </c>
      <c r="Y41" s="39">
        <v>143.69999999999999</v>
      </c>
      <c r="Z41" s="39">
        <v>146.9</v>
      </c>
      <c r="AA41" s="39">
        <v>124.9</v>
      </c>
      <c r="AB41" s="39">
        <v>139.19999999999999</v>
      </c>
      <c r="AC41" s="39">
        <v>151.6</v>
      </c>
      <c r="AD41" s="39">
        <v>133.4</v>
      </c>
      <c r="AE41" s="39">
        <v>138.19999999999999</v>
      </c>
      <c r="AF41" s="39">
        <v>142</v>
      </c>
    </row>
    <row r="42" spans="1:32" x14ac:dyDescent="0.3">
      <c r="A42" s="37" t="s">
        <v>64</v>
      </c>
      <c r="B42" s="8">
        <v>2019</v>
      </c>
      <c r="C42" s="8" t="s">
        <v>69</v>
      </c>
      <c r="D42" s="45">
        <v>43617</v>
      </c>
      <c r="E42" s="45" t="s">
        <v>163</v>
      </c>
      <c r="F42" s="8">
        <v>138.69999999999999</v>
      </c>
      <c r="G42" s="8">
        <v>162.1</v>
      </c>
      <c r="H42" s="8">
        <v>137.80000000000001</v>
      </c>
      <c r="I42" s="8">
        <v>143.30000000000001</v>
      </c>
      <c r="J42" s="8">
        <v>122.2</v>
      </c>
      <c r="K42" s="8">
        <v>146.80000000000001</v>
      </c>
      <c r="L42" s="8">
        <v>150.5</v>
      </c>
      <c r="M42" s="8">
        <v>128.30000000000001</v>
      </c>
      <c r="N42" s="8">
        <v>111</v>
      </c>
      <c r="O42" s="8">
        <v>140.6</v>
      </c>
      <c r="P42" s="8">
        <v>134.19999999999999</v>
      </c>
      <c r="Q42" s="8">
        <v>155.9</v>
      </c>
      <c r="R42" s="8">
        <v>142.69999999999999</v>
      </c>
      <c r="S42" s="8">
        <v>164.9</v>
      </c>
      <c r="T42" s="8">
        <v>148.6</v>
      </c>
      <c r="U42" s="8">
        <v>140.4</v>
      </c>
      <c r="V42" s="8">
        <v>147.4</v>
      </c>
      <c r="W42" s="8">
        <v>149.4</v>
      </c>
      <c r="X42" s="8">
        <v>141.19999999999999</v>
      </c>
      <c r="Y42" s="8">
        <v>143.80000000000001</v>
      </c>
      <c r="Z42" s="8">
        <v>147.4</v>
      </c>
      <c r="AA42" s="8">
        <v>124.6</v>
      </c>
      <c r="AB42" s="8">
        <v>139.6</v>
      </c>
      <c r="AC42" s="8">
        <v>152.5</v>
      </c>
      <c r="AD42" s="8">
        <v>134.30000000000001</v>
      </c>
      <c r="AE42" s="8">
        <v>138.6</v>
      </c>
      <c r="AF42" s="8">
        <v>142.9</v>
      </c>
    </row>
    <row r="43" spans="1:32" x14ac:dyDescent="0.3">
      <c r="A43" s="38" t="s">
        <v>64</v>
      </c>
      <c r="B43" s="39">
        <v>2019</v>
      </c>
      <c r="C43" s="39" t="s">
        <v>70</v>
      </c>
      <c r="D43" s="46">
        <v>43647</v>
      </c>
      <c r="E43" s="46" t="s">
        <v>164</v>
      </c>
      <c r="F43" s="39">
        <v>139.30000000000001</v>
      </c>
      <c r="G43" s="39">
        <v>162.69999999999999</v>
      </c>
      <c r="H43" s="39">
        <v>140</v>
      </c>
      <c r="I43" s="39">
        <v>144</v>
      </c>
      <c r="J43" s="39">
        <v>122.5</v>
      </c>
      <c r="K43" s="39">
        <v>150.30000000000001</v>
      </c>
      <c r="L43" s="39">
        <v>160.30000000000001</v>
      </c>
      <c r="M43" s="39">
        <v>130</v>
      </c>
      <c r="N43" s="39">
        <v>111.1</v>
      </c>
      <c r="O43" s="39">
        <v>141.69999999999999</v>
      </c>
      <c r="P43" s="39">
        <v>134.69999999999999</v>
      </c>
      <c r="Q43" s="39">
        <v>156.19999999999999</v>
      </c>
      <c r="R43" s="39">
        <v>144.69999999999999</v>
      </c>
      <c r="S43" s="39">
        <v>165.2</v>
      </c>
      <c r="T43" s="39">
        <v>148.9</v>
      </c>
      <c r="U43" s="39">
        <v>140.5</v>
      </c>
      <c r="V43" s="39">
        <v>147.6</v>
      </c>
      <c r="W43" s="39">
        <v>150.6</v>
      </c>
      <c r="X43" s="39">
        <v>139.30000000000001</v>
      </c>
      <c r="Y43" s="39">
        <v>144.19999999999999</v>
      </c>
      <c r="Z43" s="39">
        <v>147.9</v>
      </c>
      <c r="AA43" s="39">
        <v>125.6</v>
      </c>
      <c r="AB43" s="39">
        <v>140.5</v>
      </c>
      <c r="AC43" s="39">
        <v>154</v>
      </c>
      <c r="AD43" s="39">
        <v>135.69999999999999</v>
      </c>
      <c r="AE43" s="39">
        <v>139.5</v>
      </c>
      <c r="AF43" s="39">
        <v>144.19999999999999</v>
      </c>
    </row>
    <row r="44" spans="1:32" x14ac:dyDescent="0.3">
      <c r="A44" s="37" t="s">
        <v>64</v>
      </c>
      <c r="B44" s="8">
        <v>2019</v>
      </c>
      <c r="C44" s="8" t="s">
        <v>71</v>
      </c>
      <c r="D44" s="45">
        <v>43678</v>
      </c>
      <c r="E44" s="45" t="s">
        <v>165</v>
      </c>
      <c r="F44" s="8">
        <v>140.1</v>
      </c>
      <c r="G44" s="8">
        <v>160.6</v>
      </c>
      <c r="H44" s="8">
        <v>138.5</v>
      </c>
      <c r="I44" s="8">
        <v>144.69999999999999</v>
      </c>
      <c r="J44" s="8">
        <v>122.9</v>
      </c>
      <c r="K44" s="8">
        <v>149.4</v>
      </c>
      <c r="L44" s="8">
        <v>167.4</v>
      </c>
      <c r="M44" s="8">
        <v>130.9</v>
      </c>
      <c r="N44" s="8">
        <v>112</v>
      </c>
      <c r="O44" s="8">
        <v>142.6</v>
      </c>
      <c r="P44" s="8">
        <v>134.9</v>
      </c>
      <c r="Q44" s="8">
        <v>156.6</v>
      </c>
      <c r="R44" s="8">
        <v>145.9</v>
      </c>
      <c r="S44" s="8">
        <v>165.8</v>
      </c>
      <c r="T44" s="8">
        <v>149.1</v>
      </c>
      <c r="U44" s="8">
        <v>140.6</v>
      </c>
      <c r="V44" s="8">
        <v>147.9</v>
      </c>
      <c r="W44" s="8">
        <v>151.6</v>
      </c>
      <c r="X44" s="8">
        <v>138.5</v>
      </c>
      <c r="Y44" s="8">
        <v>144.5</v>
      </c>
      <c r="Z44" s="8">
        <v>148.5</v>
      </c>
      <c r="AA44" s="8">
        <v>125.8</v>
      </c>
      <c r="AB44" s="8">
        <v>140.9</v>
      </c>
      <c r="AC44" s="8">
        <v>154.9</v>
      </c>
      <c r="AD44" s="8">
        <v>138.4</v>
      </c>
      <c r="AE44" s="8">
        <v>140.19999999999999</v>
      </c>
      <c r="AF44" s="8">
        <v>145</v>
      </c>
    </row>
    <row r="45" spans="1:32" x14ac:dyDescent="0.3">
      <c r="A45" s="38" t="s">
        <v>64</v>
      </c>
      <c r="B45" s="39">
        <v>2019</v>
      </c>
      <c r="C45" s="39" t="s">
        <v>72</v>
      </c>
      <c r="D45" s="46">
        <v>43709</v>
      </c>
      <c r="E45" s="46" t="s">
        <v>166</v>
      </c>
      <c r="F45" s="39">
        <v>140.9</v>
      </c>
      <c r="G45" s="39">
        <v>160.80000000000001</v>
      </c>
      <c r="H45" s="39">
        <v>139.6</v>
      </c>
      <c r="I45" s="39">
        <v>145.4</v>
      </c>
      <c r="J45" s="39">
        <v>123.5</v>
      </c>
      <c r="K45" s="39">
        <v>146.6</v>
      </c>
      <c r="L45" s="39">
        <v>173.2</v>
      </c>
      <c r="M45" s="39">
        <v>131.6</v>
      </c>
      <c r="N45" s="39">
        <v>113.2</v>
      </c>
      <c r="O45" s="39">
        <v>144.1</v>
      </c>
      <c r="P45" s="39">
        <v>135</v>
      </c>
      <c r="Q45" s="39">
        <v>156.80000000000001</v>
      </c>
      <c r="R45" s="39">
        <v>147</v>
      </c>
      <c r="S45" s="39">
        <v>166.5</v>
      </c>
      <c r="T45" s="39">
        <v>149.19999999999999</v>
      </c>
      <c r="U45" s="39">
        <v>140.6</v>
      </c>
      <c r="V45" s="39">
        <v>147.9</v>
      </c>
      <c r="W45" s="39">
        <v>152.19999999999999</v>
      </c>
      <c r="X45" s="39">
        <v>139.19999999999999</v>
      </c>
      <c r="Y45" s="39">
        <v>144.6</v>
      </c>
      <c r="Z45" s="39">
        <v>149</v>
      </c>
      <c r="AA45" s="39">
        <v>126.1</v>
      </c>
      <c r="AB45" s="39">
        <v>141.30000000000001</v>
      </c>
      <c r="AC45" s="39">
        <v>155.19999999999999</v>
      </c>
      <c r="AD45" s="39">
        <v>139.69999999999999</v>
      </c>
      <c r="AE45" s="39">
        <v>140.69999999999999</v>
      </c>
      <c r="AF45" s="39">
        <v>145.80000000000001</v>
      </c>
    </row>
    <row r="46" spans="1:32" x14ac:dyDescent="0.3">
      <c r="A46" s="37" t="s">
        <v>64</v>
      </c>
      <c r="B46" s="8">
        <v>2019</v>
      </c>
      <c r="C46" s="8" t="s">
        <v>73</v>
      </c>
      <c r="D46" s="45">
        <v>43739</v>
      </c>
      <c r="E46" s="45" t="s">
        <v>167</v>
      </c>
      <c r="F46" s="8">
        <v>141.80000000000001</v>
      </c>
      <c r="G46" s="8">
        <v>161</v>
      </c>
      <c r="H46" s="8">
        <v>142.6</v>
      </c>
      <c r="I46" s="8">
        <v>146.19999999999999</v>
      </c>
      <c r="J46" s="8">
        <v>123.9</v>
      </c>
      <c r="K46" s="8">
        <v>148</v>
      </c>
      <c r="L46" s="8">
        <v>188.4</v>
      </c>
      <c r="M46" s="8">
        <v>132.5</v>
      </c>
      <c r="N46" s="8">
        <v>114</v>
      </c>
      <c r="O46" s="8">
        <v>145.4</v>
      </c>
      <c r="P46" s="8">
        <v>135.1</v>
      </c>
      <c r="Q46" s="8">
        <v>157.1</v>
      </c>
      <c r="R46" s="8">
        <v>149.6</v>
      </c>
      <c r="S46" s="8">
        <v>167.1</v>
      </c>
      <c r="T46" s="8">
        <v>149.4</v>
      </c>
      <c r="U46" s="8">
        <v>140.80000000000001</v>
      </c>
      <c r="V46" s="8">
        <v>148.19999999999999</v>
      </c>
      <c r="W46" s="8">
        <v>153</v>
      </c>
      <c r="X46" s="8">
        <v>140.6</v>
      </c>
      <c r="Y46" s="8">
        <v>145</v>
      </c>
      <c r="Z46" s="8">
        <v>149.4</v>
      </c>
      <c r="AA46" s="8">
        <v>126.3</v>
      </c>
      <c r="AB46" s="8">
        <v>141.69999999999999</v>
      </c>
      <c r="AC46" s="8">
        <v>155.4</v>
      </c>
      <c r="AD46" s="8">
        <v>140</v>
      </c>
      <c r="AE46" s="8">
        <v>141</v>
      </c>
      <c r="AF46" s="8">
        <v>147.19999999999999</v>
      </c>
    </row>
    <row r="47" spans="1:32" x14ac:dyDescent="0.3">
      <c r="A47" s="38" t="s">
        <v>64</v>
      </c>
      <c r="B47" s="39">
        <v>2019</v>
      </c>
      <c r="C47" s="39" t="s">
        <v>74</v>
      </c>
      <c r="D47" s="46">
        <v>43770</v>
      </c>
      <c r="E47" s="46" t="s">
        <v>168</v>
      </c>
      <c r="F47" s="39">
        <v>142.5</v>
      </c>
      <c r="G47" s="39">
        <v>163.19999999999999</v>
      </c>
      <c r="H47" s="39">
        <v>145.6</v>
      </c>
      <c r="I47" s="39">
        <v>146.69999999999999</v>
      </c>
      <c r="J47" s="39">
        <v>124.3</v>
      </c>
      <c r="K47" s="39">
        <v>147.4</v>
      </c>
      <c r="L47" s="39">
        <v>199.6</v>
      </c>
      <c r="M47" s="39">
        <v>135.69999999999999</v>
      </c>
      <c r="N47" s="39">
        <v>114.2</v>
      </c>
      <c r="O47" s="39">
        <v>147</v>
      </c>
      <c r="P47" s="39">
        <v>135.30000000000001</v>
      </c>
      <c r="Q47" s="39">
        <v>157.5</v>
      </c>
      <c r="R47" s="39">
        <v>151.9</v>
      </c>
      <c r="S47" s="39">
        <v>167.9</v>
      </c>
      <c r="T47" s="39">
        <v>149.9</v>
      </c>
      <c r="U47" s="39">
        <v>141</v>
      </c>
      <c r="V47" s="39">
        <v>148.6</v>
      </c>
      <c r="W47" s="39">
        <v>153.5</v>
      </c>
      <c r="X47" s="39">
        <v>142.30000000000001</v>
      </c>
      <c r="Y47" s="39">
        <v>145.30000000000001</v>
      </c>
      <c r="Z47" s="39">
        <v>149.9</v>
      </c>
      <c r="AA47" s="39">
        <v>126.6</v>
      </c>
      <c r="AB47" s="39">
        <v>142.1</v>
      </c>
      <c r="AC47" s="39">
        <v>155.5</v>
      </c>
      <c r="AD47" s="39">
        <v>140.30000000000001</v>
      </c>
      <c r="AE47" s="39">
        <v>141.30000000000001</v>
      </c>
      <c r="AF47" s="39">
        <v>148.6</v>
      </c>
    </row>
    <row r="48" spans="1:32" x14ac:dyDescent="0.3">
      <c r="A48" s="37" t="s">
        <v>64</v>
      </c>
      <c r="B48" s="8">
        <v>2019</v>
      </c>
      <c r="C48" s="8" t="s">
        <v>75</v>
      </c>
      <c r="D48" s="45">
        <v>43800</v>
      </c>
      <c r="E48" s="45" t="s">
        <v>169</v>
      </c>
      <c r="F48" s="8">
        <v>143.5</v>
      </c>
      <c r="G48" s="8">
        <v>165</v>
      </c>
      <c r="H48" s="8">
        <v>151.1</v>
      </c>
      <c r="I48" s="8">
        <v>148.30000000000001</v>
      </c>
      <c r="J48" s="8">
        <v>125.7</v>
      </c>
      <c r="K48" s="8">
        <v>145.69999999999999</v>
      </c>
      <c r="L48" s="8">
        <v>217</v>
      </c>
      <c r="M48" s="8">
        <v>138.30000000000001</v>
      </c>
      <c r="N48" s="8">
        <v>114</v>
      </c>
      <c r="O48" s="8">
        <v>148.69999999999999</v>
      </c>
      <c r="P48" s="8">
        <v>135.80000000000001</v>
      </c>
      <c r="Q48" s="8">
        <v>158</v>
      </c>
      <c r="R48" s="8">
        <v>155</v>
      </c>
      <c r="S48" s="8">
        <v>168.5</v>
      </c>
      <c r="T48" s="8">
        <v>150.30000000000001</v>
      </c>
      <c r="U48" s="8">
        <v>141.30000000000001</v>
      </c>
      <c r="V48" s="8">
        <v>149</v>
      </c>
      <c r="W48" s="8">
        <v>152.80000000000001</v>
      </c>
      <c r="X48" s="8">
        <v>143.69999999999999</v>
      </c>
      <c r="Y48" s="8">
        <v>145.80000000000001</v>
      </c>
      <c r="Z48" s="8">
        <v>150.4</v>
      </c>
      <c r="AA48" s="8">
        <v>129.80000000000001</v>
      </c>
      <c r="AB48" s="8">
        <v>142.30000000000001</v>
      </c>
      <c r="AC48" s="8">
        <v>155.69999999999999</v>
      </c>
      <c r="AD48" s="8">
        <v>140.4</v>
      </c>
      <c r="AE48" s="8">
        <v>142.5</v>
      </c>
      <c r="AF48" s="8">
        <v>150.4</v>
      </c>
    </row>
    <row r="49" spans="1:32" x14ac:dyDescent="0.3">
      <c r="A49" s="38" t="s">
        <v>64</v>
      </c>
      <c r="B49" s="39">
        <v>2020</v>
      </c>
      <c r="C49" s="39" t="s">
        <v>62</v>
      </c>
      <c r="D49" s="46">
        <v>43831</v>
      </c>
      <c r="E49" s="46" t="s">
        <v>170</v>
      </c>
      <c r="F49" s="39">
        <v>144.30000000000001</v>
      </c>
      <c r="G49" s="39">
        <v>167.4</v>
      </c>
      <c r="H49" s="39">
        <v>154.9</v>
      </c>
      <c r="I49" s="39">
        <v>150.1</v>
      </c>
      <c r="J49" s="39">
        <v>129.9</v>
      </c>
      <c r="K49" s="39">
        <v>143.19999999999999</v>
      </c>
      <c r="L49" s="39">
        <v>197</v>
      </c>
      <c r="M49" s="39">
        <v>140.4</v>
      </c>
      <c r="N49" s="39">
        <v>114.1</v>
      </c>
      <c r="O49" s="39">
        <v>150.9</v>
      </c>
      <c r="P49" s="39">
        <v>136.1</v>
      </c>
      <c r="Q49" s="39">
        <v>158.6</v>
      </c>
      <c r="R49" s="39">
        <v>153.5</v>
      </c>
      <c r="S49" s="39">
        <v>169.2</v>
      </c>
      <c r="T49" s="39">
        <v>150.5</v>
      </c>
      <c r="U49" s="39">
        <v>141.5</v>
      </c>
      <c r="V49" s="39">
        <v>149.19999999999999</v>
      </c>
      <c r="W49" s="39">
        <v>153.9</v>
      </c>
      <c r="X49" s="39">
        <v>144.6</v>
      </c>
      <c r="Y49" s="39">
        <v>146.19999999999999</v>
      </c>
      <c r="Z49" s="39">
        <v>151.19999999999999</v>
      </c>
      <c r="AA49" s="39">
        <v>130.9</v>
      </c>
      <c r="AB49" s="39">
        <v>142.80000000000001</v>
      </c>
      <c r="AC49" s="39">
        <v>156.1</v>
      </c>
      <c r="AD49" s="39">
        <v>142.30000000000001</v>
      </c>
      <c r="AE49" s="39">
        <v>143.4</v>
      </c>
      <c r="AF49" s="39">
        <v>150.19999999999999</v>
      </c>
    </row>
    <row r="50" spans="1:32" x14ac:dyDescent="0.3">
      <c r="A50" s="37" t="s">
        <v>64</v>
      </c>
      <c r="B50" s="8">
        <v>2020</v>
      </c>
      <c r="C50" s="8" t="s">
        <v>65</v>
      </c>
      <c r="D50" s="45">
        <v>43862</v>
      </c>
      <c r="E50" s="45" t="s">
        <v>171</v>
      </c>
      <c r="F50" s="8">
        <v>144.80000000000001</v>
      </c>
      <c r="G50" s="8">
        <v>167.5</v>
      </c>
      <c r="H50" s="8">
        <v>151.80000000000001</v>
      </c>
      <c r="I50" s="8">
        <v>150.80000000000001</v>
      </c>
      <c r="J50" s="8">
        <v>131.4</v>
      </c>
      <c r="K50" s="8">
        <v>141.80000000000001</v>
      </c>
      <c r="L50" s="8">
        <v>170.7</v>
      </c>
      <c r="M50" s="8">
        <v>141.1</v>
      </c>
      <c r="N50" s="8">
        <v>113.6</v>
      </c>
      <c r="O50" s="8">
        <v>152</v>
      </c>
      <c r="P50" s="8">
        <v>136.5</v>
      </c>
      <c r="Q50" s="8">
        <v>159.1</v>
      </c>
      <c r="R50" s="8">
        <v>150.5</v>
      </c>
      <c r="S50" s="8">
        <v>170.1</v>
      </c>
      <c r="T50" s="8">
        <v>150.80000000000001</v>
      </c>
      <c r="U50" s="8">
        <v>141.69999999999999</v>
      </c>
      <c r="V50" s="8">
        <v>149.5</v>
      </c>
      <c r="W50" s="8">
        <v>154.80000000000001</v>
      </c>
      <c r="X50" s="8">
        <v>147.19999999999999</v>
      </c>
      <c r="Y50" s="8">
        <v>146.4</v>
      </c>
      <c r="Z50" s="8">
        <v>151.69999999999999</v>
      </c>
      <c r="AA50" s="8">
        <v>130.30000000000001</v>
      </c>
      <c r="AB50" s="8">
        <v>143.19999999999999</v>
      </c>
      <c r="AC50" s="8">
        <v>156.19999999999999</v>
      </c>
      <c r="AD50" s="8">
        <v>143.4</v>
      </c>
      <c r="AE50" s="8">
        <v>143.6</v>
      </c>
      <c r="AF50" s="8">
        <v>149.1</v>
      </c>
    </row>
    <row r="51" spans="1:32" x14ac:dyDescent="0.3">
      <c r="A51" s="38" t="s">
        <v>64</v>
      </c>
      <c r="B51" s="39">
        <v>2020</v>
      </c>
      <c r="C51" s="39" t="s">
        <v>66</v>
      </c>
      <c r="D51" s="46">
        <v>43891</v>
      </c>
      <c r="E51" s="46" t="s">
        <v>172</v>
      </c>
      <c r="F51" s="39">
        <v>145.1</v>
      </c>
      <c r="G51" s="39">
        <v>167</v>
      </c>
      <c r="H51" s="39">
        <v>148.1</v>
      </c>
      <c r="I51" s="39">
        <v>151.5</v>
      </c>
      <c r="J51" s="39">
        <v>131.19999999999999</v>
      </c>
      <c r="K51" s="39">
        <v>142.5</v>
      </c>
      <c r="L51" s="39">
        <v>157.30000000000001</v>
      </c>
      <c r="M51" s="39">
        <v>141.1</v>
      </c>
      <c r="N51" s="39">
        <v>113.2</v>
      </c>
      <c r="O51" s="39">
        <v>153.19999999999999</v>
      </c>
      <c r="P51" s="39">
        <v>136.69999999999999</v>
      </c>
      <c r="Q51" s="39">
        <v>159.6</v>
      </c>
      <c r="R51" s="39">
        <v>148.9</v>
      </c>
      <c r="S51" s="39">
        <v>171.2</v>
      </c>
      <c r="T51" s="39">
        <v>151.19999999999999</v>
      </c>
      <c r="U51" s="39">
        <v>141.9</v>
      </c>
      <c r="V51" s="39">
        <v>149.80000000000001</v>
      </c>
      <c r="W51" s="39">
        <v>154.5</v>
      </c>
      <c r="X51" s="39">
        <v>148.9</v>
      </c>
      <c r="Y51" s="39">
        <v>146.4</v>
      </c>
      <c r="Z51" s="39">
        <v>152.30000000000001</v>
      </c>
      <c r="AA51" s="39">
        <v>129.9</v>
      </c>
      <c r="AB51" s="39">
        <v>143.69999999999999</v>
      </c>
      <c r="AC51" s="39">
        <v>156.1</v>
      </c>
      <c r="AD51" s="39">
        <v>145.19999999999999</v>
      </c>
      <c r="AE51" s="39">
        <v>143.80000000000001</v>
      </c>
      <c r="AF51" s="39">
        <v>148.6</v>
      </c>
    </row>
    <row r="52" spans="1:32" x14ac:dyDescent="0.3">
      <c r="A52" s="37" t="s">
        <v>64</v>
      </c>
      <c r="B52" s="8">
        <v>2020</v>
      </c>
      <c r="C52" s="8" t="s">
        <v>67</v>
      </c>
      <c r="D52" s="45">
        <v>43922</v>
      </c>
      <c r="E52" s="45" t="s">
        <v>173</v>
      </c>
      <c r="F52" s="8">
        <v>148.69999999999999</v>
      </c>
      <c r="G52" s="8">
        <v>179.85</v>
      </c>
      <c r="H52" s="8">
        <v>148.80000000000001</v>
      </c>
      <c r="I52" s="8">
        <v>155.6</v>
      </c>
      <c r="J52" s="8">
        <v>135.1</v>
      </c>
      <c r="K52" s="8">
        <v>149.9</v>
      </c>
      <c r="L52" s="8">
        <v>168.6</v>
      </c>
      <c r="M52" s="8">
        <v>150.4</v>
      </c>
      <c r="N52" s="8">
        <v>120.3</v>
      </c>
      <c r="O52" s="8">
        <v>157.1</v>
      </c>
      <c r="P52" s="8">
        <v>136.80000000000001</v>
      </c>
      <c r="Q52" s="8">
        <v>160.69999999999999</v>
      </c>
      <c r="R52" s="8">
        <v>151.4</v>
      </c>
      <c r="S52" s="8">
        <v>177.35</v>
      </c>
      <c r="T52" s="8">
        <v>151.85</v>
      </c>
      <c r="U52" s="8">
        <v>143.15</v>
      </c>
      <c r="V52" s="8">
        <v>150.60000000000002</v>
      </c>
      <c r="W52" s="8">
        <v>155.6</v>
      </c>
      <c r="X52" s="8">
        <v>144.1</v>
      </c>
      <c r="Y52" s="8">
        <v>146.4</v>
      </c>
      <c r="Z52" s="8">
        <v>150.69999999999999</v>
      </c>
      <c r="AA52" s="8">
        <v>132.44999999999999</v>
      </c>
      <c r="AB52" s="8">
        <v>146</v>
      </c>
      <c r="AC52" s="8">
        <v>156.25</v>
      </c>
      <c r="AD52" s="8">
        <v>148.39999999999998</v>
      </c>
      <c r="AE52" s="8">
        <v>145.4</v>
      </c>
      <c r="AF52" s="8">
        <v>150.19999999999999</v>
      </c>
    </row>
    <row r="53" spans="1:32" x14ac:dyDescent="0.3">
      <c r="A53" s="38" t="s">
        <v>64</v>
      </c>
      <c r="B53" s="39">
        <v>2020</v>
      </c>
      <c r="C53" s="39" t="s">
        <v>68</v>
      </c>
      <c r="D53" s="46">
        <v>43952</v>
      </c>
      <c r="E53" s="46" t="s">
        <v>174</v>
      </c>
      <c r="F53" s="39">
        <v>149.14999999999998</v>
      </c>
      <c r="G53" s="39">
        <v>192.7</v>
      </c>
      <c r="H53" s="39">
        <v>150.10000000000002</v>
      </c>
      <c r="I53" s="39">
        <v>154.44999999999999</v>
      </c>
      <c r="J53" s="39">
        <v>135.69999999999999</v>
      </c>
      <c r="K53" s="39">
        <v>148.55000000000001</v>
      </c>
      <c r="L53" s="39">
        <v>162.55000000000001</v>
      </c>
      <c r="M53" s="39">
        <v>150.65</v>
      </c>
      <c r="N53" s="39">
        <v>117.25</v>
      </c>
      <c r="O53" s="39">
        <v>158.30000000000001</v>
      </c>
      <c r="P53" s="39">
        <v>138.10000000000002</v>
      </c>
      <c r="Q53" s="39">
        <v>161.80000000000001</v>
      </c>
      <c r="R53" s="39">
        <v>152.69999999999999</v>
      </c>
      <c r="S53" s="39">
        <v>183.5</v>
      </c>
      <c r="T53" s="39">
        <v>152.5</v>
      </c>
      <c r="U53" s="39">
        <v>144.4</v>
      </c>
      <c r="V53" s="39">
        <v>151.4</v>
      </c>
      <c r="W53" s="39">
        <v>155.14999999999998</v>
      </c>
      <c r="X53" s="39">
        <v>143</v>
      </c>
      <c r="Y53" s="39">
        <v>146.4</v>
      </c>
      <c r="Z53" s="39">
        <v>152.55000000000001</v>
      </c>
      <c r="AA53" s="39">
        <v>135</v>
      </c>
      <c r="AB53" s="39">
        <v>148.30000000000001</v>
      </c>
      <c r="AC53" s="39">
        <v>156.4</v>
      </c>
      <c r="AD53" s="39">
        <v>151.6</v>
      </c>
      <c r="AE53" s="39">
        <v>147</v>
      </c>
      <c r="AF53" s="39">
        <v>151.80000000000001</v>
      </c>
    </row>
    <row r="54" spans="1:32" x14ac:dyDescent="0.3">
      <c r="A54" s="37" t="s">
        <v>64</v>
      </c>
      <c r="B54" s="8">
        <v>2020</v>
      </c>
      <c r="C54" s="8" t="s">
        <v>69</v>
      </c>
      <c r="D54" s="45">
        <v>43983</v>
      </c>
      <c r="E54" s="45" t="s">
        <v>175</v>
      </c>
      <c r="F54" s="8">
        <v>149.6</v>
      </c>
      <c r="G54" s="8">
        <v>192.7</v>
      </c>
      <c r="H54" s="8">
        <v>151.4</v>
      </c>
      <c r="I54" s="8">
        <v>153.30000000000001</v>
      </c>
      <c r="J54" s="8">
        <v>136.30000000000001</v>
      </c>
      <c r="K54" s="8">
        <v>147.19999999999999</v>
      </c>
      <c r="L54" s="8">
        <v>156.5</v>
      </c>
      <c r="M54" s="8">
        <v>150.9</v>
      </c>
      <c r="N54" s="8">
        <v>114.2</v>
      </c>
      <c r="O54" s="8">
        <v>159.5</v>
      </c>
      <c r="P54" s="8">
        <v>139.4</v>
      </c>
      <c r="Q54" s="8">
        <v>161.80000000000001</v>
      </c>
      <c r="R54" s="8">
        <v>154</v>
      </c>
      <c r="S54" s="8">
        <v>183.5</v>
      </c>
      <c r="T54" s="8">
        <v>152.5</v>
      </c>
      <c r="U54" s="8">
        <v>144.4</v>
      </c>
      <c r="V54" s="8">
        <v>151.4</v>
      </c>
      <c r="W54" s="8">
        <v>154.69999999999999</v>
      </c>
      <c r="X54" s="8">
        <v>141.9</v>
      </c>
      <c r="Y54" s="8">
        <v>146.4</v>
      </c>
      <c r="Z54" s="8">
        <v>154.4</v>
      </c>
      <c r="AA54" s="8">
        <v>135</v>
      </c>
      <c r="AB54" s="8">
        <v>148.30000000000001</v>
      </c>
      <c r="AC54" s="8">
        <v>156.4</v>
      </c>
      <c r="AD54" s="8">
        <v>151.6</v>
      </c>
      <c r="AE54" s="8">
        <v>147</v>
      </c>
      <c r="AF54" s="8">
        <v>151.80000000000001</v>
      </c>
    </row>
    <row r="55" spans="1:32" x14ac:dyDescent="0.3">
      <c r="A55" s="38" t="s">
        <v>64</v>
      </c>
      <c r="B55" s="39">
        <v>2020</v>
      </c>
      <c r="C55" s="39" t="s">
        <v>70</v>
      </c>
      <c r="D55" s="46">
        <v>44013</v>
      </c>
      <c r="E55" s="46" t="s">
        <v>176</v>
      </c>
      <c r="F55" s="39">
        <v>149.6</v>
      </c>
      <c r="G55" s="39">
        <v>192.7</v>
      </c>
      <c r="H55" s="39">
        <v>151.4</v>
      </c>
      <c r="I55" s="39">
        <v>153.30000000000001</v>
      </c>
      <c r="J55" s="39">
        <v>136.30000000000001</v>
      </c>
      <c r="K55" s="39">
        <v>147.19999999999999</v>
      </c>
      <c r="L55" s="39">
        <v>156.5</v>
      </c>
      <c r="M55" s="39">
        <v>150.9</v>
      </c>
      <c r="N55" s="39">
        <v>114.2</v>
      </c>
      <c r="O55" s="39">
        <v>159.5</v>
      </c>
      <c r="P55" s="39">
        <v>139.4</v>
      </c>
      <c r="Q55" s="39">
        <v>161.80000000000001</v>
      </c>
      <c r="R55" s="39">
        <v>154</v>
      </c>
      <c r="S55" s="39">
        <v>183.5</v>
      </c>
      <c r="T55" s="39">
        <v>152.5</v>
      </c>
      <c r="U55" s="39">
        <v>144.4</v>
      </c>
      <c r="V55" s="39">
        <v>151.4</v>
      </c>
      <c r="W55" s="50">
        <v>154.69999999999999</v>
      </c>
      <c r="X55" s="39">
        <v>141.9</v>
      </c>
      <c r="Y55" s="39">
        <v>146.4</v>
      </c>
      <c r="Z55" s="39">
        <v>154.4</v>
      </c>
      <c r="AA55" s="39">
        <v>135</v>
      </c>
      <c r="AB55" s="39">
        <v>148.30000000000001</v>
      </c>
      <c r="AC55" s="39">
        <v>156.4</v>
      </c>
      <c r="AD55" s="39">
        <v>151.6</v>
      </c>
      <c r="AE55" s="39">
        <v>147</v>
      </c>
      <c r="AF55" s="39">
        <v>151.80000000000001</v>
      </c>
    </row>
    <row r="56" spans="1:32" x14ac:dyDescent="0.3">
      <c r="A56" s="37" t="s">
        <v>64</v>
      </c>
      <c r="B56" s="8">
        <v>2020</v>
      </c>
      <c r="C56" s="8" t="s">
        <v>71</v>
      </c>
      <c r="D56" s="45">
        <v>44044</v>
      </c>
      <c r="E56" s="45" t="s">
        <v>177</v>
      </c>
      <c r="F56" s="8">
        <v>148.9</v>
      </c>
      <c r="G56" s="8">
        <v>190.9</v>
      </c>
      <c r="H56" s="8">
        <v>150.80000000000001</v>
      </c>
      <c r="I56" s="8">
        <v>153.30000000000001</v>
      </c>
      <c r="J56" s="8">
        <v>137.4</v>
      </c>
      <c r="K56" s="8">
        <v>150.4</v>
      </c>
      <c r="L56" s="8">
        <v>178.1</v>
      </c>
      <c r="M56" s="8">
        <v>150.4</v>
      </c>
      <c r="N56" s="8">
        <v>115.1</v>
      </c>
      <c r="O56" s="8">
        <v>160</v>
      </c>
      <c r="P56" s="8">
        <v>140.6</v>
      </c>
      <c r="Q56" s="8">
        <v>162.30000000000001</v>
      </c>
      <c r="R56" s="8">
        <v>157</v>
      </c>
      <c r="S56" s="8">
        <v>182.6</v>
      </c>
      <c r="T56" s="8">
        <v>153.1</v>
      </c>
      <c r="U56" s="8">
        <v>143.4</v>
      </c>
      <c r="V56" s="8">
        <v>151.69999999999999</v>
      </c>
      <c r="W56" s="51">
        <v>155.5</v>
      </c>
      <c r="X56" s="8">
        <v>143</v>
      </c>
      <c r="Y56" s="8">
        <v>148.4</v>
      </c>
      <c r="Z56" s="8">
        <v>155</v>
      </c>
      <c r="AA56" s="8">
        <v>138.5</v>
      </c>
      <c r="AB56" s="8">
        <v>146</v>
      </c>
      <c r="AC56" s="8">
        <v>158.5</v>
      </c>
      <c r="AD56" s="8">
        <v>154.30000000000001</v>
      </c>
      <c r="AE56" s="8">
        <v>149</v>
      </c>
      <c r="AF56" s="8">
        <v>153.9</v>
      </c>
    </row>
    <row r="57" spans="1:32" x14ac:dyDescent="0.3">
      <c r="A57" s="38" t="s">
        <v>64</v>
      </c>
      <c r="B57" s="39">
        <v>2020</v>
      </c>
      <c r="C57" s="39" t="s">
        <v>72</v>
      </c>
      <c r="D57" s="46">
        <v>44075</v>
      </c>
      <c r="E57" s="46" t="s">
        <v>178</v>
      </c>
      <c r="F57" s="39">
        <v>148.4</v>
      </c>
      <c r="G57" s="39">
        <v>187.1</v>
      </c>
      <c r="H57" s="39">
        <v>152.5</v>
      </c>
      <c r="I57" s="39">
        <v>153.6</v>
      </c>
      <c r="J57" s="39">
        <v>138.19999999999999</v>
      </c>
      <c r="K57" s="39">
        <v>150.9</v>
      </c>
      <c r="L57" s="39">
        <v>186.7</v>
      </c>
      <c r="M57" s="39">
        <v>149.80000000000001</v>
      </c>
      <c r="N57" s="39">
        <v>116.4</v>
      </c>
      <c r="O57" s="39">
        <v>160.30000000000001</v>
      </c>
      <c r="P57" s="39">
        <v>142.19999999999999</v>
      </c>
      <c r="Q57" s="39">
        <v>162.9</v>
      </c>
      <c r="R57" s="39">
        <v>158</v>
      </c>
      <c r="S57" s="39">
        <v>184.4</v>
      </c>
      <c r="T57" s="39">
        <v>153.4</v>
      </c>
      <c r="U57" s="39">
        <v>144.30000000000001</v>
      </c>
      <c r="V57" s="39">
        <v>152</v>
      </c>
      <c r="W57" s="50">
        <v>156.30000000000001</v>
      </c>
      <c r="X57" s="39">
        <v>142.9</v>
      </c>
      <c r="Y57" s="39">
        <v>148.69999999999999</v>
      </c>
      <c r="Z57" s="39">
        <v>155.6</v>
      </c>
      <c r="AA57" s="39">
        <v>139.6</v>
      </c>
      <c r="AB57" s="39">
        <v>146.6</v>
      </c>
      <c r="AC57" s="39">
        <v>157.5</v>
      </c>
      <c r="AD57" s="39">
        <v>158.4</v>
      </c>
      <c r="AE57" s="39">
        <v>150</v>
      </c>
      <c r="AF57" s="39">
        <v>154.69999999999999</v>
      </c>
    </row>
    <row r="58" spans="1:32" x14ac:dyDescent="0.3">
      <c r="A58" s="37" t="s">
        <v>64</v>
      </c>
      <c r="B58" s="8">
        <v>2020</v>
      </c>
      <c r="C58" s="8" t="s">
        <v>73</v>
      </c>
      <c r="D58" s="45">
        <v>44105</v>
      </c>
      <c r="E58" s="45" t="s">
        <v>179</v>
      </c>
      <c r="F58" s="8">
        <v>147.5</v>
      </c>
      <c r="G58" s="8">
        <v>188.9</v>
      </c>
      <c r="H58" s="8">
        <v>161.4</v>
      </c>
      <c r="I58" s="8">
        <v>153.6</v>
      </c>
      <c r="J58" s="8">
        <v>140.1</v>
      </c>
      <c r="K58" s="8">
        <v>151.19999999999999</v>
      </c>
      <c r="L58" s="8">
        <v>209.2</v>
      </c>
      <c r="M58" s="8">
        <v>150.9</v>
      </c>
      <c r="N58" s="8">
        <v>116.2</v>
      </c>
      <c r="O58" s="8">
        <v>161</v>
      </c>
      <c r="P58" s="8">
        <v>144</v>
      </c>
      <c r="Q58" s="8">
        <v>163.19999999999999</v>
      </c>
      <c r="R58" s="8">
        <v>161.4</v>
      </c>
      <c r="S58" s="8">
        <v>184.3</v>
      </c>
      <c r="T58" s="8">
        <v>153.69999999999999</v>
      </c>
      <c r="U58" s="8">
        <v>144.6</v>
      </c>
      <c r="V58" s="8">
        <v>152.30000000000001</v>
      </c>
      <c r="W58" s="51">
        <v>156.5</v>
      </c>
      <c r="X58" s="8">
        <v>143.1</v>
      </c>
      <c r="Y58" s="8">
        <v>148.69999999999999</v>
      </c>
      <c r="Z58" s="8">
        <v>156.30000000000001</v>
      </c>
      <c r="AA58" s="8">
        <v>140.6</v>
      </c>
      <c r="AB58" s="8">
        <v>146.5</v>
      </c>
      <c r="AC58" s="8">
        <v>158.5</v>
      </c>
      <c r="AD58" s="8">
        <v>157</v>
      </c>
      <c r="AE58" s="8">
        <v>150.4</v>
      </c>
      <c r="AF58" s="8">
        <v>156.4</v>
      </c>
    </row>
    <row r="59" spans="1:32" x14ac:dyDescent="0.3">
      <c r="A59" s="38" t="s">
        <v>64</v>
      </c>
      <c r="B59" s="39">
        <v>2020</v>
      </c>
      <c r="C59" s="39" t="s">
        <v>74</v>
      </c>
      <c r="D59" s="46">
        <v>44136</v>
      </c>
      <c r="E59" s="46" t="s">
        <v>180</v>
      </c>
      <c r="F59" s="39">
        <v>146.80000000000001</v>
      </c>
      <c r="G59" s="39">
        <v>191</v>
      </c>
      <c r="H59" s="39">
        <v>173.6</v>
      </c>
      <c r="I59" s="39">
        <v>153.80000000000001</v>
      </c>
      <c r="J59" s="39">
        <v>142.69999999999999</v>
      </c>
      <c r="K59" s="39">
        <v>148.4</v>
      </c>
      <c r="L59" s="39">
        <v>230</v>
      </c>
      <c r="M59" s="39">
        <v>156.80000000000001</v>
      </c>
      <c r="N59" s="39">
        <v>115.7</v>
      </c>
      <c r="O59" s="39">
        <v>161.80000000000001</v>
      </c>
      <c r="P59" s="39">
        <v>146.5</v>
      </c>
      <c r="Q59" s="39">
        <v>163.80000000000001</v>
      </c>
      <c r="R59" s="39">
        <v>164.7</v>
      </c>
      <c r="S59" s="39">
        <v>184.8</v>
      </c>
      <c r="T59" s="39">
        <v>154.30000000000001</v>
      </c>
      <c r="U59" s="39">
        <v>144.9</v>
      </c>
      <c r="V59" s="39">
        <v>152.80000000000001</v>
      </c>
      <c r="W59" s="39">
        <v>158</v>
      </c>
      <c r="X59" s="39">
        <v>143.6</v>
      </c>
      <c r="Y59" s="39">
        <v>149.19999999999999</v>
      </c>
      <c r="Z59" s="39">
        <v>157.19999999999999</v>
      </c>
      <c r="AA59" s="39">
        <v>140.4</v>
      </c>
      <c r="AB59" s="39">
        <v>148.4</v>
      </c>
      <c r="AC59" s="39">
        <v>158.6</v>
      </c>
      <c r="AD59" s="39">
        <v>156.9</v>
      </c>
      <c r="AE59" s="39">
        <v>150.69999999999999</v>
      </c>
      <c r="AF59" s="39">
        <v>158.4</v>
      </c>
    </row>
    <row r="60" spans="1:32" x14ac:dyDescent="0.3">
      <c r="A60" s="37" t="s">
        <v>64</v>
      </c>
      <c r="B60" s="8">
        <v>2020</v>
      </c>
      <c r="C60" s="8" t="s">
        <v>75</v>
      </c>
      <c r="D60" s="45">
        <v>44166</v>
      </c>
      <c r="E60" s="45" t="s">
        <v>181</v>
      </c>
      <c r="F60" s="8">
        <v>146</v>
      </c>
      <c r="G60" s="8">
        <v>191</v>
      </c>
      <c r="H60" s="8">
        <v>175.3</v>
      </c>
      <c r="I60" s="8">
        <v>154.1</v>
      </c>
      <c r="J60" s="8">
        <v>146.6</v>
      </c>
      <c r="K60" s="8">
        <v>147.69999999999999</v>
      </c>
      <c r="L60" s="8">
        <v>230.5</v>
      </c>
      <c r="M60" s="8">
        <v>160.19999999999999</v>
      </c>
      <c r="N60" s="8">
        <v>115.3</v>
      </c>
      <c r="O60" s="8">
        <v>163</v>
      </c>
      <c r="P60" s="8">
        <v>149.19999999999999</v>
      </c>
      <c r="Q60" s="8">
        <v>164.8</v>
      </c>
      <c r="R60" s="8">
        <v>165.4</v>
      </c>
      <c r="S60" s="8">
        <v>185.4</v>
      </c>
      <c r="T60" s="8">
        <v>155</v>
      </c>
      <c r="U60" s="8">
        <v>145.4</v>
      </c>
      <c r="V60" s="8">
        <v>153.6</v>
      </c>
      <c r="W60" s="8">
        <v>158.4</v>
      </c>
      <c r="X60" s="8">
        <v>144.6</v>
      </c>
      <c r="Y60" s="8">
        <v>149.69999999999999</v>
      </c>
      <c r="Z60" s="8">
        <v>158.30000000000001</v>
      </c>
      <c r="AA60" s="8">
        <v>140.69999999999999</v>
      </c>
      <c r="AB60" s="8">
        <v>148.5</v>
      </c>
      <c r="AC60" s="8">
        <v>159.4</v>
      </c>
      <c r="AD60" s="8">
        <v>157.1</v>
      </c>
      <c r="AE60" s="8">
        <v>151.19999999999999</v>
      </c>
      <c r="AF60" s="8">
        <v>158.9</v>
      </c>
    </row>
    <row r="61" spans="1:32" x14ac:dyDescent="0.3">
      <c r="A61" s="38" t="s">
        <v>64</v>
      </c>
      <c r="B61" s="39">
        <v>2021</v>
      </c>
      <c r="C61" s="39" t="s">
        <v>62</v>
      </c>
      <c r="D61" s="46">
        <v>44197</v>
      </c>
      <c r="E61" s="46" t="s">
        <v>182</v>
      </c>
      <c r="F61" s="39">
        <v>144.9</v>
      </c>
      <c r="G61" s="39">
        <v>190.1</v>
      </c>
      <c r="H61" s="39">
        <v>175.3</v>
      </c>
      <c r="I61" s="39">
        <v>154.1</v>
      </c>
      <c r="J61" s="39">
        <v>150.9</v>
      </c>
      <c r="K61" s="39">
        <v>149.6</v>
      </c>
      <c r="L61" s="39">
        <v>194.2</v>
      </c>
      <c r="M61" s="39">
        <v>160.4</v>
      </c>
      <c r="N61" s="39">
        <v>114.6</v>
      </c>
      <c r="O61" s="39">
        <v>164</v>
      </c>
      <c r="P61" s="39">
        <v>151.80000000000001</v>
      </c>
      <c r="Q61" s="39">
        <v>165.6</v>
      </c>
      <c r="R61" s="39">
        <v>161</v>
      </c>
      <c r="S61" s="39">
        <v>186.5</v>
      </c>
      <c r="T61" s="39">
        <v>155.5</v>
      </c>
      <c r="U61" s="39">
        <v>146.1</v>
      </c>
      <c r="V61" s="39">
        <v>154.19999999999999</v>
      </c>
      <c r="W61" s="39">
        <v>157.69999999999999</v>
      </c>
      <c r="X61" s="39">
        <v>147.9</v>
      </c>
      <c r="Y61" s="39">
        <v>150</v>
      </c>
      <c r="Z61" s="39">
        <v>159.30000000000001</v>
      </c>
      <c r="AA61" s="39">
        <v>141.9</v>
      </c>
      <c r="AB61" s="39">
        <v>149.6</v>
      </c>
      <c r="AC61" s="39">
        <v>159.19999999999999</v>
      </c>
      <c r="AD61" s="39">
        <v>156.80000000000001</v>
      </c>
      <c r="AE61" s="39">
        <v>151.9</v>
      </c>
      <c r="AF61" s="39">
        <v>157.30000000000001</v>
      </c>
    </row>
    <row r="62" spans="1:32" x14ac:dyDescent="0.3">
      <c r="A62" s="37" t="s">
        <v>64</v>
      </c>
      <c r="B62" s="8">
        <v>2021</v>
      </c>
      <c r="C62" s="8" t="s">
        <v>65</v>
      </c>
      <c r="D62" s="45">
        <v>44228</v>
      </c>
      <c r="E62" s="45" t="s">
        <v>183</v>
      </c>
      <c r="F62" s="8">
        <v>144.30000000000001</v>
      </c>
      <c r="G62" s="8">
        <v>186.5</v>
      </c>
      <c r="H62" s="8">
        <v>168.7</v>
      </c>
      <c r="I62" s="8">
        <v>154.69999999999999</v>
      </c>
      <c r="J62" s="8">
        <v>158.69999999999999</v>
      </c>
      <c r="K62" s="8">
        <v>150.69999999999999</v>
      </c>
      <c r="L62" s="8">
        <v>160</v>
      </c>
      <c r="M62" s="8">
        <v>158.80000000000001</v>
      </c>
      <c r="N62" s="8">
        <v>112.8</v>
      </c>
      <c r="O62" s="8">
        <v>164.2</v>
      </c>
      <c r="P62" s="8">
        <v>155.5</v>
      </c>
      <c r="Q62" s="8">
        <v>167.5</v>
      </c>
      <c r="R62" s="8">
        <v>156.9</v>
      </c>
      <c r="S62" s="8">
        <v>188.3</v>
      </c>
      <c r="T62" s="8">
        <v>157.19999999999999</v>
      </c>
      <c r="U62" s="8">
        <v>147.4</v>
      </c>
      <c r="V62" s="8">
        <v>155.80000000000001</v>
      </c>
      <c r="W62" s="8">
        <v>159.80000000000001</v>
      </c>
      <c r="X62" s="8">
        <v>152.4</v>
      </c>
      <c r="Y62" s="8">
        <v>150.9</v>
      </c>
      <c r="Z62" s="8">
        <v>161.30000000000001</v>
      </c>
      <c r="AA62" s="8">
        <v>145.1</v>
      </c>
      <c r="AB62" s="8">
        <v>151.5</v>
      </c>
      <c r="AC62" s="8">
        <v>159.5</v>
      </c>
      <c r="AD62" s="8">
        <v>155.80000000000001</v>
      </c>
      <c r="AE62" s="8">
        <v>153.4</v>
      </c>
      <c r="AF62" s="8">
        <v>156.6</v>
      </c>
    </row>
    <row r="63" spans="1:32" x14ac:dyDescent="0.3">
      <c r="A63" s="38" t="s">
        <v>64</v>
      </c>
      <c r="B63" s="39">
        <v>2021</v>
      </c>
      <c r="C63" s="39" t="s">
        <v>66</v>
      </c>
      <c r="D63" s="46">
        <v>44256</v>
      </c>
      <c r="E63" s="46" t="s">
        <v>184</v>
      </c>
      <c r="F63" s="39">
        <v>144.1</v>
      </c>
      <c r="G63" s="39">
        <v>192.2</v>
      </c>
      <c r="H63" s="39">
        <v>163.80000000000001</v>
      </c>
      <c r="I63" s="39">
        <v>154.9</v>
      </c>
      <c r="J63" s="39">
        <v>163.9</v>
      </c>
      <c r="K63" s="39">
        <v>153.69999999999999</v>
      </c>
      <c r="L63" s="39">
        <v>149.5</v>
      </c>
      <c r="M63" s="39">
        <v>159.80000000000001</v>
      </c>
      <c r="N63" s="39">
        <v>112.6</v>
      </c>
      <c r="O63" s="39">
        <v>163.5</v>
      </c>
      <c r="P63" s="39">
        <v>156.5</v>
      </c>
      <c r="Q63" s="39">
        <v>168.2</v>
      </c>
      <c r="R63" s="39">
        <v>156.69999999999999</v>
      </c>
      <c r="S63" s="39">
        <v>188.1</v>
      </c>
      <c r="T63" s="39">
        <v>157.80000000000001</v>
      </c>
      <c r="U63" s="39">
        <v>147.9</v>
      </c>
      <c r="V63" s="39">
        <v>156.4</v>
      </c>
      <c r="W63" s="39">
        <v>159.9</v>
      </c>
      <c r="X63" s="39">
        <v>155.5</v>
      </c>
      <c r="Y63" s="39">
        <v>151.19999999999999</v>
      </c>
      <c r="Z63" s="39">
        <v>161.69999999999999</v>
      </c>
      <c r="AA63" s="39">
        <v>146.19999999999999</v>
      </c>
      <c r="AB63" s="39">
        <v>152.6</v>
      </c>
      <c r="AC63" s="39">
        <v>160.19999999999999</v>
      </c>
      <c r="AD63" s="39">
        <v>153.80000000000001</v>
      </c>
      <c r="AE63" s="39">
        <v>153.80000000000001</v>
      </c>
      <c r="AF63" s="39">
        <v>156.80000000000001</v>
      </c>
    </row>
    <row r="64" spans="1:32" x14ac:dyDescent="0.3">
      <c r="A64" s="37" t="s">
        <v>64</v>
      </c>
      <c r="B64" s="8">
        <v>2021</v>
      </c>
      <c r="C64" s="8" t="s">
        <v>67</v>
      </c>
      <c r="D64" s="45">
        <v>44287</v>
      </c>
      <c r="E64" s="45" t="s">
        <v>185</v>
      </c>
      <c r="F64" s="8">
        <v>144.30000000000001</v>
      </c>
      <c r="G64" s="8">
        <v>198</v>
      </c>
      <c r="H64" s="8">
        <v>164.6</v>
      </c>
      <c r="I64" s="8">
        <v>155.4</v>
      </c>
      <c r="J64" s="8">
        <v>170.1</v>
      </c>
      <c r="K64" s="8">
        <v>164.4</v>
      </c>
      <c r="L64" s="8">
        <v>144.1</v>
      </c>
      <c r="M64" s="8">
        <v>161.69999999999999</v>
      </c>
      <c r="N64" s="8">
        <v>113.1</v>
      </c>
      <c r="O64" s="8">
        <v>163.9</v>
      </c>
      <c r="P64" s="8">
        <v>157.6</v>
      </c>
      <c r="Q64" s="8">
        <v>168.9</v>
      </c>
      <c r="R64" s="8">
        <v>158</v>
      </c>
      <c r="S64" s="8">
        <v>188.8</v>
      </c>
      <c r="T64" s="8">
        <v>158.80000000000001</v>
      </c>
      <c r="U64" s="8">
        <v>148.5</v>
      </c>
      <c r="V64" s="8">
        <v>157.30000000000001</v>
      </c>
      <c r="W64" s="8">
        <v>161.4</v>
      </c>
      <c r="X64" s="8">
        <v>155.6</v>
      </c>
      <c r="Y64" s="8">
        <v>151.80000000000001</v>
      </c>
      <c r="Z64" s="8">
        <v>162.30000000000001</v>
      </c>
      <c r="AA64" s="8">
        <v>146.6</v>
      </c>
      <c r="AB64" s="8">
        <v>153.19999999999999</v>
      </c>
      <c r="AC64" s="8">
        <v>160.30000000000001</v>
      </c>
      <c r="AD64" s="8">
        <v>155.4</v>
      </c>
      <c r="AE64" s="8">
        <v>154.4</v>
      </c>
      <c r="AF64" s="8">
        <v>157.80000000000001</v>
      </c>
    </row>
    <row r="65" spans="1:32" x14ac:dyDescent="0.3">
      <c r="A65" s="38" t="s">
        <v>64</v>
      </c>
      <c r="B65" s="39">
        <v>2021</v>
      </c>
      <c r="C65" s="39" t="s">
        <v>68</v>
      </c>
      <c r="D65" s="46">
        <v>44317</v>
      </c>
      <c r="E65" s="46" t="s">
        <v>186</v>
      </c>
      <c r="F65" s="39">
        <v>146.30000000000001</v>
      </c>
      <c r="G65" s="39">
        <v>200.5</v>
      </c>
      <c r="H65" s="39">
        <v>170.3</v>
      </c>
      <c r="I65" s="39">
        <v>156.1</v>
      </c>
      <c r="J65" s="39">
        <v>178.7</v>
      </c>
      <c r="K65" s="39">
        <v>167.1</v>
      </c>
      <c r="L65" s="39">
        <v>147.9</v>
      </c>
      <c r="M65" s="39">
        <v>165.4</v>
      </c>
      <c r="N65" s="39">
        <v>114.8</v>
      </c>
      <c r="O65" s="39">
        <v>168.2</v>
      </c>
      <c r="P65" s="39">
        <v>159.30000000000001</v>
      </c>
      <c r="Q65" s="39">
        <v>170.4</v>
      </c>
      <c r="R65" s="39">
        <v>160.69999999999999</v>
      </c>
      <c r="S65" s="39">
        <v>191.9</v>
      </c>
      <c r="T65" s="39">
        <v>161.80000000000001</v>
      </c>
      <c r="U65" s="39">
        <v>152.1</v>
      </c>
      <c r="V65" s="39">
        <v>160.4</v>
      </c>
      <c r="W65" s="39">
        <v>161.6</v>
      </c>
      <c r="X65" s="39">
        <v>159.4</v>
      </c>
      <c r="Y65" s="39">
        <v>154.69999999999999</v>
      </c>
      <c r="Z65" s="39">
        <v>165.8</v>
      </c>
      <c r="AA65" s="39">
        <v>148.9</v>
      </c>
      <c r="AB65" s="39">
        <v>155.80000000000001</v>
      </c>
      <c r="AC65" s="39">
        <v>161.19999999999999</v>
      </c>
      <c r="AD65" s="39">
        <v>158.6</v>
      </c>
      <c r="AE65" s="39">
        <v>156.80000000000001</v>
      </c>
      <c r="AF65" s="39">
        <v>160.4</v>
      </c>
    </row>
    <row r="66" spans="1:32" x14ac:dyDescent="0.3">
      <c r="A66" s="37" t="s">
        <v>64</v>
      </c>
      <c r="B66" s="8">
        <v>2021</v>
      </c>
      <c r="C66" s="8" t="s">
        <v>69</v>
      </c>
      <c r="D66" s="45">
        <v>44348</v>
      </c>
      <c r="E66" s="45" t="s">
        <v>187</v>
      </c>
      <c r="F66" s="8">
        <v>146.69999999999999</v>
      </c>
      <c r="G66" s="8">
        <v>202</v>
      </c>
      <c r="H66" s="8">
        <v>180.7</v>
      </c>
      <c r="I66" s="8">
        <v>156.19999999999999</v>
      </c>
      <c r="J66" s="8">
        <v>183.7</v>
      </c>
      <c r="K66" s="8">
        <v>164.6</v>
      </c>
      <c r="L66" s="8">
        <v>155.4</v>
      </c>
      <c r="M66" s="8">
        <v>166</v>
      </c>
      <c r="N66" s="8">
        <v>115.1</v>
      </c>
      <c r="O66" s="8">
        <v>168.5</v>
      </c>
      <c r="P66" s="8">
        <v>160</v>
      </c>
      <c r="Q66" s="8">
        <v>172.4</v>
      </c>
      <c r="R66" s="8">
        <v>162.6</v>
      </c>
      <c r="S66" s="8">
        <v>190.8</v>
      </c>
      <c r="T66" s="8">
        <v>162.19999999999999</v>
      </c>
      <c r="U66" s="8">
        <v>151.80000000000001</v>
      </c>
      <c r="V66" s="8">
        <v>160.69999999999999</v>
      </c>
      <c r="W66" s="8">
        <v>160.5</v>
      </c>
      <c r="X66" s="8">
        <v>159.80000000000001</v>
      </c>
      <c r="Y66" s="8">
        <v>154.80000000000001</v>
      </c>
      <c r="Z66" s="8">
        <v>166.3</v>
      </c>
      <c r="AA66" s="8">
        <v>150.69999999999999</v>
      </c>
      <c r="AB66" s="8">
        <v>154.9</v>
      </c>
      <c r="AC66" s="8">
        <v>161.69999999999999</v>
      </c>
      <c r="AD66" s="8">
        <v>158.80000000000001</v>
      </c>
      <c r="AE66" s="8">
        <v>157.6</v>
      </c>
      <c r="AF66" s="8">
        <v>161.30000000000001</v>
      </c>
    </row>
    <row r="67" spans="1:32" x14ac:dyDescent="0.3">
      <c r="A67" s="38" t="s">
        <v>64</v>
      </c>
      <c r="B67" s="39">
        <v>2021</v>
      </c>
      <c r="C67" s="39" t="s">
        <v>70</v>
      </c>
      <c r="D67" s="46">
        <v>44378</v>
      </c>
      <c r="E67" s="46" t="s">
        <v>188</v>
      </c>
      <c r="F67" s="39">
        <v>146.4</v>
      </c>
      <c r="G67" s="39">
        <v>206.8</v>
      </c>
      <c r="H67" s="39">
        <v>182.2</v>
      </c>
      <c r="I67" s="39">
        <v>157.5</v>
      </c>
      <c r="J67" s="39">
        <v>182.1</v>
      </c>
      <c r="K67" s="39">
        <v>163.9</v>
      </c>
      <c r="L67" s="39">
        <v>164.2</v>
      </c>
      <c r="M67" s="39">
        <v>164</v>
      </c>
      <c r="N67" s="39">
        <v>114.5</v>
      </c>
      <c r="O67" s="39">
        <v>168.3</v>
      </c>
      <c r="P67" s="39">
        <v>160.9</v>
      </c>
      <c r="Q67" s="39">
        <v>172.2</v>
      </c>
      <c r="R67" s="39">
        <v>164</v>
      </c>
      <c r="S67" s="39">
        <v>191.2</v>
      </c>
      <c r="T67" s="39">
        <v>162.80000000000001</v>
      </c>
      <c r="U67" s="39">
        <v>153.1</v>
      </c>
      <c r="V67" s="39">
        <v>161.4</v>
      </c>
      <c r="W67" s="39">
        <v>161.5</v>
      </c>
      <c r="X67" s="39">
        <v>160.69999999999999</v>
      </c>
      <c r="Y67" s="39">
        <v>155.80000000000001</v>
      </c>
      <c r="Z67" s="39">
        <v>167</v>
      </c>
      <c r="AA67" s="39">
        <v>153.1</v>
      </c>
      <c r="AB67" s="39">
        <v>155.30000000000001</v>
      </c>
      <c r="AC67" s="39">
        <v>163.19999999999999</v>
      </c>
      <c r="AD67" s="39">
        <v>160.1</v>
      </c>
      <c r="AE67" s="39">
        <v>159</v>
      </c>
      <c r="AF67" s="39">
        <v>162.5</v>
      </c>
    </row>
    <row r="68" spans="1:32" x14ac:dyDescent="0.3">
      <c r="A68" s="37" t="s">
        <v>64</v>
      </c>
      <c r="B68" s="8">
        <v>2021</v>
      </c>
      <c r="C68" s="8" t="s">
        <v>71</v>
      </c>
      <c r="D68" s="45">
        <v>44409</v>
      </c>
      <c r="E68" s="45" t="s">
        <v>189</v>
      </c>
      <c r="F68" s="8">
        <v>146.6</v>
      </c>
      <c r="G68" s="8">
        <v>204</v>
      </c>
      <c r="H68" s="8">
        <v>172.8</v>
      </c>
      <c r="I68" s="8">
        <v>158.4</v>
      </c>
      <c r="J68" s="8">
        <v>188</v>
      </c>
      <c r="K68" s="8">
        <v>156.80000000000001</v>
      </c>
      <c r="L68" s="8">
        <v>162.19999999999999</v>
      </c>
      <c r="M68" s="8">
        <v>164.1</v>
      </c>
      <c r="N68" s="8">
        <v>119.7</v>
      </c>
      <c r="O68" s="8">
        <v>168.8</v>
      </c>
      <c r="P68" s="8">
        <v>162.69999999999999</v>
      </c>
      <c r="Q68" s="8">
        <v>173.9</v>
      </c>
      <c r="R68" s="8">
        <v>164</v>
      </c>
      <c r="S68" s="8">
        <v>192.1</v>
      </c>
      <c r="T68" s="8">
        <v>164.5</v>
      </c>
      <c r="U68" s="8">
        <v>155.30000000000001</v>
      </c>
      <c r="V68" s="8">
        <v>163.19999999999999</v>
      </c>
      <c r="W68" s="8">
        <v>162.1</v>
      </c>
      <c r="X68" s="8">
        <v>162.6</v>
      </c>
      <c r="Y68" s="8">
        <v>157.5</v>
      </c>
      <c r="Z68" s="8">
        <v>168.4</v>
      </c>
      <c r="AA68" s="8">
        <v>154</v>
      </c>
      <c r="AB68" s="8">
        <v>157.6</v>
      </c>
      <c r="AC68" s="8">
        <v>163.80000000000001</v>
      </c>
      <c r="AD68" s="8">
        <v>160</v>
      </c>
      <c r="AE68" s="8">
        <v>160</v>
      </c>
      <c r="AF68" s="8">
        <v>163.19999999999999</v>
      </c>
    </row>
    <row r="69" spans="1:32" x14ac:dyDescent="0.3">
      <c r="A69" s="38" t="s">
        <v>64</v>
      </c>
      <c r="B69" s="39">
        <v>2021</v>
      </c>
      <c r="C69" s="39" t="s">
        <v>72</v>
      </c>
      <c r="D69" s="46">
        <v>44440</v>
      </c>
      <c r="E69" s="46" t="s">
        <v>190</v>
      </c>
      <c r="F69" s="39">
        <v>146.6</v>
      </c>
      <c r="G69" s="39">
        <v>204</v>
      </c>
      <c r="H69" s="39">
        <v>172.8</v>
      </c>
      <c r="I69" s="39">
        <v>158.4</v>
      </c>
      <c r="J69" s="39">
        <v>188</v>
      </c>
      <c r="K69" s="39">
        <v>156.69999999999999</v>
      </c>
      <c r="L69" s="39">
        <v>162.30000000000001</v>
      </c>
      <c r="M69" s="39">
        <v>164.1</v>
      </c>
      <c r="N69" s="39">
        <v>119.7</v>
      </c>
      <c r="O69" s="39">
        <v>168.8</v>
      </c>
      <c r="P69" s="39">
        <v>162.69999999999999</v>
      </c>
      <c r="Q69" s="39">
        <v>173.9</v>
      </c>
      <c r="R69" s="39">
        <v>164</v>
      </c>
      <c r="S69" s="39">
        <v>192.1</v>
      </c>
      <c r="T69" s="39">
        <v>164.6</v>
      </c>
      <c r="U69" s="39">
        <v>155.30000000000001</v>
      </c>
      <c r="V69" s="39">
        <v>163.30000000000001</v>
      </c>
      <c r="W69" s="39">
        <v>162.1</v>
      </c>
      <c r="X69" s="39">
        <v>162.6</v>
      </c>
      <c r="Y69" s="39">
        <v>157.5</v>
      </c>
      <c r="Z69" s="39">
        <v>168.4</v>
      </c>
      <c r="AA69" s="39">
        <v>154</v>
      </c>
      <c r="AB69" s="39">
        <v>157.69999999999999</v>
      </c>
      <c r="AC69" s="39">
        <v>163.69999999999999</v>
      </c>
      <c r="AD69" s="39">
        <v>160</v>
      </c>
      <c r="AE69" s="39">
        <v>160</v>
      </c>
      <c r="AF69" s="39">
        <v>163.19999999999999</v>
      </c>
    </row>
    <row r="70" spans="1:32" x14ac:dyDescent="0.3">
      <c r="A70" s="37" t="s">
        <v>64</v>
      </c>
      <c r="B70" s="8">
        <v>2021</v>
      </c>
      <c r="C70" s="8" t="s">
        <v>73</v>
      </c>
      <c r="D70" s="45">
        <v>44470</v>
      </c>
      <c r="E70" s="45" t="s">
        <v>191</v>
      </c>
      <c r="F70" s="8">
        <v>147.4</v>
      </c>
      <c r="G70" s="8">
        <v>204.6</v>
      </c>
      <c r="H70" s="8">
        <v>171.2</v>
      </c>
      <c r="I70" s="8">
        <v>158.69999999999999</v>
      </c>
      <c r="J70" s="8">
        <v>190.6</v>
      </c>
      <c r="K70" s="8">
        <v>155.69999999999999</v>
      </c>
      <c r="L70" s="8">
        <v>185.3</v>
      </c>
      <c r="M70" s="8">
        <v>165.2</v>
      </c>
      <c r="N70" s="8">
        <v>121.9</v>
      </c>
      <c r="O70" s="8">
        <v>169.3</v>
      </c>
      <c r="P70" s="8">
        <v>163.19999999999999</v>
      </c>
      <c r="Q70" s="8">
        <v>174.7</v>
      </c>
      <c r="R70" s="8">
        <v>167.7</v>
      </c>
      <c r="S70" s="8">
        <v>192.7</v>
      </c>
      <c r="T70" s="8">
        <v>165.7</v>
      </c>
      <c r="U70" s="8">
        <v>156.30000000000001</v>
      </c>
      <c r="V70" s="8">
        <v>164.3</v>
      </c>
      <c r="W70" s="8">
        <v>163.6</v>
      </c>
      <c r="X70" s="8">
        <v>164.2</v>
      </c>
      <c r="Y70" s="8">
        <v>158.4</v>
      </c>
      <c r="Z70" s="8">
        <v>169.1</v>
      </c>
      <c r="AA70" s="8">
        <v>155.69999999999999</v>
      </c>
      <c r="AB70" s="8">
        <v>158.6</v>
      </c>
      <c r="AC70" s="8">
        <v>163.9</v>
      </c>
      <c r="AD70" s="8">
        <v>160.80000000000001</v>
      </c>
      <c r="AE70" s="8">
        <v>161</v>
      </c>
      <c r="AF70" s="8">
        <v>165.5</v>
      </c>
    </row>
    <row r="71" spans="1:32" x14ac:dyDescent="0.3">
      <c r="A71" s="38" t="s">
        <v>64</v>
      </c>
      <c r="B71" s="39">
        <v>2021</v>
      </c>
      <c r="C71" s="39" t="s">
        <v>74</v>
      </c>
      <c r="D71" s="46">
        <v>44501</v>
      </c>
      <c r="E71" s="46" t="s">
        <v>192</v>
      </c>
      <c r="F71" s="39">
        <v>148.19999999999999</v>
      </c>
      <c r="G71" s="39">
        <v>201.6</v>
      </c>
      <c r="H71" s="39">
        <v>173</v>
      </c>
      <c r="I71" s="39">
        <v>159.30000000000001</v>
      </c>
      <c r="J71" s="39">
        <v>190.1</v>
      </c>
      <c r="K71" s="39">
        <v>156.5</v>
      </c>
      <c r="L71" s="39">
        <v>199.2</v>
      </c>
      <c r="M71" s="39">
        <v>165.3</v>
      </c>
      <c r="N71" s="39">
        <v>122.4</v>
      </c>
      <c r="O71" s="39">
        <v>169.6</v>
      </c>
      <c r="P71" s="39">
        <v>163.69999999999999</v>
      </c>
      <c r="Q71" s="39">
        <v>175.5</v>
      </c>
      <c r="R71" s="39">
        <v>169.7</v>
      </c>
      <c r="S71" s="39">
        <v>192.9</v>
      </c>
      <c r="T71" s="39">
        <v>167.2</v>
      </c>
      <c r="U71" s="39">
        <v>157.4</v>
      </c>
      <c r="V71" s="39">
        <v>165.8</v>
      </c>
      <c r="W71" s="39">
        <v>164.2</v>
      </c>
      <c r="X71" s="39">
        <v>163.9</v>
      </c>
      <c r="Y71" s="39">
        <v>159.30000000000001</v>
      </c>
      <c r="Z71" s="39">
        <v>169.9</v>
      </c>
      <c r="AA71" s="39">
        <v>154.80000000000001</v>
      </c>
      <c r="AB71" s="39">
        <v>159.80000000000001</v>
      </c>
      <c r="AC71" s="39">
        <v>164.3</v>
      </c>
      <c r="AD71" s="39">
        <v>162.19999999999999</v>
      </c>
      <c r="AE71" s="39">
        <v>161.4</v>
      </c>
      <c r="AF71" s="39">
        <v>166.7</v>
      </c>
    </row>
    <row r="72" spans="1:32" x14ac:dyDescent="0.3">
      <c r="A72" s="37" t="s">
        <v>64</v>
      </c>
      <c r="B72" s="8">
        <v>2021</v>
      </c>
      <c r="C72" s="8" t="s">
        <v>75</v>
      </c>
      <c r="D72" s="45">
        <v>44531</v>
      </c>
      <c r="E72" s="45" t="s">
        <v>193</v>
      </c>
      <c r="F72" s="8">
        <v>148.69999999999999</v>
      </c>
      <c r="G72" s="8">
        <v>198.8</v>
      </c>
      <c r="H72" s="8">
        <v>177.9</v>
      </c>
      <c r="I72" s="8">
        <v>159.9</v>
      </c>
      <c r="J72" s="8">
        <v>187.6</v>
      </c>
      <c r="K72" s="8">
        <v>154.9</v>
      </c>
      <c r="L72" s="8">
        <v>188.3</v>
      </c>
      <c r="M72" s="8">
        <v>164.4</v>
      </c>
      <c r="N72" s="8">
        <v>121</v>
      </c>
      <c r="O72" s="8">
        <v>170.5</v>
      </c>
      <c r="P72" s="8">
        <v>164.2</v>
      </c>
      <c r="Q72" s="8">
        <v>176.5</v>
      </c>
      <c r="R72" s="8">
        <v>168.2</v>
      </c>
      <c r="S72" s="8">
        <v>192.4</v>
      </c>
      <c r="T72" s="8">
        <v>168.5</v>
      </c>
      <c r="U72" s="8">
        <v>158.69999999999999</v>
      </c>
      <c r="V72" s="8">
        <v>167</v>
      </c>
      <c r="W72" s="8">
        <v>163.4</v>
      </c>
      <c r="X72" s="8">
        <v>164.1</v>
      </c>
      <c r="Y72" s="8">
        <v>160.19999999999999</v>
      </c>
      <c r="Z72" s="8">
        <v>170.6</v>
      </c>
      <c r="AA72" s="8">
        <v>155.69999999999999</v>
      </c>
      <c r="AB72" s="8">
        <v>160.6</v>
      </c>
      <c r="AC72" s="8">
        <v>164.4</v>
      </c>
      <c r="AD72" s="8">
        <v>162.6</v>
      </c>
      <c r="AE72" s="8">
        <v>162</v>
      </c>
      <c r="AF72" s="8">
        <v>166.2</v>
      </c>
    </row>
    <row r="73" spans="1:32" x14ac:dyDescent="0.3">
      <c r="A73" s="38" t="s">
        <v>64</v>
      </c>
      <c r="B73" s="39">
        <v>2022</v>
      </c>
      <c r="C73" s="39" t="s">
        <v>62</v>
      </c>
      <c r="D73" s="46">
        <v>44562</v>
      </c>
      <c r="E73" s="46" t="s">
        <v>194</v>
      </c>
      <c r="F73" s="39">
        <v>149.5</v>
      </c>
      <c r="G73" s="39">
        <v>198.7</v>
      </c>
      <c r="H73" s="39">
        <v>178.8</v>
      </c>
      <c r="I73" s="39">
        <v>160.5</v>
      </c>
      <c r="J73" s="39">
        <v>184.7</v>
      </c>
      <c r="K73" s="39">
        <v>153.69999999999999</v>
      </c>
      <c r="L73" s="39">
        <v>174.3</v>
      </c>
      <c r="M73" s="39">
        <v>163.9</v>
      </c>
      <c r="N73" s="39">
        <v>120</v>
      </c>
      <c r="O73" s="39">
        <v>172.1</v>
      </c>
      <c r="P73" s="39">
        <v>164.3</v>
      </c>
      <c r="Q73" s="39">
        <v>177.3</v>
      </c>
      <c r="R73" s="39">
        <v>166.4</v>
      </c>
      <c r="S73" s="39">
        <v>192.2</v>
      </c>
      <c r="T73" s="39">
        <v>169.9</v>
      </c>
      <c r="U73" s="39">
        <v>160.69999999999999</v>
      </c>
      <c r="V73" s="39">
        <v>168.5</v>
      </c>
      <c r="W73" s="39">
        <v>164.5</v>
      </c>
      <c r="X73" s="39">
        <v>164.2</v>
      </c>
      <c r="Y73" s="39">
        <v>161.1</v>
      </c>
      <c r="Z73" s="39">
        <v>171.4</v>
      </c>
      <c r="AA73" s="39">
        <v>156.5</v>
      </c>
      <c r="AB73" s="39">
        <v>161.19999999999999</v>
      </c>
      <c r="AC73" s="39">
        <v>164.7</v>
      </c>
      <c r="AD73" s="39">
        <v>163</v>
      </c>
      <c r="AE73" s="39">
        <v>162.69999999999999</v>
      </c>
      <c r="AF73" s="39">
        <v>165.7</v>
      </c>
    </row>
    <row r="74" spans="1:32" x14ac:dyDescent="0.3">
      <c r="A74" s="37" t="s">
        <v>64</v>
      </c>
      <c r="B74" s="8">
        <v>2022</v>
      </c>
      <c r="C74" s="8" t="s">
        <v>65</v>
      </c>
      <c r="D74" s="45">
        <v>44593</v>
      </c>
      <c r="E74" s="45" t="s">
        <v>195</v>
      </c>
      <c r="F74" s="8">
        <v>150</v>
      </c>
      <c r="G74" s="8">
        <v>200.6</v>
      </c>
      <c r="H74" s="8">
        <v>175.8</v>
      </c>
      <c r="I74" s="8">
        <v>160.69999999999999</v>
      </c>
      <c r="J74" s="8">
        <v>184.9</v>
      </c>
      <c r="K74" s="8">
        <v>153.69999999999999</v>
      </c>
      <c r="L74" s="8">
        <v>169.7</v>
      </c>
      <c r="M74" s="8">
        <v>163.69999999999999</v>
      </c>
      <c r="N74" s="8">
        <v>118.9</v>
      </c>
      <c r="O74" s="8">
        <v>174.3</v>
      </c>
      <c r="P74" s="8">
        <v>164.7</v>
      </c>
      <c r="Q74" s="8">
        <v>178</v>
      </c>
      <c r="R74" s="8">
        <v>166.2</v>
      </c>
      <c r="S74" s="8">
        <v>192.8</v>
      </c>
      <c r="T74" s="8">
        <v>170.8</v>
      </c>
      <c r="U74" s="8">
        <v>162.4</v>
      </c>
      <c r="V74" s="8">
        <v>169.6</v>
      </c>
      <c r="W74" s="8">
        <v>165.5</v>
      </c>
      <c r="X74" s="8">
        <v>165.7</v>
      </c>
      <c r="Y74" s="8">
        <v>161.80000000000001</v>
      </c>
      <c r="Z74" s="8">
        <v>172.2</v>
      </c>
      <c r="AA74" s="8">
        <v>156.9</v>
      </c>
      <c r="AB74" s="8">
        <v>162.1</v>
      </c>
      <c r="AC74" s="8">
        <v>165.4</v>
      </c>
      <c r="AD74" s="8">
        <v>164.4</v>
      </c>
      <c r="AE74" s="8">
        <v>163.5</v>
      </c>
      <c r="AF74" s="8">
        <v>166.1</v>
      </c>
    </row>
    <row r="75" spans="1:32" x14ac:dyDescent="0.3">
      <c r="A75" s="38" t="s">
        <v>64</v>
      </c>
      <c r="B75" s="39">
        <v>2022</v>
      </c>
      <c r="C75" s="39" t="s">
        <v>66</v>
      </c>
      <c r="D75" s="46">
        <v>44621</v>
      </c>
      <c r="E75" s="46" t="s">
        <v>196</v>
      </c>
      <c r="F75" s="39">
        <v>151.30000000000001</v>
      </c>
      <c r="G75" s="39">
        <v>210.7</v>
      </c>
      <c r="H75" s="39">
        <v>167.8</v>
      </c>
      <c r="I75" s="39">
        <v>162.19999999999999</v>
      </c>
      <c r="J75" s="39">
        <v>194.6</v>
      </c>
      <c r="K75" s="39">
        <v>157.6</v>
      </c>
      <c r="L75" s="39">
        <v>166.9</v>
      </c>
      <c r="M75" s="39">
        <v>163.9</v>
      </c>
      <c r="N75" s="39">
        <v>118.8</v>
      </c>
      <c r="O75" s="39">
        <v>177.4</v>
      </c>
      <c r="P75" s="39">
        <v>165.3</v>
      </c>
      <c r="Q75" s="39">
        <v>179.3</v>
      </c>
      <c r="R75" s="39">
        <v>168.4</v>
      </c>
      <c r="S75" s="39">
        <v>193.7</v>
      </c>
      <c r="T75" s="39">
        <v>172.1</v>
      </c>
      <c r="U75" s="39">
        <v>164.6</v>
      </c>
      <c r="V75" s="39">
        <v>171.1</v>
      </c>
      <c r="W75" s="39">
        <v>165.3</v>
      </c>
      <c r="X75" s="39">
        <v>167.2</v>
      </c>
      <c r="Y75" s="39">
        <v>162.80000000000001</v>
      </c>
      <c r="Z75" s="39">
        <v>173</v>
      </c>
      <c r="AA75" s="39">
        <v>157.9</v>
      </c>
      <c r="AB75" s="39">
        <v>163.30000000000001</v>
      </c>
      <c r="AC75" s="39">
        <v>166</v>
      </c>
      <c r="AD75" s="39">
        <v>167.2</v>
      </c>
      <c r="AE75" s="39">
        <v>164.6</v>
      </c>
      <c r="AF75" s="39">
        <v>167.7</v>
      </c>
    </row>
    <row r="76" spans="1:32" x14ac:dyDescent="0.3">
      <c r="A76" s="37" t="s">
        <v>64</v>
      </c>
      <c r="B76" s="8">
        <v>2022</v>
      </c>
      <c r="C76" s="8" t="s">
        <v>67</v>
      </c>
      <c r="D76" s="45">
        <v>44652</v>
      </c>
      <c r="E76" s="45" t="s">
        <v>197</v>
      </c>
      <c r="F76" s="8">
        <v>152.9</v>
      </c>
      <c r="G76" s="8">
        <v>211.8</v>
      </c>
      <c r="H76" s="8">
        <v>164.5</v>
      </c>
      <c r="I76" s="8">
        <v>163.9</v>
      </c>
      <c r="J76" s="8">
        <v>199.5</v>
      </c>
      <c r="K76" s="8">
        <v>172.6</v>
      </c>
      <c r="L76" s="8">
        <v>166.2</v>
      </c>
      <c r="M76" s="8">
        <v>164.7</v>
      </c>
      <c r="N76" s="8">
        <v>119</v>
      </c>
      <c r="O76" s="8">
        <v>181.3</v>
      </c>
      <c r="P76" s="8">
        <v>166.2</v>
      </c>
      <c r="Q76" s="8">
        <v>180.9</v>
      </c>
      <c r="R76" s="8">
        <v>170.8</v>
      </c>
      <c r="S76" s="8">
        <v>193.9</v>
      </c>
      <c r="T76" s="8">
        <v>173.9</v>
      </c>
      <c r="U76" s="8">
        <v>166.5</v>
      </c>
      <c r="V76" s="8">
        <v>172.8</v>
      </c>
      <c r="W76" s="8">
        <v>167</v>
      </c>
      <c r="X76" s="8">
        <v>172.2</v>
      </c>
      <c r="Y76" s="8">
        <v>164</v>
      </c>
      <c r="Z76" s="8">
        <v>174</v>
      </c>
      <c r="AA76" s="8">
        <v>162.6</v>
      </c>
      <c r="AB76" s="8">
        <v>164.4</v>
      </c>
      <c r="AC76" s="8">
        <v>166.9</v>
      </c>
      <c r="AD76" s="8">
        <v>168.8</v>
      </c>
      <c r="AE76" s="8">
        <v>166.8</v>
      </c>
      <c r="AF76" s="8">
        <v>170.1</v>
      </c>
    </row>
    <row r="77" spans="1:32" x14ac:dyDescent="0.3">
      <c r="A77" s="38" t="s">
        <v>64</v>
      </c>
      <c r="B77" s="39">
        <v>2022</v>
      </c>
      <c r="C77" s="39" t="s">
        <v>68</v>
      </c>
      <c r="D77" s="46">
        <v>44682</v>
      </c>
      <c r="E77" s="46" t="s">
        <v>198</v>
      </c>
      <c r="F77" s="39">
        <v>154.1</v>
      </c>
      <c r="G77" s="39">
        <v>217</v>
      </c>
      <c r="H77" s="39">
        <v>162.4</v>
      </c>
      <c r="I77" s="39">
        <v>164.9</v>
      </c>
      <c r="J77" s="39">
        <v>202.4</v>
      </c>
      <c r="K77" s="39">
        <v>171</v>
      </c>
      <c r="L77" s="39">
        <v>174.9</v>
      </c>
      <c r="M77" s="39">
        <v>164.7</v>
      </c>
      <c r="N77" s="39">
        <v>119.7</v>
      </c>
      <c r="O77" s="39">
        <v>184.9</v>
      </c>
      <c r="P77" s="39">
        <v>167.1</v>
      </c>
      <c r="Q77" s="39">
        <v>182.5</v>
      </c>
      <c r="R77" s="39">
        <v>173.3</v>
      </c>
      <c r="S77" s="39">
        <v>194.1</v>
      </c>
      <c r="T77" s="39">
        <v>175.6</v>
      </c>
      <c r="U77" s="39">
        <v>168.4</v>
      </c>
      <c r="V77" s="39">
        <v>174.6</v>
      </c>
      <c r="W77" s="39">
        <v>167.5</v>
      </c>
      <c r="X77" s="39">
        <v>174.6</v>
      </c>
      <c r="Y77" s="39">
        <v>165.2</v>
      </c>
      <c r="Z77" s="39">
        <v>174.8</v>
      </c>
      <c r="AA77" s="39">
        <v>163</v>
      </c>
      <c r="AB77" s="39">
        <v>165.1</v>
      </c>
      <c r="AC77" s="39">
        <v>167.9</v>
      </c>
      <c r="AD77" s="39">
        <v>168.4</v>
      </c>
      <c r="AE77" s="39">
        <v>167.5</v>
      </c>
      <c r="AF77" s="39">
        <v>171.7</v>
      </c>
    </row>
    <row r="78" spans="1:32" x14ac:dyDescent="0.3">
      <c r="A78" s="37" t="s">
        <v>64</v>
      </c>
      <c r="B78" s="8">
        <v>2022</v>
      </c>
      <c r="C78" s="8" t="s">
        <v>69</v>
      </c>
      <c r="D78" s="45">
        <v>44713</v>
      </c>
      <c r="E78" s="45" t="s">
        <v>199</v>
      </c>
      <c r="F78" s="8">
        <v>155</v>
      </c>
      <c r="G78" s="8">
        <v>219.4</v>
      </c>
      <c r="H78" s="8">
        <v>170.8</v>
      </c>
      <c r="I78" s="8">
        <v>165.8</v>
      </c>
      <c r="J78" s="8">
        <v>200.9</v>
      </c>
      <c r="K78" s="8">
        <v>169.7</v>
      </c>
      <c r="L78" s="8">
        <v>182.3</v>
      </c>
      <c r="M78" s="8">
        <v>164.3</v>
      </c>
      <c r="N78" s="8">
        <v>119.9</v>
      </c>
      <c r="O78" s="8">
        <v>187.1</v>
      </c>
      <c r="P78" s="8">
        <v>167.9</v>
      </c>
      <c r="Q78" s="8">
        <v>183.9</v>
      </c>
      <c r="R78" s="8">
        <v>174.9</v>
      </c>
      <c r="S78" s="8">
        <v>194.3</v>
      </c>
      <c r="T78" s="8">
        <v>177.1</v>
      </c>
      <c r="U78" s="8">
        <v>169.9</v>
      </c>
      <c r="V78" s="8">
        <v>176</v>
      </c>
      <c r="W78" s="8">
        <v>166.8</v>
      </c>
      <c r="X78" s="8">
        <v>176</v>
      </c>
      <c r="Y78" s="8">
        <v>166.4</v>
      </c>
      <c r="Z78" s="8">
        <v>175.4</v>
      </c>
      <c r="AA78" s="8">
        <v>161.1</v>
      </c>
      <c r="AB78" s="8">
        <v>165.8</v>
      </c>
      <c r="AC78" s="8">
        <v>169</v>
      </c>
      <c r="AD78" s="8">
        <v>169.4</v>
      </c>
      <c r="AE78" s="8">
        <v>167.5</v>
      </c>
      <c r="AF78" s="8">
        <v>172.6</v>
      </c>
    </row>
    <row r="79" spans="1:32" x14ac:dyDescent="0.3">
      <c r="A79" s="38" t="s">
        <v>64</v>
      </c>
      <c r="B79" s="39">
        <v>2022</v>
      </c>
      <c r="C79" s="39" t="s">
        <v>70</v>
      </c>
      <c r="D79" s="46">
        <v>44743</v>
      </c>
      <c r="E79" s="46" t="s">
        <v>200</v>
      </c>
      <c r="F79" s="39">
        <v>156.5</v>
      </c>
      <c r="G79" s="39">
        <v>213</v>
      </c>
      <c r="H79" s="39">
        <v>175.2</v>
      </c>
      <c r="I79" s="39">
        <v>166.6</v>
      </c>
      <c r="J79" s="39">
        <v>195.8</v>
      </c>
      <c r="K79" s="39">
        <v>174.2</v>
      </c>
      <c r="L79" s="39">
        <v>182.1</v>
      </c>
      <c r="M79" s="39">
        <v>164.3</v>
      </c>
      <c r="N79" s="39">
        <v>120</v>
      </c>
      <c r="O79" s="39">
        <v>190</v>
      </c>
      <c r="P79" s="39">
        <v>168.4</v>
      </c>
      <c r="Q79" s="39">
        <v>185.2</v>
      </c>
      <c r="R79" s="39">
        <v>175</v>
      </c>
      <c r="S79" s="39">
        <v>194.6</v>
      </c>
      <c r="T79" s="39">
        <v>178.3</v>
      </c>
      <c r="U79" s="39">
        <v>171.3</v>
      </c>
      <c r="V79" s="39">
        <v>177.3</v>
      </c>
      <c r="W79" s="39">
        <v>167.8</v>
      </c>
      <c r="X79" s="39">
        <v>179.6</v>
      </c>
      <c r="Y79" s="39">
        <v>167.4</v>
      </c>
      <c r="Z79" s="39">
        <v>176.1</v>
      </c>
      <c r="AA79" s="39">
        <v>161.6</v>
      </c>
      <c r="AB79" s="39">
        <v>166.3</v>
      </c>
      <c r="AC79" s="39">
        <v>171.4</v>
      </c>
      <c r="AD79" s="39">
        <v>169.7</v>
      </c>
      <c r="AE79" s="39">
        <v>168.4</v>
      </c>
      <c r="AF79" s="39">
        <v>173.4</v>
      </c>
    </row>
    <row r="80" spans="1:32" x14ac:dyDescent="0.3">
      <c r="A80" s="37" t="s">
        <v>64</v>
      </c>
      <c r="B80" s="8">
        <v>2022</v>
      </c>
      <c r="C80" s="8" t="s">
        <v>71</v>
      </c>
      <c r="D80" s="45">
        <v>44774</v>
      </c>
      <c r="E80" s="45" t="s">
        <v>201</v>
      </c>
      <c r="F80" s="8">
        <v>160.30000000000001</v>
      </c>
      <c r="G80" s="8">
        <v>206.5</v>
      </c>
      <c r="H80" s="8">
        <v>169.2</v>
      </c>
      <c r="I80" s="8">
        <v>168.1</v>
      </c>
      <c r="J80" s="8">
        <v>192.4</v>
      </c>
      <c r="K80" s="8">
        <v>172.9</v>
      </c>
      <c r="L80" s="8">
        <v>186.7</v>
      </c>
      <c r="M80" s="8">
        <v>167.2</v>
      </c>
      <c r="N80" s="8">
        <v>120.9</v>
      </c>
      <c r="O80" s="8">
        <v>193.6</v>
      </c>
      <c r="P80" s="8">
        <v>168.8</v>
      </c>
      <c r="Q80" s="8">
        <v>186.3</v>
      </c>
      <c r="R80" s="8">
        <v>176.3</v>
      </c>
      <c r="S80" s="8">
        <v>195</v>
      </c>
      <c r="T80" s="8">
        <v>179.5</v>
      </c>
      <c r="U80" s="8">
        <v>172.7</v>
      </c>
      <c r="V80" s="8">
        <v>178.5</v>
      </c>
      <c r="W80" s="8">
        <v>169</v>
      </c>
      <c r="X80" s="8">
        <v>178.8</v>
      </c>
      <c r="Y80" s="8">
        <v>168.5</v>
      </c>
      <c r="Z80" s="8">
        <v>176.8</v>
      </c>
      <c r="AA80" s="8">
        <v>161.9</v>
      </c>
      <c r="AB80" s="8">
        <v>166.9</v>
      </c>
      <c r="AC80" s="8">
        <v>172.3</v>
      </c>
      <c r="AD80" s="8">
        <v>171.2</v>
      </c>
      <c r="AE80" s="8">
        <v>169.1</v>
      </c>
      <c r="AF80" s="8">
        <v>174.3</v>
      </c>
    </row>
    <row r="81" spans="1:32" x14ac:dyDescent="0.3">
      <c r="A81" s="38" t="s">
        <v>64</v>
      </c>
      <c r="B81" s="39">
        <v>2022</v>
      </c>
      <c r="C81" s="39" t="s">
        <v>72</v>
      </c>
      <c r="D81" s="46">
        <v>44805</v>
      </c>
      <c r="E81" s="46" t="s">
        <v>202</v>
      </c>
      <c r="F81" s="39">
        <v>163.5</v>
      </c>
      <c r="G81" s="39">
        <v>209.2</v>
      </c>
      <c r="H81" s="39">
        <v>169.7</v>
      </c>
      <c r="I81" s="39">
        <v>169.7</v>
      </c>
      <c r="J81" s="39">
        <v>188.7</v>
      </c>
      <c r="K81" s="39">
        <v>165.7</v>
      </c>
      <c r="L81" s="39">
        <v>191.8</v>
      </c>
      <c r="M81" s="39">
        <v>169.1</v>
      </c>
      <c r="N81" s="39">
        <v>121.6</v>
      </c>
      <c r="O81" s="39">
        <v>197.3</v>
      </c>
      <c r="P81" s="39">
        <v>169.4</v>
      </c>
      <c r="Q81" s="39">
        <v>187.4</v>
      </c>
      <c r="R81" s="39">
        <v>177.8</v>
      </c>
      <c r="S81" s="39">
        <v>195.9</v>
      </c>
      <c r="T81" s="39">
        <v>180.9</v>
      </c>
      <c r="U81" s="39">
        <v>174.3</v>
      </c>
      <c r="V81" s="39">
        <v>179.9</v>
      </c>
      <c r="W81" s="39">
        <v>169.5</v>
      </c>
      <c r="X81" s="39">
        <v>179.5</v>
      </c>
      <c r="Y81" s="39">
        <v>169.5</v>
      </c>
      <c r="Z81" s="39">
        <v>177.8</v>
      </c>
      <c r="AA81" s="39">
        <v>162.30000000000001</v>
      </c>
      <c r="AB81" s="39">
        <v>167.6</v>
      </c>
      <c r="AC81" s="39">
        <v>173.1</v>
      </c>
      <c r="AD81" s="39">
        <v>170.9</v>
      </c>
      <c r="AE81" s="39">
        <v>169.7</v>
      </c>
      <c r="AF81" s="39">
        <v>175.3</v>
      </c>
    </row>
    <row r="82" spans="1:32" x14ac:dyDescent="0.3">
      <c r="A82" s="37" t="s">
        <v>64</v>
      </c>
      <c r="B82" s="8">
        <v>2022</v>
      </c>
      <c r="C82" s="8" t="s">
        <v>73</v>
      </c>
      <c r="D82" s="45">
        <v>44835</v>
      </c>
      <c r="E82" s="45" t="s">
        <v>203</v>
      </c>
      <c r="F82" s="8">
        <v>165.2</v>
      </c>
      <c r="G82" s="8">
        <v>210.9</v>
      </c>
      <c r="H82" s="8">
        <v>170.9</v>
      </c>
      <c r="I82" s="8">
        <v>170.9</v>
      </c>
      <c r="J82" s="8">
        <v>186.5</v>
      </c>
      <c r="K82" s="8">
        <v>163.80000000000001</v>
      </c>
      <c r="L82" s="8">
        <v>199.7</v>
      </c>
      <c r="M82" s="8">
        <v>169.8</v>
      </c>
      <c r="N82" s="8">
        <v>121.9</v>
      </c>
      <c r="O82" s="8">
        <v>199.9</v>
      </c>
      <c r="P82" s="8">
        <v>169.9</v>
      </c>
      <c r="Q82" s="8">
        <v>188.3</v>
      </c>
      <c r="R82" s="8">
        <v>179.6</v>
      </c>
      <c r="S82" s="8">
        <v>196.3</v>
      </c>
      <c r="T82" s="8">
        <v>181.9</v>
      </c>
      <c r="U82" s="8">
        <v>175.3</v>
      </c>
      <c r="V82" s="8">
        <v>181</v>
      </c>
      <c r="W82" s="8">
        <v>171.2</v>
      </c>
      <c r="X82" s="8">
        <v>180.5</v>
      </c>
      <c r="Y82" s="8">
        <v>170.4</v>
      </c>
      <c r="Z82" s="8">
        <v>178.7</v>
      </c>
      <c r="AA82" s="8">
        <v>162.9</v>
      </c>
      <c r="AB82" s="8">
        <v>168.2</v>
      </c>
      <c r="AC82" s="8">
        <v>173.4</v>
      </c>
      <c r="AD82" s="8">
        <v>172.1</v>
      </c>
      <c r="AE82" s="8">
        <v>170.5</v>
      </c>
      <c r="AF82" s="8">
        <v>176.7</v>
      </c>
    </row>
    <row r="83" spans="1:32" x14ac:dyDescent="0.3">
      <c r="A83" s="38" t="s">
        <v>64</v>
      </c>
      <c r="B83" s="39">
        <v>2022</v>
      </c>
      <c r="C83" s="39" t="s">
        <v>74</v>
      </c>
      <c r="D83" s="46">
        <v>44866</v>
      </c>
      <c r="E83" s="46" t="s">
        <v>204</v>
      </c>
      <c r="F83" s="39">
        <v>167.4</v>
      </c>
      <c r="G83" s="39">
        <v>209.4</v>
      </c>
      <c r="H83" s="39">
        <v>181.4</v>
      </c>
      <c r="I83" s="39">
        <v>172.3</v>
      </c>
      <c r="J83" s="39">
        <v>188.9</v>
      </c>
      <c r="K83" s="39">
        <v>160.69999999999999</v>
      </c>
      <c r="L83" s="39">
        <v>183.1</v>
      </c>
      <c r="M83" s="39">
        <v>170.5</v>
      </c>
      <c r="N83" s="39">
        <v>122.1</v>
      </c>
      <c r="O83" s="39">
        <v>202.8</v>
      </c>
      <c r="P83" s="39">
        <v>170.4</v>
      </c>
      <c r="Q83" s="39">
        <v>189.5</v>
      </c>
      <c r="R83" s="39">
        <v>178.3</v>
      </c>
      <c r="S83" s="39">
        <v>196.9</v>
      </c>
      <c r="T83" s="39">
        <v>183.1</v>
      </c>
      <c r="U83" s="39">
        <v>176.2</v>
      </c>
      <c r="V83" s="39">
        <v>182.1</v>
      </c>
      <c r="W83" s="39">
        <v>171.8</v>
      </c>
      <c r="X83" s="39">
        <v>181.3</v>
      </c>
      <c r="Y83" s="39">
        <v>171.4</v>
      </c>
      <c r="Z83" s="39">
        <v>179.8</v>
      </c>
      <c r="AA83" s="39">
        <v>163</v>
      </c>
      <c r="AB83" s="39">
        <v>168.5</v>
      </c>
      <c r="AC83" s="39">
        <v>173.7</v>
      </c>
      <c r="AD83" s="39">
        <v>173.6</v>
      </c>
      <c r="AE83" s="39">
        <v>171.1</v>
      </c>
      <c r="AF83" s="39">
        <v>176.5</v>
      </c>
    </row>
    <row r="84" spans="1:32" x14ac:dyDescent="0.3">
      <c r="A84" s="37" t="s">
        <v>64</v>
      </c>
      <c r="B84" s="8">
        <v>2022</v>
      </c>
      <c r="C84" s="8" t="s">
        <v>75</v>
      </c>
      <c r="D84" s="45">
        <v>44896</v>
      </c>
      <c r="E84" s="45" t="s">
        <v>205</v>
      </c>
      <c r="F84" s="8">
        <v>169.2</v>
      </c>
      <c r="G84" s="8">
        <v>209</v>
      </c>
      <c r="H84" s="8">
        <v>190.2</v>
      </c>
      <c r="I84" s="8">
        <v>173.6</v>
      </c>
      <c r="J84" s="8">
        <v>188.5</v>
      </c>
      <c r="K84" s="8">
        <v>158</v>
      </c>
      <c r="L84" s="8">
        <v>159.9</v>
      </c>
      <c r="M84" s="8">
        <v>170.8</v>
      </c>
      <c r="N84" s="8">
        <v>121.8</v>
      </c>
      <c r="O84" s="8">
        <v>205.2</v>
      </c>
      <c r="P84" s="8">
        <v>171</v>
      </c>
      <c r="Q84" s="8">
        <v>190.3</v>
      </c>
      <c r="R84" s="8">
        <v>175.9</v>
      </c>
      <c r="S84" s="8">
        <v>197.3</v>
      </c>
      <c r="T84" s="8">
        <v>184</v>
      </c>
      <c r="U84" s="8">
        <v>177</v>
      </c>
      <c r="V84" s="8">
        <v>183</v>
      </c>
      <c r="W84" s="8">
        <v>170.7</v>
      </c>
      <c r="X84" s="8">
        <v>182</v>
      </c>
      <c r="Y84" s="8">
        <v>172.1</v>
      </c>
      <c r="Z84" s="8">
        <v>181.1</v>
      </c>
      <c r="AA84" s="8">
        <v>163.4</v>
      </c>
      <c r="AB84" s="8">
        <v>168.9</v>
      </c>
      <c r="AC84" s="8">
        <v>174.1</v>
      </c>
      <c r="AD84" s="8">
        <v>175.8</v>
      </c>
      <c r="AE84" s="8">
        <v>172</v>
      </c>
      <c r="AF84" s="8">
        <v>175.7</v>
      </c>
    </row>
    <row r="85" spans="1:32" x14ac:dyDescent="0.3">
      <c r="A85" s="38" t="s">
        <v>64</v>
      </c>
      <c r="B85" s="39">
        <v>2023</v>
      </c>
      <c r="C85" s="39" t="s">
        <v>62</v>
      </c>
      <c r="D85" s="46">
        <v>44927</v>
      </c>
      <c r="E85" s="46" t="s">
        <v>206</v>
      </c>
      <c r="F85" s="39">
        <v>173.8</v>
      </c>
      <c r="G85" s="39">
        <v>210.7</v>
      </c>
      <c r="H85" s="39">
        <v>194.5</v>
      </c>
      <c r="I85" s="39">
        <v>174.6</v>
      </c>
      <c r="J85" s="39">
        <v>187.2</v>
      </c>
      <c r="K85" s="39">
        <v>158.30000000000001</v>
      </c>
      <c r="L85" s="39">
        <v>153.9</v>
      </c>
      <c r="M85" s="39">
        <v>170.9</v>
      </c>
      <c r="N85" s="39">
        <v>121.1</v>
      </c>
      <c r="O85" s="39">
        <v>208.4</v>
      </c>
      <c r="P85" s="39">
        <v>171.4</v>
      </c>
      <c r="Q85" s="39">
        <v>191.2</v>
      </c>
      <c r="R85" s="39">
        <v>176.7</v>
      </c>
      <c r="S85" s="39">
        <v>198.2</v>
      </c>
      <c r="T85" s="39">
        <v>184.9</v>
      </c>
      <c r="U85" s="39">
        <v>177.6</v>
      </c>
      <c r="V85" s="39">
        <v>183.8</v>
      </c>
      <c r="W85" s="39">
        <v>172.1</v>
      </c>
      <c r="X85" s="39">
        <v>182</v>
      </c>
      <c r="Y85" s="39">
        <v>172.9</v>
      </c>
      <c r="Z85" s="39">
        <v>182.3</v>
      </c>
      <c r="AA85" s="39">
        <v>163.6</v>
      </c>
      <c r="AB85" s="39">
        <v>169.5</v>
      </c>
      <c r="AC85" s="39">
        <v>174.3</v>
      </c>
      <c r="AD85" s="39">
        <v>178.6</v>
      </c>
      <c r="AE85" s="39">
        <v>172.8</v>
      </c>
      <c r="AF85" s="39">
        <v>176.5</v>
      </c>
    </row>
    <row r="86" spans="1:32" x14ac:dyDescent="0.3">
      <c r="A86" s="37" t="s">
        <v>64</v>
      </c>
      <c r="B86" s="8">
        <v>2023</v>
      </c>
      <c r="C86" s="8" t="s">
        <v>65</v>
      </c>
      <c r="D86" s="45">
        <v>44958</v>
      </c>
      <c r="E86" s="45" t="s">
        <v>207</v>
      </c>
      <c r="F86" s="8">
        <v>174.4</v>
      </c>
      <c r="G86" s="8">
        <v>207.7</v>
      </c>
      <c r="H86" s="8">
        <v>175.2</v>
      </c>
      <c r="I86" s="8">
        <v>177.3</v>
      </c>
      <c r="J86" s="8">
        <v>179.3</v>
      </c>
      <c r="K86" s="8">
        <v>169.5</v>
      </c>
      <c r="L86" s="8">
        <v>152.69999999999999</v>
      </c>
      <c r="M86" s="8">
        <v>171</v>
      </c>
      <c r="N86" s="8">
        <v>120</v>
      </c>
      <c r="O86" s="8">
        <v>209.7</v>
      </c>
      <c r="P86" s="8">
        <v>172.3</v>
      </c>
      <c r="Q86" s="8">
        <v>193</v>
      </c>
      <c r="R86" s="8">
        <v>177</v>
      </c>
      <c r="S86" s="8">
        <v>199.5</v>
      </c>
      <c r="T86" s="8">
        <v>186.2</v>
      </c>
      <c r="U86" s="8">
        <v>178.7</v>
      </c>
      <c r="V86" s="8">
        <v>185.1</v>
      </c>
      <c r="W86" s="8">
        <v>173.5</v>
      </c>
      <c r="X86" s="8">
        <v>182.1</v>
      </c>
      <c r="Y86" s="8">
        <v>174.2</v>
      </c>
      <c r="Z86" s="8">
        <v>184.4</v>
      </c>
      <c r="AA86" s="8">
        <v>164.2</v>
      </c>
      <c r="AB86" s="8">
        <v>170.3</v>
      </c>
      <c r="AC86" s="8">
        <v>175</v>
      </c>
      <c r="AD86" s="8">
        <v>181</v>
      </c>
      <c r="AE86" s="8">
        <v>174.1</v>
      </c>
      <c r="AF86" s="8">
        <v>177.2</v>
      </c>
    </row>
    <row r="87" spans="1:32" x14ac:dyDescent="0.3">
      <c r="A87" s="38" t="s">
        <v>64</v>
      </c>
      <c r="B87" s="39">
        <v>2023</v>
      </c>
      <c r="C87" s="39" t="s">
        <v>66</v>
      </c>
      <c r="D87" s="46">
        <v>44986</v>
      </c>
      <c r="E87" s="46" t="s">
        <v>208</v>
      </c>
      <c r="F87" s="39">
        <v>174.4</v>
      </c>
      <c r="G87" s="39">
        <v>207.7</v>
      </c>
      <c r="H87" s="39">
        <v>175.2</v>
      </c>
      <c r="I87" s="39">
        <v>177.3</v>
      </c>
      <c r="J87" s="39">
        <v>179.2</v>
      </c>
      <c r="K87" s="39">
        <v>169.5</v>
      </c>
      <c r="L87" s="39">
        <v>152.80000000000001</v>
      </c>
      <c r="M87" s="39">
        <v>171.1</v>
      </c>
      <c r="N87" s="39">
        <v>120</v>
      </c>
      <c r="O87" s="39">
        <v>209.7</v>
      </c>
      <c r="P87" s="39">
        <v>172.3</v>
      </c>
      <c r="Q87" s="39">
        <v>193</v>
      </c>
      <c r="R87" s="39">
        <v>177</v>
      </c>
      <c r="S87" s="39">
        <v>199.5</v>
      </c>
      <c r="T87" s="39">
        <v>186.1</v>
      </c>
      <c r="U87" s="39">
        <v>178.7</v>
      </c>
      <c r="V87" s="39">
        <v>185.1</v>
      </c>
      <c r="W87" s="39">
        <v>173.5</v>
      </c>
      <c r="X87" s="39">
        <v>181.9</v>
      </c>
      <c r="Y87" s="39">
        <v>174.2</v>
      </c>
      <c r="Z87" s="39">
        <v>184.4</v>
      </c>
      <c r="AA87" s="39">
        <v>164.2</v>
      </c>
      <c r="AB87" s="39">
        <v>170.3</v>
      </c>
      <c r="AC87" s="39">
        <v>175</v>
      </c>
      <c r="AD87" s="39">
        <v>181</v>
      </c>
      <c r="AE87" s="39">
        <v>174.1</v>
      </c>
      <c r="AF87" s="39">
        <v>177.2</v>
      </c>
    </row>
    <row r="88" spans="1:32" x14ac:dyDescent="0.3">
      <c r="A88" s="37" t="s">
        <v>64</v>
      </c>
      <c r="B88" s="8">
        <v>2023</v>
      </c>
      <c r="C88" s="8" t="s">
        <v>67</v>
      </c>
      <c r="D88" s="45">
        <v>45017</v>
      </c>
      <c r="E88" s="45" t="s">
        <v>209</v>
      </c>
      <c r="F88" s="8">
        <v>173.8</v>
      </c>
      <c r="G88" s="8">
        <v>209.3</v>
      </c>
      <c r="H88" s="8">
        <v>169.6</v>
      </c>
      <c r="I88" s="8">
        <v>178.4</v>
      </c>
      <c r="J88" s="8">
        <v>174.9</v>
      </c>
      <c r="K88" s="8">
        <v>176.3</v>
      </c>
      <c r="L88" s="8">
        <v>155.4</v>
      </c>
      <c r="M88" s="8">
        <v>173.4</v>
      </c>
      <c r="N88" s="8">
        <v>121.3</v>
      </c>
      <c r="O88" s="8">
        <v>212.9</v>
      </c>
      <c r="P88" s="8">
        <v>172.9</v>
      </c>
      <c r="Q88" s="8">
        <v>193.5</v>
      </c>
      <c r="R88" s="8">
        <v>177.9</v>
      </c>
      <c r="S88" s="8">
        <v>200.6</v>
      </c>
      <c r="T88" s="8">
        <v>186.9</v>
      </c>
      <c r="U88" s="8">
        <v>179.2</v>
      </c>
      <c r="V88" s="8">
        <v>185.7</v>
      </c>
      <c r="W88" s="8">
        <v>175.2</v>
      </c>
      <c r="X88" s="8">
        <v>181.7</v>
      </c>
      <c r="Y88" s="8">
        <v>174.6</v>
      </c>
      <c r="Z88" s="8">
        <v>185</v>
      </c>
      <c r="AA88" s="8">
        <v>164.5</v>
      </c>
      <c r="AB88" s="8">
        <v>170.7</v>
      </c>
      <c r="AC88" s="8">
        <v>176.4</v>
      </c>
      <c r="AD88" s="8">
        <v>184</v>
      </c>
      <c r="AE88" s="8">
        <v>175</v>
      </c>
      <c r="AF88" s="8">
        <v>178.1</v>
      </c>
    </row>
    <row r="89" spans="1:32" x14ac:dyDescent="0.3">
      <c r="A89" s="38" t="s">
        <v>64</v>
      </c>
      <c r="B89" s="39">
        <v>2023</v>
      </c>
      <c r="C89" s="39" t="s">
        <v>68</v>
      </c>
      <c r="D89" s="46">
        <v>45047</v>
      </c>
      <c r="E89" s="46" t="s">
        <v>134</v>
      </c>
      <c r="F89" s="39">
        <v>173.7</v>
      </c>
      <c r="G89" s="39">
        <v>214.3</v>
      </c>
      <c r="H89" s="39">
        <v>173.2</v>
      </c>
      <c r="I89" s="39">
        <v>179.5</v>
      </c>
      <c r="J89" s="39">
        <v>170</v>
      </c>
      <c r="K89" s="39">
        <v>172.2</v>
      </c>
      <c r="L89" s="39">
        <v>161</v>
      </c>
      <c r="M89" s="39">
        <v>175.6</v>
      </c>
      <c r="N89" s="39">
        <v>122.7</v>
      </c>
      <c r="O89" s="39">
        <v>218</v>
      </c>
      <c r="P89" s="39">
        <v>173.4</v>
      </c>
      <c r="Q89" s="39">
        <v>194.2</v>
      </c>
      <c r="R89" s="39">
        <v>179.1</v>
      </c>
      <c r="S89" s="39">
        <v>201</v>
      </c>
      <c r="T89" s="39">
        <v>187.3</v>
      </c>
      <c r="U89" s="39">
        <v>179.7</v>
      </c>
      <c r="V89" s="39">
        <v>186.2</v>
      </c>
      <c r="W89" s="39">
        <v>175.6</v>
      </c>
      <c r="X89" s="39">
        <v>182.8</v>
      </c>
      <c r="Y89" s="39">
        <v>175.2</v>
      </c>
      <c r="Z89" s="39">
        <v>185.7</v>
      </c>
      <c r="AA89" s="39">
        <v>164.8</v>
      </c>
      <c r="AB89" s="39">
        <v>171.2</v>
      </c>
      <c r="AC89" s="39">
        <v>177.1</v>
      </c>
      <c r="AD89" s="39">
        <v>185.2</v>
      </c>
      <c r="AE89" s="39">
        <v>175.7</v>
      </c>
      <c r="AF89" s="39">
        <v>179.1</v>
      </c>
    </row>
    <row r="95" spans="1:32" x14ac:dyDescent="0.3">
      <c r="A95" s="13" t="s">
        <v>87</v>
      </c>
      <c r="B95" t="s">
        <v>95</v>
      </c>
      <c r="C95" t="s">
        <v>210</v>
      </c>
    </row>
    <row r="96" spans="1:32" x14ac:dyDescent="0.3">
      <c r="A96" s="7" t="s">
        <v>102</v>
      </c>
      <c r="B96" s="10">
        <v>129.20000000000002</v>
      </c>
      <c r="C96" s="25"/>
    </row>
    <row r="97" spans="1:3" x14ac:dyDescent="0.3">
      <c r="A97" s="7" t="s">
        <v>103</v>
      </c>
      <c r="B97" s="10">
        <v>133.5</v>
      </c>
      <c r="C97" s="25">
        <v>3.3281733746129895E-2</v>
      </c>
    </row>
    <row r="98" spans="1:3" x14ac:dyDescent="0.3">
      <c r="A98" s="7" t="s">
        <v>104</v>
      </c>
      <c r="B98" s="10">
        <v>138.77500000000001</v>
      </c>
      <c r="C98" s="25">
        <v>3.9513108614232254E-2</v>
      </c>
    </row>
    <row r="99" spans="1:3" x14ac:dyDescent="0.3">
      <c r="A99" s="7" t="s">
        <v>105</v>
      </c>
      <c r="B99" s="10">
        <v>144.18181818181819</v>
      </c>
      <c r="C99" s="25">
        <v>3.8961038961038953E-2</v>
      </c>
    </row>
    <row r="100" spans="1:3" x14ac:dyDescent="0.3">
      <c r="A100" s="7" t="s">
        <v>106</v>
      </c>
      <c r="B100" s="10">
        <v>152.98333333333335</v>
      </c>
      <c r="C100" s="25">
        <v>6.104455653635988E-2</v>
      </c>
    </row>
    <row r="101" spans="1:3" x14ac:dyDescent="0.3">
      <c r="A101" s="7" t="s">
        <v>107</v>
      </c>
      <c r="B101" s="10">
        <v>161.45833333333334</v>
      </c>
      <c r="C101" s="25">
        <v>5.5398191524131127E-2</v>
      </c>
    </row>
    <row r="102" spans="1:3" x14ac:dyDescent="0.3">
      <c r="A102" s="7" t="s">
        <v>108</v>
      </c>
      <c r="B102" s="10">
        <v>172.14999999999998</v>
      </c>
      <c r="C102" s="25">
        <v>6.6219354838709471E-2</v>
      </c>
    </row>
    <row r="103" spans="1:3" x14ac:dyDescent="0.3">
      <c r="A103" s="7" t="s">
        <v>109</v>
      </c>
      <c r="B103" s="10">
        <v>177.62</v>
      </c>
      <c r="C103" s="25">
        <v>3.1774615161196791E-2</v>
      </c>
    </row>
    <row r="104" spans="1:3" x14ac:dyDescent="0.3">
      <c r="A104" s="7" t="s">
        <v>88</v>
      </c>
      <c r="B104">
        <v>149.21477272727276</v>
      </c>
      <c r="C104" s="25"/>
    </row>
    <row r="107" spans="1:3" x14ac:dyDescent="0.3">
      <c r="A107" s="12" t="s">
        <v>32</v>
      </c>
      <c r="B107" s="12" t="s">
        <v>211</v>
      </c>
    </row>
    <row r="108" spans="1:3" x14ac:dyDescent="0.3">
      <c r="A108" s="12" t="str">
        <f t="shared" ref="A108:A114" si="0">A97</f>
        <v>2017</v>
      </c>
      <c r="B108" s="18">
        <f t="shared" ref="B108:B114" si="1">C97</f>
        <v>3.3281733746129895E-2</v>
      </c>
    </row>
    <row r="109" spans="1:3" x14ac:dyDescent="0.3">
      <c r="A109" s="12" t="str">
        <f t="shared" si="0"/>
        <v>2018</v>
      </c>
      <c r="B109" s="18">
        <f t="shared" si="1"/>
        <v>3.9513108614232254E-2</v>
      </c>
    </row>
    <row r="110" spans="1:3" x14ac:dyDescent="0.3">
      <c r="A110" s="12" t="str">
        <f t="shared" si="0"/>
        <v>2019</v>
      </c>
      <c r="B110" s="18">
        <f t="shared" si="1"/>
        <v>3.8961038961038953E-2</v>
      </c>
    </row>
    <row r="111" spans="1:3" x14ac:dyDescent="0.3">
      <c r="A111" s="12" t="str">
        <f t="shared" si="0"/>
        <v>2020</v>
      </c>
      <c r="B111" s="18">
        <f t="shared" si="1"/>
        <v>6.104455653635988E-2</v>
      </c>
    </row>
    <row r="112" spans="1:3" x14ac:dyDescent="0.3">
      <c r="A112" s="12" t="str">
        <f t="shared" si="0"/>
        <v>2021</v>
      </c>
      <c r="B112" s="18">
        <f t="shared" si="1"/>
        <v>5.5398191524131127E-2</v>
      </c>
    </row>
    <row r="113" spans="1:13" x14ac:dyDescent="0.3">
      <c r="A113" s="12" t="str">
        <f t="shared" si="0"/>
        <v>2022</v>
      </c>
      <c r="B113" s="18">
        <f t="shared" si="1"/>
        <v>6.6219354838709471E-2</v>
      </c>
    </row>
    <row r="114" spans="1:13" x14ac:dyDescent="0.3">
      <c r="A114" s="12" t="str">
        <f t="shared" si="0"/>
        <v>2023</v>
      </c>
      <c r="B114" s="18">
        <f t="shared" si="1"/>
        <v>3.1774615161196791E-2</v>
      </c>
    </row>
    <row r="118" spans="1:13" x14ac:dyDescent="0.3">
      <c r="A118" s="13" t="s">
        <v>87</v>
      </c>
      <c r="B118" t="s">
        <v>114</v>
      </c>
      <c r="C118" t="s">
        <v>115</v>
      </c>
      <c r="D118" t="s">
        <v>224</v>
      </c>
      <c r="E118" t="s">
        <v>225</v>
      </c>
      <c r="F118" t="s">
        <v>227</v>
      </c>
      <c r="G118" t="s">
        <v>226</v>
      </c>
      <c r="H118" t="s">
        <v>228</v>
      </c>
      <c r="I118" t="s">
        <v>229</v>
      </c>
      <c r="J118" t="s">
        <v>230</v>
      </c>
      <c r="K118" t="s">
        <v>231</v>
      </c>
      <c r="L118" t="s">
        <v>232</v>
      </c>
      <c r="M118" t="s">
        <v>335</v>
      </c>
    </row>
    <row r="119" spans="1:13" x14ac:dyDescent="0.3">
      <c r="A119" s="7">
        <v>2016</v>
      </c>
      <c r="B119" s="10">
        <v>134.46666666666667</v>
      </c>
      <c r="C119" s="10">
        <v>139.04166666666666</v>
      </c>
      <c r="D119" s="10">
        <v>132.43333333333334</v>
      </c>
      <c r="E119" s="10">
        <v>123.62499999999999</v>
      </c>
      <c r="F119" s="10">
        <v>126.68333333333334</v>
      </c>
      <c r="G119" s="10">
        <v>124.375</v>
      </c>
      <c r="H119" s="10">
        <v>113.39166666666667</v>
      </c>
      <c r="I119" s="10">
        <v>122.05833333333334</v>
      </c>
      <c r="J119" s="10">
        <v>129.85833333333332</v>
      </c>
      <c r="K119" s="10">
        <v>119.58333333333331</v>
      </c>
      <c r="L119" s="10">
        <v>121.41666666666669</v>
      </c>
      <c r="M119" s="10">
        <v>126.47500000000001</v>
      </c>
    </row>
    <row r="120" spans="1:13" x14ac:dyDescent="0.3">
      <c r="A120" s="7">
        <v>2017</v>
      </c>
      <c r="B120" s="10">
        <v>136.90833333333333</v>
      </c>
      <c r="C120" s="10">
        <v>148.26666666666668</v>
      </c>
      <c r="D120" s="10">
        <v>138.48333333333332</v>
      </c>
      <c r="E120" s="10">
        <v>130.50833333333333</v>
      </c>
      <c r="F120" s="10">
        <v>131.86666666666667</v>
      </c>
      <c r="G120" s="10">
        <v>129.54166666666663</v>
      </c>
      <c r="H120" s="10">
        <v>117.33333333333333</v>
      </c>
      <c r="I120" s="10">
        <v>126.55000000000001</v>
      </c>
      <c r="J120" s="10">
        <v>136</v>
      </c>
      <c r="K120" s="10">
        <v>124.14166666666667</v>
      </c>
      <c r="L120" s="10">
        <v>126.25833333333333</v>
      </c>
      <c r="M120" s="10">
        <v>133.67499999999998</v>
      </c>
    </row>
    <row r="121" spans="1:13" x14ac:dyDescent="0.3">
      <c r="A121" s="7">
        <v>2018</v>
      </c>
      <c r="B121" s="10">
        <v>139.17500000000001</v>
      </c>
      <c r="C121" s="10">
        <v>158.48333333333332</v>
      </c>
      <c r="D121" s="10">
        <v>145.03333333333333</v>
      </c>
      <c r="E121" s="10">
        <v>139.77500000000001</v>
      </c>
      <c r="F121" s="10">
        <v>138.57500000000002</v>
      </c>
      <c r="G121" s="10">
        <v>137.58333333333334</v>
      </c>
      <c r="H121" s="10">
        <v>123.125</v>
      </c>
      <c r="I121" s="10">
        <v>133.05833333333331</v>
      </c>
      <c r="J121" s="10">
        <v>143.89166666666668</v>
      </c>
      <c r="K121" s="10">
        <v>129.97499999999999</v>
      </c>
      <c r="L121" s="10">
        <v>133.01666666666668</v>
      </c>
      <c r="M121" s="10">
        <v>143.84166666666667</v>
      </c>
    </row>
    <row r="122" spans="1:13" x14ac:dyDescent="0.3">
      <c r="A122" s="7">
        <v>2019</v>
      </c>
      <c r="B122" s="10">
        <v>144.6090909090909</v>
      </c>
      <c r="C122" s="10">
        <v>165.46363636363637</v>
      </c>
      <c r="D122" s="10">
        <v>147.59090909090909</v>
      </c>
      <c r="E122" s="10">
        <v>140.24545454545452</v>
      </c>
      <c r="F122" s="10">
        <v>144.36363636363635</v>
      </c>
      <c r="G122" s="10">
        <v>147.84545454545457</v>
      </c>
      <c r="H122" s="10">
        <v>125.59090909090907</v>
      </c>
      <c r="I122" s="10">
        <v>139.91818181818181</v>
      </c>
      <c r="J122" s="10">
        <v>153.23636363636365</v>
      </c>
      <c r="K122" s="10">
        <v>136.59090909090909</v>
      </c>
      <c r="L122" s="10">
        <v>139.45454545454547</v>
      </c>
      <c r="M122" s="10">
        <v>150.76363636363635</v>
      </c>
    </row>
    <row r="123" spans="1:13" x14ac:dyDescent="0.3">
      <c r="A123" s="7">
        <v>2020</v>
      </c>
      <c r="B123" s="10">
        <v>155.95833333333334</v>
      </c>
      <c r="C123" s="10">
        <v>179.98749999999998</v>
      </c>
      <c r="D123" s="10">
        <v>151.30833333333331</v>
      </c>
      <c r="E123" s="10">
        <v>144.06666666666663</v>
      </c>
      <c r="F123" s="10">
        <v>147.44166666666669</v>
      </c>
      <c r="G123" s="10">
        <v>154.13749999999999</v>
      </c>
      <c r="H123" s="10">
        <v>135.69583333333333</v>
      </c>
      <c r="I123" s="10">
        <v>146.38333333333333</v>
      </c>
      <c r="J123" s="10">
        <v>157.19583333333333</v>
      </c>
      <c r="K123" s="10">
        <v>151.48333333333332</v>
      </c>
      <c r="L123" s="10">
        <v>147.37500000000003</v>
      </c>
      <c r="M123" s="10">
        <v>155.67083333333335</v>
      </c>
    </row>
    <row r="124" spans="1:13" x14ac:dyDescent="0.3">
      <c r="A124" s="7">
        <v>2021</v>
      </c>
      <c r="B124" s="10">
        <v>162.79166666666669</v>
      </c>
      <c r="C124" s="10">
        <v>190.65</v>
      </c>
      <c r="D124" s="10">
        <v>160.81666666666666</v>
      </c>
      <c r="E124" s="10">
        <v>159.05833333333331</v>
      </c>
      <c r="F124" s="10">
        <v>155.17499999999998</v>
      </c>
      <c r="G124" s="10">
        <v>165.84166666666667</v>
      </c>
      <c r="H124" s="10">
        <v>150.55833333333331</v>
      </c>
      <c r="I124" s="10">
        <v>155.6</v>
      </c>
      <c r="J124" s="10">
        <v>162.1166666666667</v>
      </c>
      <c r="K124" s="10">
        <v>158.74166666666665</v>
      </c>
      <c r="L124" s="10">
        <v>157.60833333333335</v>
      </c>
      <c r="M124" s="10">
        <v>161.48333333333332</v>
      </c>
    </row>
    <row r="125" spans="1:13" x14ac:dyDescent="0.3">
      <c r="A125" s="7">
        <v>2022</v>
      </c>
      <c r="B125" s="10">
        <v>173.57499999999996</v>
      </c>
      <c r="C125" s="10">
        <v>194.75</v>
      </c>
      <c r="D125" s="10">
        <v>176.19999999999996</v>
      </c>
      <c r="E125" s="10">
        <v>175.13333333333333</v>
      </c>
      <c r="F125" s="10">
        <v>166.71666666666667</v>
      </c>
      <c r="G125" s="10">
        <v>175.92499999999998</v>
      </c>
      <c r="H125" s="10">
        <v>161.09166666666667</v>
      </c>
      <c r="I125" s="10">
        <v>165.69166666666669</v>
      </c>
      <c r="J125" s="10">
        <v>169.82499999999999</v>
      </c>
      <c r="K125" s="10">
        <v>169.54166666666666</v>
      </c>
      <c r="L125" s="10">
        <v>167.78333333333333</v>
      </c>
      <c r="M125" s="10">
        <v>168.04999999999998</v>
      </c>
    </row>
    <row r="126" spans="1:13" x14ac:dyDescent="0.3">
      <c r="A126" s="7">
        <v>2023</v>
      </c>
      <c r="B126" s="10">
        <v>177.54000000000002</v>
      </c>
      <c r="C126" s="10">
        <v>199.76000000000002</v>
      </c>
      <c r="D126" s="10">
        <v>185.18</v>
      </c>
      <c r="E126" s="10">
        <v>182.1</v>
      </c>
      <c r="F126" s="10">
        <v>174.21999999999997</v>
      </c>
      <c r="G126" s="10">
        <v>184.35999999999999</v>
      </c>
      <c r="H126" s="10">
        <v>164.26</v>
      </c>
      <c r="I126" s="10">
        <v>170.4</v>
      </c>
      <c r="J126" s="10">
        <v>175.56</v>
      </c>
      <c r="K126" s="10">
        <v>181.95999999999998</v>
      </c>
      <c r="L126" s="10">
        <v>174.34</v>
      </c>
      <c r="M126" s="10">
        <v>173.98</v>
      </c>
    </row>
    <row r="127" spans="1:13" x14ac:dyDescent="0.3">
      <c r="A127" s="7" t="s">
        <v>88</v>
      </c>
      <c r="B127">
        <v>151.28295454545449</v>
      </c>
      <c r="C127">
        <v>169.92102272727269</v>
      </c>
      <c r="D127">
        <v>152.28068181818182</v>
      </c>
      <c r="E127">
        <v>146.80909090909094</v>
      </c>
      <c r="F127">
        <v>146.09772727272721</v>
      </c>
      <c r="G127">
        <v>149.96534090909083</v>
      </c>
      <c r="H127">
        <v>134.28579545454548</v>
      </c>
      <c r="I127">
        <v>142.9909090909091</v>
      </c>
      <c r="J127">
        <v>151.70511363636365</v>
      </c>
      <c r="K127">
        <v>143.79431818181817</v>
      </c>
      <c r="L127">
        <v>143.71818181818182</v>
      </c>
      <c r="M127">
        <v>149.9846590909091</v>
      </c>
    </row>
    <row r="131" spans="1:4" x14ac:dyDescent="0.3">
      <c r="A131" s="53" t="s">
        <v>233</v>
      </c>
      <c r="B131" s="56" t="s">
        <v>107</v>
      </c>
      <c r="C131" s="56" t="s">
        <v>108</v>
      </c>
      <c r="D131" s="54" t="s">
        <v>234</v>
      </c>
    </row>
    <row r="132" spans="1:4" x14ac:dyDescent="0.3">
      <c r="A132" s="52" t="s">
        <v>47</v>
      </c>
      <c r="B132" s="10">
        <v>190.65</v>
      </c>
      <c r="C132" s="10">
        <v>194.75</v>
      </c>
      <c r="D132" s="55">
        <f t="shared" ref="D132:D143" si="2">(C132-B132)/B132</f>
        <v>2.1505376344085992E-2</v>
      </c>
    </row>
    <row r="133" spans="1:4" x14ac:dyDescent="0.3">
      <c r="A133" s="52" t="s">
        <v>51</v>
      </c>
      <c r="B133" s="10">
        <v>161.48333333333332</v>
      </c>
      <c r="C133" s="10">
        <v>168.04999999999998</v>
      </c>
      <c r="D133" s="55">
        <f t="shared" si="2"/>
        <v>4.0664671276705519E-2</v>
      </c>
    </row>
    <row r="134" spans="1:4" x14ac:dyDescent="0.3">
      <c r="A134" s="52" t="s">
        <v>230</v>
      </c>
      <c r="B134" s="10">
        <v>162.1166666666667</v>
      </c>
      <c r="C134" s="10">
        <v>169.82499999999999</v>
      </c>
      <c r="D134" s="55">
        <f t="shared" si="2"/>
        <v>4.7548062095198629E-2</v>
      </c>
    </row>
    <row r="135" spans="1:4" x14ac:dyDescent="0.3">
      <c r="A135" s="52" t="s">
        <v>54</v>
      </c>
      <c r="B135" s="10">
        <v>165.84166666666667</v>
      </c>
      <c r="C135" s="10">
        <v>175.92499999999998</v>
      </c>
      <c r="D135" s="55">
        <f t="shared" si="2"/>
        <v>6.0800964775639302E-2</v>
      </c>
    </row>
    <row r="136" spans="1:4" x14ac:dyDescent="0.3">
      <c r="A136" s="52" t="s">
        <v>59</v>
      </c>
      <c r="B136" s="10">
        <v>157.60833333333335</v>
      </c>
      <c r="C136" s="10">
        <v>167.78333333333333</v>
      </c>
      <c r="D136" s="55">
        <f t="shared" si="2"/>
        <v>6.4558769100618502E-2</v>
      </c>
    </row>
    <row r="137" spans="1:4" x14ac:dyDescent="0.3">
      <c r="A137" s="52" t="s">
        <v>56</v>
      </c>
      <c r="B137" s="10">
        <v>155.6</v>
      </c>
      <c r="C137" s="10">
        <v>165.69166666666669</v>
      </c>
      <c r="D137" s="55">
        <f t="shared" si="2"/>
        <v>6.485646958012016E-2</v>
      </c>
    </row>
    <row r="138" spans="1:4" x14ac:dyDescent="0.3">
      <c r="A138" s="52" t="s">
        <v>46</v>
      </c>
      <c r="B138" s="10">
        <v>162.79166666666669</v>
      </c>
      <c r="C138" s="10">
        <v>173.57499999999996</v>
      </c>
      <c r="D138" s="55">
        <f t="shared" si="2"/>
        <v>6.6240081904274009E-2</v>
      </c>
    </row>
    <row r="139" spans="1:4" x14ac:dyDescent="0.3">
      <c r="A139" s="52" t="s">
        <v>58</v>
      </c>
      <c r="B139" s="10">
        <v>158.74166666666665</v>
      </c>
      <c r="C139" s="10">
        <v>169.54166666666666</v>
      </c>
      <c r="D139" s="55">
        <f t="shared" si="2"/>
        <v>6.8035067457609399E-2</v>
      </c>
    </row>
    <row r="140" spans="1:4" x14ac:dyDescent="0.3">
      <c r="A140" s="52" t="s">
        <v>55</v>
      </c>
      <c r="B140" s="10">
        <v>150.55833333333331</v>
      </c>
      <c r="C140" s="10">
        <v>161.09166666666667</v>
      </c>
      <c r="D140" s="55">
        <f t="shared" si="2"/>
        <v>6.9961808822715632E-2</v>
      </c>
    </row>
    <row r="141" spans="1:4" x14ac:dyDescent="0.3">
      <c r="A141" s="52" t="s">
        <v>53</v>
      </c>
      <c r="B141" s="10">
        <v>155.17499999999998</v>
      </c>
      <c r="C141" s="10">
        <v>166.71666666666667</v>
      </c>
      <c r="D141" s="55">
        <f t="shared" si="2"/>
        <v>7.4378389989796595E-2</v>
      </c>
    </row>
    <row r="142" spans="1:4" x14ac:dyDescent="0.3">
      <c r="A142" s="52" t="s">
        <v>50</v>
      </c>
      <c r="B142" s="10">
        <v>160.81666666666666</v>
      </c>
      <c r="C142" s="10">
        <v>176.19999999999996</v>
      </c>
      <c r="D142" s="55">
        <f t="shared" si="2"/>
        <v>9.5657581096486463E-2</v>
      </c>
    </row>
    <row r="143" spans="1:4" x14ac:dyDescent="0.3">
      <c r="A143" s="86" t="s">
        <v>52</v>
      </c>
      <c r="B143" s="10">
        <v>159.05833333333331</v>
      </c>
      <c r="C143" s="10">
        <v>175.13333333333333</v>
      </c>
      <c r="D143" s="55">
        <f t="shared" si="2"/>
        <v>0.10106355110808415</v>
      </c>
    </row>
  </sheetData>
  <sortState xmlns:xlrd2="http://schemas.microsoft.com/office/spreadsheetml/2017/richdata2" ref="A132:D143">
    <sortCondition ref="D132:D143"/>
  </sortState>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6EC50-18F5-4FBF-8126-8D892DEE3F19}">
  <dimension ref="A1:AG7"/>
  <sheetViews>
    <sheetView workbookViewId="0">
      <selection activeCell="H22" sqref="H22"/>
    </sheetView>
  </sheetViews>
  <sheetFormatPr defaultRowHeight="14.4" x14ac:dyDescent="0.3"/>
  <cols>
    <col min="1" max="1" width="18.109375" bestFit="1" customWidth="1"/>
    <col min="2" max="2" width="25.6640625" bestFit="1" customWidth="1"/>
    <col min="3" max="3" width="7.77734375" bestFit="1" customWidth="1"/>
    <col min="4" max="4" width="12.21875" bestFit="1" customWidth="1"/>
    <col min="5" max="5" width="26.6640625" bestFit="1" customWidth="1"/>
    <col min="6" max="6" width="6.44140625" bestFit="1" customWidth="1"/>
    <col min="7" max="7" width="26.88671875" bestFit="1" customWidth="1"/>
    <col min="8" max="8" width="24.44140625" bestFit="1" customWidth="1"/>
    <col min="9" max="9" width="9.44140625" bestFit="1" customWidth="1"/>
    <col min="10" max="10" width="22.33203125" bestFit="1" customWidth="1"/>
    <col min="11" max="11" width="12.88671875" bestFit="1" customWidth="1"/>
  </cols>
  <sheetData>
    <row r="1" spans="1:33" x14ac:dyDescent="0.3">
      <c r="A1" s="35" t="s">
        <v>31</v>
      </c>
      <c r="B1" s="36" t="s">
        <v>32</v>
      </c>
      <c r="C1" s="36" t="s">
        <v>33</v>
      </c>
      <c r="D1" s="43" t="s">
        <v>92</v>
      </c>
      <c r="E1" s="43" t="s">
        <v>93</v>
      </c>
      <c r="F1" s="36" t="s">
        <v>34</v>
      </c>
      <c r="G1" s="36" t="s">
        <v>35</v>
      </c>
      <c r="H1" s="36" t="s">
        <v>36</v>
      </c>
      <c r="I1" s="36" t="s">
        <v>37</v>
      </c>
      <c r="J1" s="36" t="s">
        <v>38</v>
      </c>
      <c r="K1" s="36" t="s">
        <v>39</v>
      </c>
      <c r="L1" s="36" t="s">
        <v>40</v>
      </c>
      <c r="M1" s="36" t="s">
        <v>41</v>
      </c>
      <c r="N1" s="36" t="s">
        <v>42</v>
      </c>
      <c r="O1" s="36" t="s">
        <v>43</v>
      </c>
      <c r="P1" s="36" t="s">
        <v>44</v>
      </c>
      <c r="Q1" s="36" t="s">
        <v>45</v>
      </c>
      <c r="R1" s="44" t="s">
        <v>46</v>
      </c>
      <c r="S1" s="44" t="s">
        <v>47</v>
      </c>
      <c r="T1" s="36" t="s">
        <v>48</v>
      </c>
      <c r="U1" s="36" t="s">
        <v>49</v>
      </c>
      <c r="V1" s="44" t="s">
        <v>50</v>
      </c>
      <c r="W1" s="44" t="s">
        <v>51</v>
      </c>
      <c r="X1" s="44" t="s">
        <v>52</v>
      </c>
      <c r="Y1" s="44" t="s">
        <v>53</v>
      </c>
      <c r="Z1" s="44" t="s">
        <v>54</v>
      </c>
      <c r="AA1" s="44" t="s">
        <v>55</v>
      </c>
      <c r="AB1" s="44" t="s">
        <v>56</v>
      </c>
      <c r="AC1" s="44" t="s">
        <v>57</v>
      </c>
      <c r="AD1" s="44" t="s">
        <v>58</v>
      </c>
      <c r="AE1" s="44" t="s">
        <v>59</v>
      </c>
      <c r="AF1" s="36" t="s">
        <v>60</v>
      </c>
      <c r="AG1" s="40" t="s">
        <v>110</v>
      </c>
    </row>
    <row r="2" spans="1:33" x14ac:dyDescent="0.3">
      <c r="A2" s="37" t="s">
        <v>64</v>
      </c>
      <c r="B2" s="8">
        <v>2023</v>
      </c>
      <c r="C2" s="8" t="s">
        <v>68</v>
      </c>
      <c r="D2" s="45">
        <v>45047</v>
      </c>
      <c r="E2" s="45" t="s">
        <v>134</v>
      </c>
      <c r="F2" s="8">
        <v>173.7</v>
      </c>
      <c r="G2" s="8">
        <v>214.3</v>
      </c>
      <c r="H2" s="8">
        <v>173.2</v>
      </c>
      <c r="I2" s="8">
        <v>179.5</v>
      </c>
      <c r="J2" s="8">
        <v>170</v>
      </c>
      <c r="K2" s="8">
        <v>172.2</v>
      </c>
      <c r="L2" s="8">
        <v>161</v>
      </c>
      <c r="M2" s="8">
        <v>175.6</v>
      </c>
      <c r="N2" s="8">
        <v>122.7</v>
      </c>
      <c r="O2" s="8">
        <v>218</v>
      </c>
      <c r="P2" s="8">
        <v>173.4</v>
      </c>
      <c r="Q2" s="8">
        <v>194.2</v>
      </c>
      <c r="R2" s="8">
        <v>179.1</v>
      </c>
      <c r="S2" s="8">
        <v>201</v>
      </c>
      <c r="T2" s="8">
        <v>187.3</v>
      </c>
      <c r="U2" s="8">
        <v>179.7</v>
      </c>
      <c r="V2" s="8">
        <v>186.2</v>
      </c>
      <c r="W2" s="8">
        <v>175.6</v>
      </c>
      <c r="X2" s="8">
        <v>182.8</v>
      </c>
      <c r="Y2" s="8">
        <v>175.2</v>
      </c>
      <c r="Z2" s="8">
        <v>185.7</v>
      </c>
      <c r="AA2" s="8">
        <v>164.8</v>
      </c>
      <c r="AB2" s="8">
        <v>171.2</v>
      </c>
      <c r="AC2" s="8">
        <v>177.1</v>
      </c>
      <c r="AD2" s="8">
        <v>185.2</v>
      </c>
      <c r="AE2" s="8">
        <v>175.7</v>
      </c>
      <c r="AF2" s="8">
        <v>179.1</v>
      </c>
      <c r="AG2" s="41">
        <v>2159.6</v>
      </c>
    </row>
    <row r="6" spans="1:33" x14ac:dyDescent="0.3">
      <c r="A6" s="44" t="s">
        <v>46</v>
      </c>
      <c r="B6" s="44" t="s">
        <v>47</v>
      </c>
      <c r="C6" s="44" t="s">
        <v>50</v>
      </c>
      <c r="D6" s="44" t="s">
        <v>51</v>
      </c>
      <c r="E6" s="44" t="s">
        <v>52</v>
      </c>
      <c r="F6" s="44" t="s">
        <v>53</v>
      </c>
      <c r="G6" s="44" t="s">
        <v>54</v>
      </c>
      <c r="H6" s="44" t="s">
        <v>55</v>
      </c>
      <c r="I6" s="44" t="s">
        <v>56</v>
      </c>
      <c r="J6" s="44" t="s">
        <v>57</v>
      </c>
      <c r="K6" s="44" t="s">
        <v>58</v>
      </c>
      <c r="L6" s="44" t="s">
        <v>59</v>
      </c>
    </row>
    <row r="7" spans="1:33" x14ac:dyDescent="0.3">
      <c r="A7" s="8">
        <v>179.1</v>
      </c>
      <c r="B7" s="8">
        <v>201</v>
      </c>
      <c r="C7" s="8">
        <v>186.2</v>
      </c>
      <c r="D7" s="8">
        <v>175.6</v>
      </c>
      <c r="E7" s="8">
        <v>182.8</v>
      </c>
      <c r="F7" s="8">
        <v>175.2</v>
      </c>
      <c r="G7" s="8">
        <v>185.7</v>
      </c>
      <c r="H7" s="8">
        <v>164.8</v>
      </c>
      <c r="I7" s="8">
        <v>171.2</v>
      </c>
      <c r="J7" s="8">
        <v>177.1</v>
      </c>
      <c r="K7" s="8">
        <v>185.2</v>
      </c>
      <c r="L7" s="8">
        <v>175.7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BB7F-366F-4B2D-997C-F8CEE2BA6264}">
  <dimension ref="A2:Q378"/>
  <sheetViews>
    <sheetView topLeftCell="A205" zoomScale="99" workbookViewId="0">
      <selection activeCell="W12" sqref="W12"/>
    </sheetView>
  </sheetViews>
  <sheetFormatPr defaultRowHeight="14.4" x14ac:dyDescent="0.3"/>
  <cols>
    <col min="1" max="1" width="13.109375" customWidth="1"/>
    <col min="2" max="2" width="21.109375" style="12" customWidth="1"/>
    <col min="3" max="3" width="22.33203125" customWidth="1"/>
    <col min="4" max="7" width="20.5546875" customWidth="1"/>
    <col min="8" max="8" width="18.5546875" customWidth="1"/>
    <col min="9" max="9" width="25.33203125" customWidth="1"/>
    <col min="10" max="10" width="24" customWidth="1"/>
    <col min="11" max="11" width="21.88671875" customWidth="1"/>
    <col min="12" max="12" width="12.77734375" bestFit="1" customWidth="1"/>
    <col min="13" max="13" width="22.88671875" customWidth="1"/>
    <col min="14" max="14" width="10" bestFit="1" customWidth="1"/>
    <col min="15" max="15" width="9.6640625" bestFit="1" customWidth="1"/>
    <col min="16" max="16" width="11.21875" customWidth="1"/>
    <col min="17" max="17" width="24.77734375" customWidth="1"/>
    <col min="18" max="18" width="10.88671875" bestFit="1" customWidth="1"/>
    <col min="19" max="22" width="6" bestFit="1" customWidth="1"/>
    <col min="23" max="23" width="4" bestFit="1" customWidth="1"/>
    <col min="24" max="27" width="6" bestFit="1" customWidth="1"/>
    <col min="28" max="28" width="4" bestFit="1" customWidth="1"/>
    <col min="29" max="44" width="6" bestFit="1" customWidth="1"/>
    <col min="45" max="45" width="4" bestFit="1" customWidth="1"/>
    <col min="46" max="48" width="6" bestFit="1" customWidth="1"/>
    <col min="49" max="49" width="4" bestFit="1" customWidth="1"/>
    <col min="50" max="60" width="6" bestFit="1" customWidth="1"/>
    <col min="61" max="61" width="4" bestFit="1" customWidth="1"/>
    <col min="62" max="65" width="6" bestFit="1" customWidth="1"/>
    <col min="66" max="66" width="4" bestFit="1" customWidth="1"/>
    <col min="67" max="85" width="6" bestFit="1" customWidth="1"/>
    <col min="86" max="86" width="4" bestFit="1" customWidth="1"/>
    <col min="87" max="92" width="6" bestFit="1" customWidth="1"/>
    <col min="93" max="93" width="4" bestFit="1" customWidth="1"/>
    <col min="94" max="98" width="6" bestFit="1" customWidth="1"/>
    <col min="99" max="99" width="4" bestFit="1" customWidth="1"/>
    <col min="100" max="106" width="6" bestFit="1" customWidth="1"/>
    <col min="107" max="107" width="4" bestFit="1" customWidth="1"/>
    <col min="108" max="114" width="6" bestFit="1" customWidth="1"/>
    <col min="115" max="115" width="4" bestFit="1" customWidth="1"/>
    <col min="116" max="120" width="6" bestFit="1" customWidth="1"/>
    <col min="121" max="121" width="4" bestFit="1" customWidth="1"/>
    <col min="122" max="127" width="6" bestFit="1" customWidth="1"/>
    <col min="128" max="128" width="4" bestFit="1" customWidth="1"/>
    <col min="129" max="136" width="6" bestFit="1" customWidth="1"/>
    <col min="137" max="137" width="4" bestFit="1" customWidth="1"/>
    <col min="138" max="143" width="6" bestFit="1" customWidth="1"/>
    <col min="144" max="144" width="4" bestFit="1" customWidth="1"/>
    <col min="145" max="151" width="6" bestFit="1" customWidth="1"/>
    <col min="152" max="152" width="4" bestFit="1" customWidth="1"/>
    <col min="153" max="156" width="6" bestFit="1" customWidth="1"/>
    <col min="157" max="157" width="4" bestFit="1" customWidth="1"/>
    <col min="158" max="160" width="6" bestFit="1" customWidth="1"/>
    <col min="161" max="161" width="4" bestFit="1" customWidth="1"/>
    <col min="162" max="162" width="6" bestFit="1" customWidth="1"/>
    <col min="163" max="163" width="4" bestFit="1" customWidth="1"/>
    <col min="164" max="167" width="6" bestFit="1" customWidth="1"/>
    <col min="168" max="168" width="4" bestFit="1" customWidth="1"/>
    <col min="169" max="185" width="6" bestFit="1" customWidth="1"/>
    <col min="186" max="186" width="4" bestFit="1" customWidth="1"/>
    <col min="187" max="188" width="6" bestFit="1" customWidth="1"/>
    <col min="189" max="189" width="4" bestFit="1" customWidth="1"/>
    <col min="190" max="193" width="6" bestFit="1" customWidth="1"/>
    <col min="194" max="194" width="4" bestFit="1" customWidth="1"/>
    <col min="195" max="195" width="7" bestFit="1" customWidth="1"/>
    <col min="196" max="201" width="6" bestFit="1" customWidth="1"/>
    <col min="202" max="203" width="4" bestFit="1" customWidth="1"/>
    <col min="204" max="210" width="6" bestFit="1" customWidth="1"/>
    <col min="211" max="211" width="4" bestFit="1" customWidth="1"/>
    <col min="212" max="215" width="6" bestFit="1" customWidth="1"/>
    <col min="216" max="216" width="4" bestFit="1" customWidth="1"/>
    <col min="217" max="220" width="6" bestFit="1" customWidth="1"/>
    <col min="221" max="221" width="4" bestFit="1" customWidth="1"/>
    <col min="222" max="232" width="6" bestFit="1" customWidth="1"/>
    <col min="233" max="233" width="4" bestFit="1" customWidth="1"/>
    <col min="234" max="255" width="6" bestFit="1" customWidth="1"/>
    <col min="256" max="256" width="4" bestFit="1" customWidth="1"/>
    <col min="257" max="262" width="6" bestFit="1" customWidth="1"/>
    <col min="263" max="263" width="4" bestFit="1" customWidth="1"/>
    <col min="264" max="282" width="6" bestFit="1" customWidth="1"/>
    <col min="283" max="283" width="10.77734375" bestFit="1" customWidth="1"/>
    <col min="284" max="285" width="6" bestFit="1" customWidth="1"/>
    <col min="286" max="286" width="4" bestFit="1" customWidth="1"/>
    <col min="287" max="294" width="6" bestFit="1" customWidth="1"/>
    <col min="295" max="295" width="4" bestFit="1" customWidth="1"/>
    <col min="296" max="308" width="6" bestFit="1" customWidth="1"/>
    <col min="309" max="309" width="4" bestFit="1" customWidth="1"/>
    <col min="310" max="314" width="6" bestFit="1" customWidth="1"/>
    <col min="315" max="315" width="10.77734375" bestFit="1" customWidth="1"/>
  </cols>
  <sheetData>
    <row r="2" spans="1:9" ht="18" x14ac:dyDescent="0.35">
      <c r="A2" s="89" t="s">
        <v>322</v>
      </c>
      <c r="B2" s="89"/>
      <c r="C2" s="89"/>
      <c r="D2" s="89"/>
    </row>
    <row r="3" spans="1:9" x14ac:dyDescent="0.3">
      <c r="B3"/>
    </row>
    <row r="4" spans="1:9" x14ac:dyDescent="0.3">
      <c r="A4" s="13" t="s">
        <v>31</v>
      </c>
      <c r="B4" t="s">
        <v>64</v>
      </c>
    </row>
    <row r="6" spans="1:9" x14ac:dyDescent="0.3">
      <c r="A6" s="13" t="s">
        <v>87</v>
      </c>
      <c r="B6" t="s">
        <v>95</v>
      </c>
      <c r="C6" t="s">
        <v>98</v>
      </c>
      <c r="D6" t="s">
        <v>99</v>
      </c>
    </row>
    <row r="7" spans="1:9" x14ac:dyDescent="0.3">
      <c r="A7" s="7" t="s">
        <v>106</v>
      </c>
      <c r="B7" s="15">
        <v>152.98333333333332</v>
      </c>
      <c r="C7" s="15">
        <v>158.9</v>
      </c>
      <c r="D7" s="15">
        <v>148.6</v>
      </c>
      <c r="E7" s="15"/>
      <c r="F7" s="15"/>
      <c r="G7" s="15"/>
    </row>
    <row r="8" spans="1:9" x14ac:dyDescent="0.3">
      <c r="A8" s="7" t="s">
        <v>88</v>
      </c>
      <c r="B8" s="15">
        <v>152.98333333333332</v>
      </c>
      <c r="C8" s="15">
        <v>158.9</v>
      </c>
      <c r="D8" s="15">
        <v>148.6</v>
      </c>
      <c r="E8" s="15"/>
      <c r="F8" s="15"/>
      <c r="G8" s="15"/>
    </row>
    <row r="9" spans="1:9" x14ac:dyDescent="0.3">
      <c r="B9"/>
      <c r="E9" s="15"/>
      <c r="F9" s="15"/>
      <c r="G9" s="15"/>
    </row>
    <row r="10" spans="1:9" x14ac:dyDescent="0.3">
      <c r="B10"/>
      <c r="E10" s="15"/>
      <c r="F10" s="15"/>
      <c r="G10" s="15"/>
      <c r="I10" t="s">
        <v>94</v>
      </c>
    </row>
    <row r="11" spans="1:9" x14ac:dyDescent="0.3">
      <c r="B11"/>
      <c r="E11" s="15"/>
      <c r="F11" s="15"/>
      <c r="G11" s="15"/>
    </row>
    <row r="12" spans="1:9" x14ac:dyDescent="0.3">
      <c r="B12"/>
      <c r="E12" s="15"/>
      <c r="F12" s="15"/>
      <c r="G12" s="15"/>
    </row>
    <row r="13" spans="1:9" x14ac:dyDescent="0.3">
      <c r="B13"/>
      <c r="E13" s="15"/>
      <c r="F13" s="15"/>
      <c r="G13" s="15"/>
    </row>
    <row r="14" spans="1:9" x14ac:dyDescent="0.3">
      <c r="B14"/>
      <c r="E14" s="15"/>
      <c r="F14" s="15"/>
      <c r="G14" s="15"/>
    </row>
    <row r="15" spans="1:9" x14ac:dyDescent="0.3">
      <c r="B15"/>
      <c r="E15" s="15"/>
      <c r="F15" s="15"/>
      <c r="G15" s="15"/>
    </row>
    <row r="16" spans="1:9" x14ac:dyDescent="0.3">
      <c r="B16"/>
      <c r="E16" s="15"/>
      <c r="F16" s="15"/>
      <c r="G16" s="15"/>
    </row>
    <row r="17" spans="1:17" x14ac:dyDescent="0.3">
      <c r="B17"/>
      <c r="E17" s="15"/>
      <c r="F17" s="15"/>
      <c r="G17" s="15"/>
    </row>
    <row r="18" spans="1:17" x14ac:dyDescent="0.3">
      <c r="B18"/>
      <c r="E18" s="15"/>
      <c r="F18" s="15"/>
      <c r="G18" s="15"/>
    </row>
    <row r="19" spans="1:17" x14ac:dyDescent="0.3">
      <c r="B19"/>
      <c r="E19" s="15"/>
      <c r="F19" s="15"/>
      <c r="G19" s="15"/>
    </row>
    <row r="20" spans="1:17" x14ac:dyDescent="0.3">
      <c r="B20"/>
      <c r="E20" s="15"/>
      <c r="F20" s="15"/>
      <c r="G20" s="15"/>
    </row>
    <row r="21" spans="1:17" x14ac:dyDescent="0.3">
      <c r="B21"/>
      <c r="E21" s="15"/>
      <c r="F21" s="15"/>
      <c r="G21" s="15"/>
    </row>
    <row r="22" spans="1:17" x14ac:dyDescent="0.3">
      <c r="B22"/>
      <c r="E22" s="15"/>
      <c r="F22" s="15"/>
      <c r="G22" s="15"/>
    </row>
    <row r="23" spans="1:17" x14ac:dyDescent="0.3">
      <c r="B23"/>
      <c r="E23" s="15"/>
      <c r="F23" s="15"/>
      <c r="G23" s="15"/>
    </row>
    <row r="24" spans="1:17" x14ac:dyDescent="0.3">
      <c r="B24"/>
      <c r="E24" s="15"/>
      <c r="F24" s="15"/>
      <c r="G24" s="15"/>
    </row>
    <row r="25" spans="1:17" x14ac:dyDescent="0.3">
      <c r="B25"/>
    </row>
    <row r="26" spans="1:17" ht="18" x14ac:dyDescent="0.35">
      <c r="A26" s="89" t="s">
        <v>325</v>
      </c>
      <c r="B26" s="89"/>
      <c r="E26" s="89" t="s">
        <v>324</v>
      </c>
      <c r="F26" s="89"/>
      <c r="I26" s="89" t="s">
        <v>323</v>
      </c>
      <c r="J26" s="89"/>
      <c r="K26" s="15"/>
      <c r="L26" s="89" t="s">
        <v>323</v>
      </c>
      <c r="M26" s="89"/>
      <c r="O26" s="7"/>
      <c r="P26" s="15"/>
      <c r="Q26" s="18"/>
    </row>
    <row r="27" spans="1:17" x14ac:dyDescent="0.3">
      <c r="A27" s="13" t="s">
        <v>31</v>
      </c>
      <c r="B27" t="s">
        <v>64</v>
      </c>
      <c r="E27" s="13" t="s">
        <v>31</v>
      </c>
      <c r="F27" t="s">
        <v>64</v>
      </c>
      <c r="I27" s="13" t="s">
        <v>31</v>
      </c>
      <c r="J27" t="s">
        <v>64</v>
      </c>
      <c r="K27" s="15"/>
      <c r="L27" s="18"/>
      <c r="O27" s="7"/>
      <c r="P27" s="15"/>
      <c r="Q27" s="18"/>
    </row>
    <row r="28" spans="1:17" x14ac:dyDescent="0.3">
      <c r="F28" s="12"/>
      <c r="J28" s="12"/>
      <c r="K28" s="15"/>
      <c r="L28" s="18"/>
      <c r="O28" s="7"/>
      <c r="P28" s="15"/>
      <c r="Q28" s="18"/>
    </row>
    <row r="29" spans="1:17" x14ac:dyDescent="0.3">
      <c r="A29" s="13" t="s">
        <v>87</v>
      </c>
      <c r="B29" t="s">
        <v>95</v>
      </c>
      <c r="C29" t="s">
        <v>101</v>
      </c>
      <c r="E29" s="13" t="s">
        <v>87</v>
      </c>
      <c r="F29" s="12" t="s">
        <v>95</v>
      </c>
      <c r="I29" s="13" t="s">
        <v>87</v>
      </c>
      <c r="J29" s="12" t="s">
        <v>101</v>
      </c>
      <c r="K29" s="15"/>
      <c r="L29" s="84" t="s">
        <v>33</v>
      </c>
      <c r="M29" s="85" t="s">
        <v>101</v>
      </c>
      <c r="O29" s="7"/>
      <c r="P29" s="15"/>
      <c r="Q29" s="18"/>
    </row>
    <row r="30" spans="1:17" x14ac:dyDescent="0.3">
      <c r="A30" s="17">
        <v>43831</v>
      </c>
      <c r="B30" s="15">
        <v>150.19999999999999</v>
      </c>
      <c r="C30" s="18"/>
      <c r="E30" s="17">
        <v>43831</v>
      </c>
      <c r="F30" s="15">
        <v>150.19999999999999</v>
      </c>
      <c r="I30" s="17">
        <v>43831</v>
      </c>
      <c r="J30" s="18"/>
      <c r="K30" s="15"/>
      <c r="L30" s="83" t="s">
        <v>90</v>
      </c>
      <c r="M30" s="82">
        <v>0</v>
      </c>
      <c r="O30" s="7"/>
      <c r="P30" s="15"/>
      <c r="Q30" s="18"/>
    </row>
    <row r="31" spans="1:17" x14ac:dyDescent="0.3">
      <c r="A31" s="17">
        <v>43862</v>
      </c>
      <c r="B31" s="15">
        <v>149.1</v>
      </c>
      <c r="C31" s="18">
        <v>-7.3235685752329853E-3</v>
      </c>
      <c r="E31" s="17">
        <v>43862</v>
      </c>
      <c r="F31" s="15">
        <v>149.1</v>
      </c>
      <c r="I31" s="17">
        <v>43862</v>
      </c>
      <c r="J31" s="18">
        <v>-7.3235685752329853E-3</v>
      </c>
      <c r="K31" s="15"/>
      <c r="L31" s="83" t="s">
        <v>116</v>
      </c>
      <c r="M31" s="20">
        <f>J31</f>
        <v>-7.3235685752329853E-3</v>
      </c>
      <c r="O31" s="7"/>
      <c r="P31" s="15"/>
      <c r="Q31" s="18"/>
    </row>
    <row r="32" spans="1:17" x14ac:dyDescent="0.3">
      <c r="A32" s="17">
        <v>43891</v>
      </c>
      <c r="B32" s="15">
        <v>148.6</v>
      </c>
      <c r="C32" s="18">
        <v>-3.3534540576794099E-3</v>
      </c>
      <c r="E32" s="17">
        <v>43891</v>
      </c>
      <c r="F32" s="15">
        <v>148.6</v>
      </c>
      <c r="I32" s="17">
        <v>43891</v>
      </c>
      <c r="J32" s="18">
        <v>-3.3534540576794099E-3</v>
      </c>
      <c r="K32" s="15"/>
      <c r="L32" s="83" t="s">
        <v>117</v>
      </c>
      <c r="M32" s="20">
        <f t="shared" ref="M32:M41" si="0">J32</f>
        <v>-3.3534540576794099E-3</v>
      </c>
      <c r="O32" s="7"/>
      <c r="P32" s="15"/>
      <c r="Q32" s="18"/>
    </row>
    <row r="33" spans="1:17" x14ac:dyDescent="0.3">
      <c r="A33" s="17">
        <v>43922</v>
      </c>
      <c r="B33" s="15">
        <v>150.19999999999999</v>
      </c>
      <c r="C33" s="18">
        <v>1.0767160161507364E-2</v>
      </c>
      <c r="E33" s="17">
        <v>43922</v>
      </c>
      <c r="F33" s="15">
        <v>150.19999999999999</v>
      </c>
      <c r="I33" s="17">
        <v>43922</v>
      </c>
      <c r="J33" s="18">
        <v>1.0767160161507364E-2</v>
      </c>
      <c r="K33" s="15"/>
      <c r="L33" s="83" t="s">
        <v>118</v>
      </c>
      <c r="M33" s="20">
        <f t="shared" si="0"/>
        <v>1.0767160161507364E-2</v>
      </c>
      <c r="O33" s="7"/>
      <c r="P33" s="15"/>
      <c r="Q33" s="18"/>
    </row>
    <row r="34" spans="1:17" x14ac:dyDescent="0.3">
      <c r="A34" s="17">
        <v>43952</v>
      </c>
      <c r="B34" s="15">
        <v>151.80000000000001</v>
      </c>
      <c r="C34" s="18">
        <v>1.0652463382157275E-2</v>
      </c>
      <c r="E34" s="17">
        <v>43952</v>
      </c>
      <c r="F34" s="15">
        <v>151.80000000000001</v>
      </c>
      <c r="I34" s="17">
        <v>43952</v>
      </c>
      <c r="J34" s="18">
        <v>1.0652463382157275E-2</v>
      </c>
      <c r="K34" s="15"/>
      <c r="L34" s="83" t="s">
        <v>68</v>
      </c>
      <c r="M34" s="20">
        <f t="shared" si="0"/>
        <v>1.0652463382157275E-2</v>
      </c>
      <c r="O34" s="7"/>
      <c r="P34" s="15"/>
      <c r="Q34" s="18"/>
    </row>
    <row r="35" spans="1:17" x14ac:dyDescent="0.3">
      <c r="A35" s="17">
        <v>43983</v>
      </c>
      <c r="B35" s="15">
        <v>151.80000000000001</v>
      </c>
      <c r="C35" s="18">
        <v>0</v>
      </c>
      <c r="E35" s="17">
        <v>43983</v>
      </c>
      <c r="F35" s="15">
        <v>151.80000000000001</v>
      </c>
      <c r="I35" s="17">
        <v>43983</v>
      </c>
      <c r="J35" s="18">
        <v>0</v>
      </c>
      <c r="K35" s="15"/>
      <c r="L35" s="83" t="s">
        <v>119</v>
      </c>
      <c r="M35" s="20">
        <f t="shared" si="0"/>
        <v>0</v>
      </c>
      <c r="O35" s="7"/>
      <c r="P35" s="15"/>
      <c r="Q35" s="18"/>
    </row>
    <row r="36" spans="1:17" x14ac:dyDescent="0.3">
      <c r="A36" s="17">
        <v>44013</v>
      </c>
      <c r="B36" s="15">
        <v>151.80000000000001</v>
      </c>
      <c r="C36" s="18">
        <v>0</v>
      </c>
      <c r="E36" s="17">
        <v>44013</v>
      </c>
      <c r="F36" s="15">
        <v>151.80000000000001</v>
      </c>
      <c r="I36" s="17">
        <v>44013</v>
      </c>
      <c r="J36" s="18">
        <v>0</v>
      </c>
      <c r="K36" s="15"/>
      <c r="L36" s="83" t="s">
        <v>120</v>
      </c>
      <c r="M36" s="20">
        <f t="shared" si="0"/>
        <v>0</v>
      </c>
      <c r="O36" s="7"/>
      <c r="P36" s="15"/>
      <c r="Q36" s="18"/>
    </row>
    <row r="37" spans="1:17" x14ac:dyDescent="0.3">
      <c r="A37" s="17">
        <v>44044</v>
      </c>
      <c r="B37" s="15">
        <v>153.9</v>
      </c>
      <c r="C37" s="18">
        <v>1.3833992094861622E-2</v>
      </c>
      <c r="E37" s="17">
        <v>44044</v>
      </c>
      <c r="F37" s="15">
        <v>153.9</v>
      </c>
      <c r="I37" s="17">
        <v>44044</v>
      </c>
      <c r="J37" s="18">
        <v>1.3833992094861622E-2</v>
      </c>
      <c r="K37" s="15"/>
      <c r="L37" s="83" t="s">
        <v>121</v>
      </c>
      <c r="M37" s="20">
        <f t="shared" si="0"/>
        <v>1.3833992094861622E-2</v>
      </c>
      <c r="O37" s="7"/>
      <c r="P37" s="15"/>
      <c r="Q37" s="18"/>
    </row>
    <row r="38" spans="1:17" x14ac:dyDescent="0.3">
      <c r="A38" s="17">
        <v>44075</v>
      </c>
      <c r="B38" s="15">
        <v>154.69999999999999</v>
      </c>
      <c r="C38" s="18">
        <v>5.1981806367770167E-3</v>
      </c>
      <c r="E38" s="17">
        <v>44075</v>
      </c>
      <c r="F38" s="15">
        <v>154.69999999999999</v>
      </c>
      <c r="I38" s="17">
        <v>44075</v>
      </c>
      <c r="J38" s="18">
        <v>5.1981806367770167E-3</v>
      </c>
      <c r="K38" s="15"/>
      <c r="L38" s="83" t="s">
        <v>122</v>
      </c>
      <c r="M38" s="20">
        <f t="shared" si="0"/>
        <v>5.1981806367770167E-3</v>
      </c>
      <c r="O38" s="7"/>
      <c r="P38" s="15"/>
      <c r="Q38" s="18"/>
    </row>
    <row r="39" spans="1:17" x14ac:dyDescent="0.3">
      <c r="A39" s="17">
        <v>44105</v>
      </c>
      <c r="B39" s="15">
        <v>156.4</v>
      </c>
      <c r="C39" s="18">
        <v>1.0989010989011101E-2</v>
      </c>
      <c r="E39" s="17">
        <v>44105</v>
      </c>
      <c r="F39" s="15">
        <v>156.4</v>
      </c>
      <c r="I39" s="17">
        <v>44105</v>
      </c>
      <c r="J39" s="18">
        <v>1.0989010989011101E-2</v>
      </c>
      <c r="K39" s="15"/>
      <c r="L39" s="83" t="s">
        <v>123</v>
      </c>
      <c r="M39" s="20">
        <f t="shared" si="0"/>
        <v>1.0989010989011101E-2</v>
      </c>
      <c r="O39" s="7"/>
      <c r="P39" s="15"/>
      <c r="Q39" s="18"/>
    </row>
    <row r="40" spans="1:17" x14ac:dyDescent="0.3">
      <c r="A40" s="17">
        <v>44136</v>
      </c>
      <c r="B40" s="15">
        <v>158.4</v>
      </c>
      <c r="C40" s="18">
        <v>1.278772378516624E-2</v>
      </c>
      <c r="E40" s="17">
        <v>44136</v>
      </c>
      <c r="F40" s="15">
        <v>158.4</v>
      </c>
      <c r="I40" s="17">
        <v>44136</v>
      </c>
      <c r="J40" s="18">
        <v>1.278772378516624E-2</v>
      </c>
      <c r="K40" s="15"/>
      <c r="L40" s="83" t="s">
        <v>124</v>
      </c>
      <c r="M40" s="20">
        <f t="shared" si="0"/>
        <v>1.278772378516624E-2</v>
      </c>
      <c r="O40" s="7"/>
      <c r="P40" s="15"/>
      <c r="Q40" s="18"/>
    </row>
    <row r="41" spans="1:17" x14ac:dyDescent="0.3">
      <c r="A41" s="17">
        <v>44166</v>
      </c>
      <c r="B41" s="15">
        <v>158.9</v>
      </c>
      <c r="C41" s="18">
        <v>3.1565656565656565E-3</v>
      </c>
      <c r="E41" s="17">
        <v>44166</v>
      </c>
      <c r="F41" s="15">
        <v>158.9</v>
      </c>
      <c r="I41" s="17">
        <v>44166</v>
      </c>
      <c r="J41" s="18">
        <v>3.1565656565656565E-3</v>
      </c>
      <c r="K41" s="15"/>
      <c r="L41" s="83" t="s">
        <v>91</v>
      </c>
      <c r="M41" s="20">
        <f t="shared" si="0"/>
        <v>3.1565656565656565E-3</v>
      </c>
      <c r="O41" s="7"/>
      <c r="P41" s="15"/>
      <c r="Q41" s="18"/>
    </row>
    <row r="42" spans="1:17" x14ac:dyDescent="0.3">
      <c r="A42" s="17" t="s">
        <v>88</v>
      </c>
      <c r="B42" s="15">
        <v>152.98333333333335</v>
      </c>
      <c r="C42" s="18"/>
      <c r="E42" s="17" t="s">
        <v>88</v>
      </c>
      <c r="F42" s="15">
        <v>152.98333333333335</v>
      </c>
      <c r="I42" s="17" t="s">
        <v>88</v>
      </c>
      <c r="J42" s="18"/>
      <c r="K42" s="15"/>
      <c r="L42" s="18"/>
      <c r="O42" s="7"/>
      <c r="P42" s="15"/>
      <c r="Q42" s="18"/>
    </row>
    <row r="43" spans="1:17" x14ac:dyDescent="0.3">
      <c r="B43"/>
      <c r="K43" s="15"/>
      <c r="L43" s="18"/>
      <c r="O43" s="7"/>
      <c r="P43" s="15"/>
      <c r="Q43" s="18"/>
    </row>
    <row r="44" spans="1:17" x14ac:dyDescent="0.3">
      <c r="B44"/>
      <c r="K44" s="15"/>
      <c r="L44" s="18"/>
      <c r="O44" s="7"/>
      <c r="P44" s="15"/>
      <c r="Q44" s="18"/>
    </row>
    <row r="45" spans="1:17" x14ac:dyDescent="0.3">
      <c r="B45"/>
      <c r="K45" s="15"/>
      <c r="L45" s="18"/>
      <c r="O45" s="7"/>
      <c r="P45" s="15"/>
      <c r="Q45" s="18"/>
    </row>
    <row r="46" spans="1:17" x14ac:dyDescent="0.3">
      <c r="B46"/>
      <c r="K46" s="15"/>
      <c r="L46" s="18"/>
      <c r="O46" s="7"/>
      <c r="P46" s="15"/>
      <c r="Q46" s="18"/>
    </row>
    <row r="47" spans="1:17" x14ac:dyDescent="0.3">
      <c r="B47"/>
      <c r="K47" s="15"/>
      <c r="L47" s="18"/>
      <c r="O47" s="7"/>
      <c r="P47" s="15"/>
      <c r="Q47" s="18"/>
    </row>
    <row r="48" spans="1:17" x14ac:dyDescent="0.3">
      <c r="B48"/>
      <c r="K48" s="15"/>
      <c r="L48" s="18"/>
      <c r="O48" s="7"/>
      <c r="P48" s="15"/>
      <c r="Q48" s="18"/>
    </row>
    <row r="49" spans="2:17" x14ac:dyDescent="0.3">
      <c r="B49"/>
      <c r="K49" s="15"/>
      <c r="L49" s="18"/>
      <c r="O49" s="7"/>
      <c r="P49" s="15"/>
      <c r="Q49" s="18"/>
    </row>
    <row r="50" spans="2:17" x14ac:dyDescent="0.3">
      <c r="B50"/>
      <c r="K50" s="15"/>
      <c r="L50" s="18"/>
      <c r="O50" s="7"/>
      <c r="P50" s="15"/>
      <c r="Q50" s="18"/>
    </row>
    <row r="51" spans="2:17" x14ac:dyDescent="0.3">
      <c r="B51"/>
      <c r="K51" s="15"/>
      <c r="L51" s="18"/>
      <c r="O51" s="7"/>
      <c r="P51" s="15"/>
      <c r="Q51" s="18"/>
    </row>
    <row r="52" spans="2:17" x14ac:dyDescent="0.3">
      <c r="B52"/>
      <c r="K52" s="15"/>
      <c r="L52" s="18"/>
      <c r="O52" s="7"/>
      <c r="P52" s="15"/>
      <c r="Q52" s="18"/>
    </row>
    <row r="53" spans="2:17" x14ac:dyDescent="0.3">
      <c r="B53"/>
      <c r="K53" s="15"/>
      <c r="L53" s="18"/>
      <c r="O53" s="7"/>
      <c r="P53" s="15"/>
      <c r="Q53" s="18"/>
    </row>
    <row r="54" spans="2:17" x14ac:dyDescent="0.3">
      <c r="B54"/>
      <c r="K54" s="15"/>
      <c r="L54" s="18"/>
      <c r="O54" s="7"/>
      <c r="P54" s="15"/>
      <c r="Q54" s="18"/>
    </row>
    <row r="55" spans="2:17" x14ac:dyDescent="0.3">
      <c r="B55"/>
      <c r="K55" s="15"/>
      <c r="L55" s="18"/>
      <c r="O55" s="7"/>
      <c r="P55" s="15"/>
      <c r="Q55" s="18"/>
    </row>
    <row r="56" spans="2:17" x14ac:dyDescent="0.3">
      <c r="B56"/>
      <c r="K56" s="15"/>
      <c r="L56" s="18"/>
      <c r="O56" s="7"/>
      <c r="P56" s="15"/>
      <c r="Q56" s="18"/>
    </row>
    <row r="57" spans="2:17" x14ac:dyDescent="0.3">
      <c r="B57"/>
      <c r="K57" s="15"/>
      <c r="L57" s="18"/>
      <c r="O57" s="7"/>
      <c r="P57" s="15"/>
      <c r="Q57" s="18"/>
    </row>
    <row r="58" spans="2:17" x14ac:dyDescent="0.3">
      <c r="B58"/>
      <c r="K58" s="15"/>
      <c r="L58" s="18"/>
      <c r="O58" s="7"/>
      <c r="P58" s="15"/>
      <c r="Q58" s="18"/>
    </row>
    <row r="59" spans="2:17" x14ac:dyDescent="0.3">
      <c r="B59"/>
      <c r="K59" s="15"/>
      <c r="L59" s="18"/>
      <c r="O59" s="7"/>
      <c r="P59" s="15"/>
      <c r="Q59" s="18"/>
    </row>
    <row r="60" spans="2:17" x14ac:dyDescent="0.3">
      <c r="B60"/>
      <c r="K60" s="15"/>
      <c r="L60" s="18"/>
      <c r="O60" s="7"/>
      <c r="P60" s="15"/>
      <c r="Q60" s="18"/>
    </row>
    <row r="61" spans="2:17" x14ac:dyDescent="0.3">
      <c r="B61"/>
      <c r="K61" s="15"/>
      <c r="L61" s="18"/>
      <c r="O61" s="7"/>
      <c r="P61" s="15"/>
      <c r="Q61" s="18"/>
    </row>
    <row r="62" spans="2:17" x14ac:dyDescent="0.3">
      <c r="B62"/>
      <c r="K62" s="15"/>
      <c r="L62" s="18"/>
      <c r="O62" s="7"/>
      <c r="P62" s="15"/>
      <c r="Q62" s="18"/>
    </row>
    <row r="63" spans="2:17" x14ac:dyDescent="0.3">
      <c r="B63"/>
      <c r="K63" s="15"/>
      <c r="L63" s="18"/>
      <c r="O63" s="7"/>
      <c r="P63" s="15"/>
      <c r="Q63" s="18"/>
    </row>
    <row r="64" spans="2:17" x14ac:dyDescent="0.3">
      <c r="B64"/>
      <c r="K64" s="15"/>
      <c r="L64" s="18"/>
      <c r="O64" s="7"/>
      <c r="P64" s="15"/>
      <c r="Q64" s="18"/>
    </row>
    <row r="65" spans="2:17" x14ac:dyDescent="0.3">
      <c r="B65"/>
      <c r="K65" s="15"/>
      <c r="L65" s="18"/>
      <c r="O65" s="7"/>
      <c r="P65" s="15"/>
      <c r="Q65" s="18"/>
    </row>
    <row r="66" spans="2:17" x14ac:dyDescent="0.3">
      <c r="B66"/>
      <c r="K66" s="15"/>
      <c r="L66" s="18"/>
      <c r="O66" s="7"/>
      <c r="P66" s="15"/>
      <c r="Q66" s="18"/>
    </row>
    <row r="67" spans="2:17" x14ac:dyDescent="0.3">
      <c r="B67"/>
      <c r="K67" s="15"/>
      <c r="L67" s="18"/>
      <c r="O67" s="7"/>
      <c r="P67" s="15"/>
      <c r="Q67" s="18"/>
    </row>
    <row r="68" spans="2:17" x14ac:dyDescent="0.3">
      <c r="B68"/>
      <c r="K68" s="15"/>
      <c r="L68" s="18"/>
      <c r="O68" s="7"/>
      <c r="P68" s="15"/>
      <c r="Q68" s="18"/>
    </row>
    <row r="69" spans="2:17" x14ac:dyDescent="0.3">
      <c r="B69"/>
      <c r="K69" s="15"/>
      <c r="L69" s="18"/>
      <c r="O69" s="7"/>
      <c r="P69" s="15"/>
      <c r="Q69" s="18"/>
    </row>
    <row r="70" spans="2:17" x14ac:dyDescent="0.3">
      <c r="B70"/>
      <c r="K70" s="15"/>
      <c r="L70" s="18"/>
      <c r="O70" s="7"/>
      <c r="P70" s="15"/>
      <c r="Q70" s="18"/>
    </row>
    <row r="71" spans="2:17" x14ac:dyDescent="0.3">
      <c r="B71"/>
      <c r="K71" s="15"/>
      <c r="L71" s="18"/>
      <c r="O71" s="7"/>
      <c r="P71" s="15"/>
      <c r="Q71" s="18"/>
    </row>
    <row r="72" spans="2:17" x14ac:dyDescent="0.3">
      <c r="B72"/>
      <c r="K72" s="15"/>
      <c r="L72" s="18"/>
      <c r="O72" s="7"/>
      <c r="P72" s="15"/>
      <c r="Q72" s="18"/>
    </row>
    <row r="73" spans="2:17" x14ac:dyDescent="0.3">
      <c r="B73"/>
      <c r="K73" s="15"/>
      <c r="L73" s="18"/>
      <c r="O73" s="7"/>
      <c r="P73" s="15"/>
      <c r="Q73" s="18"/>
    </row>
    <row r="74" spans="2:17" x14ac:dyDescent="0.3">
      <c r="B74"/>
      <c r="K74" s="15"/>
      <c r="L74" s="18"/>
      <c r="O74" s="7"/>
      <c r="P74" s="15"/>
      <c r="Q74" s="18"/>
    </row>
    <row r="75" spans="2:17" x14ac:dyDescent="0.3">
      <c r="B75"/>
      <c r="K75" s="15"/>
      <c r="L75" s="18"/>
      <c r="O75" s="7"/>
      <c r="P75" s="15"/>
      <c r="Q75" s="18"/>
    </row>
    <row r="76" spans="2:17" x14ac:dyDescent="0.3">
      <c r="B76"/>
      <c r="K76" s="15"/>
      <c r="L76" s="18"/>
      <c r="O76" s="7"/>
      <c r="P76" s="15"/>
      <c r="Q76" s="18"/>
    </row>
    <row r="77" spans="2:17" x14ac:dyDescent="0.3">
      <c r="B77"/>
      <c r="K77" s="15"/>
      <c r="L77" s="18"/>
      <c r="O77" s="7"/>
      <c r="P77" s="15"/>
      <c r="Q77" s="18"/>
    </row>
    <row r="78" spans="2:17" x14ac:dyDescent="0.3">
      <c r="B78"/>
      <c r="K78" s="15"/>
      <c r="L78" s="18"/>
      <c r="O78" s="7"/>
      <c r="P78" s="15"/>
      <c r="Q78" s="18"/>
    </row>
    <row r="79" spans="2:17" x14ac:dyDescent="0.3">
      <c r="B79"/>
      <c r="K79" s="15"/>
      <c r="L79" s="18"/>
      <c r="O79" s="7"/>
      <c r="P79" s="15"/>
      <c r="Q79" s="18"/>
    </row>
    <row r="80" spans="2:17" x14ac:dyDescent="0.3">
      <c r="B80"/>
      <c r="K80" s="15"/>
      <c r="L80" s="18"/>
      <c r="O80" s="7"/>
      <c r="P80" s="15"/>
      <c r="Q80" s="18"/>
    </row>
    <row r="81" spans="2:17" x14ac:dyDescent="0.3">
      <c r="B81"/>
      <c r="K81" s="15"/>
      <c r="L81" s="18"/>
      <c r="O81" s="7"/>
      <c r="P81" s="15"/>
      <c r="Q81" s="18"/>
    </row>
    <row r="82" spans="2:17" x14ac:dyDescent="0.3">
      <c r="B82"/>
      <c r="K82" s="15"/>
      <c r="L82" s="18"/>
      <c r="O82" s="7"/>
      <c r="P82" s="15"/>
      <c r="Q82" s="18"/>
    </row>
    <row r="83" spans="2:17" x14ac:dyDescent="0.3">
      <c r="B83"/>
      <c r="K83" s="15"/>
      <c r="L83" s="18"/>
      <c r="O83" s="7"/>
      <c r="P83" s="15"/>
      <c r="Q83" s="18"/>
    </row>
    <row r="84" spans="2:17" x14ac:dyDescent="0.3">
      <c r="B84"/>
      <c r="K84" s="15"/>
      <c r="L84" s="18"/>
      <c r="O84" s="7"/>
      <c r="P84" s="15"/>
      <c r="Q84" s="18"/>
    </row>
    <row r="85" spans="2:17" x14ac:dyDescent="0.3">
      <c r="B85"/>
      <c r="K85" s="15"/>
      <c r="L85" s="18"/>
      <c r="O85" s="7"/>
      <c r="P85" s="15"/>
      <c r="Q85" s="18"/>
    </row>
    <row r="86" spans="2:17" x14ac:dyDescent="0.3">
      <c r="B86"/>
      <c r="K86" s="15"/>
      <c r="L86" s="18"/>
      <c r="O86" s="7"/>
      <c r="P86" s="15"/>
      <c r="Q86" s="18"/>
    </row>
    <row r="87" spans="2:17" x14ac:dyDescent="0.3">
      <c r="B87"/>
      <c r="K87" s="15"/>
      <c r="L87" s="18"/>
      <c r="O87" s="7"/>
      <c r="P87" s="15"/>
      <c r="Q87" s="18"/>
    </row>
    <row r="88" spans="2:17" x14ac:dyDescent="0.3">
      <c r="B88"/>
      <c r="K88" s="15"/>
      <c r="L88" s="18"/>
      <c r="O88" s="7"/>
      <c r="P88" s="15"/>
      <c r="Q88" s="18"/>
    </row>
    <row r="89" spans="2:17" x14ac:dyDescent="0.3">
      <c r="B89"/>
      <c r="K89" s="15"/>
      <c r="L89" s="18"/>
      <c r="O89" s="7"/>
      <c r="P89" s="15"/>
      <c r="Q89" s="18"/>
    </row>
    <row r="90" spans="2:17" x14ac:dyDescent="0.3">
      <c r="B90"/>
      <c r="K90" s="15"/>
      <c r="L90" s="18"/>
      <c r="O90" s="7"/>
      <c r="P90" s="15"/>
      <c r="Q90" s="18"/>
    </row>
    <row r="91" spans="2:17" x14ac:dyDescent="0.3">
      <c r="B91"/>
      <c r="K91" s="15"/>
      <c r="L91" s="18"/>
      <c r="O91" s="7"/>
      <c r="P91" s="15"/>
      <c r="Q91" s="18"/>
    </row>
    <row r="92" spans="2:17" x14ac:dyDescent="0.3">
      <c r="B92"/>
      <c r="K92" s="15"/>
      <c r="L92" s="18"/>
      <c r="O92" s="7"/>
      <c r="P92" s="15"/>
      <c r="Q92" s="18"/>
    </row>
    <row r="93" spans="2:17" x14ac:dyDescent="0.3">
      <c r="B93"/>
      <c r="K93" s="15"/>
      <c r="L93" s="18"/>
      <c r="O93" s="7"/>
      <c r="P93" s="15"/>
      <c r="Q93" s="18"/>
    </row>
    <row r="94" spans="2:17" x14ac:dyDescent="0.3">
      <c r="B94"/>
      <c r="K94" s="15"/>
      <c r="L94" s="18"/>
      <c r="O94" s="7"/>
      <c r="P94" s="15"/>
      <c r="Q94" s="18"/>
    </row>
    <row r="95" spans="2:17" x14ac:dyDescent="0.3">
      <c r="B95"/>
      <c r="K95" s="15"/>
      <c r="L95" s="18"/>
      <c r="O95" s="7"/>
      <c r="P95" s="15"/>
      <c r="Q95" s="18"/>
    </row>
    <row r="96" spans="2:17" x14ac:dyDescent="0.3">
      <c r="B96"/>
      <c r="K96" s="15"/>
      <c r="L96" s="18"/>
      <c r="O96" s="7"/>
      <c r="P96" s="15"/>
      <c r="Q96" s="18"/>
    </row>
    <row r="97" spans="2:17" x14ac:dyDescent="0.3">
      <c r="B97"/>
      <c r="K97" s="15"/>
      <c r="L97" s="18"/>
      <c r="O97" s="7"/>
      <c r="P97" s="15"/>
      <c r="Q97" s="18"/>
    </row>
    <row r="98" spans="2:17" x14ac:dyDescent="0.3">
      <c r="B98"/>
      <c r="K98" s="15"/>
      <c r="L98" s="18"/>
      <c r="O98" s="7"/>
      <c r="P98" s="15"/>
      <c r="Q98" s="18"/>
    </row>
    <row r="99" spans="2:17" x14ac:dyDescent="0.3">
      <c r="B99"/>
      <c r="K99" s="15"/>
      <c r="L99" s="18"/>
      <c r="O99" s="7"/>
      <c r="P99" s="15"/>
      <c r="Q99" s="18"/>
    </row>
    <row r="100" spans="2:17" x14ac:dyDescent="0.3">
      <c r="B100"/>
      <c r="K100" s="15"/>
      <c r="L100" s="18"/>
      <c r="O100" s="7"/>
      <c r="P100" s="15"/>
      <c r="Q100" s="18"/>
    </row>
    <row r="101" spans="2:17" x14ac:dyDescent="0.3">
      <c r="B101"/>
      <c r="K101" s="15"/>
      <c r="L101" s="18"/>
      <c r="O101" s="7"/>
      <c r="P101" s="15"/>
      <c r="Q101" s="18"/>
    </row>
    <row r="102" spans="2:17" x14ac:dyDescent="0.3">
      <c r="B102"/>
      <c r="K102" s="15"/>
      <c r="L102" s="18"/>
      <c r="O102" s="7"/>
      <c r="P102" s="15"/>
      <c r="Q102" s="18"/>
    </row>
    <row r="103" spans="2:17" x14ac:dyDescent="0.3">
      <c r="B103"/>
      <c r="K103" s="15"/>
      <c r="L103" s="18"/>
      <c r="O103" s="7"/>
      <c r="P103" s="15"/>
      <c r="Q103" s="18"/>
    </row>
    <row r="104" spans="2:17" x14ac:dyDescent="0.3">
      <c r="B104"/>
      <c r="K104" s="15"/>
      <c r="L104" s="18"/>
      <c r="O104" s="7"/>
      <c r="P104" s="15"/>
      <c r="Q104" s="18"/>
    </row>
    <row r="105" spans="2:17" x14ac:dyDescent="0.3">
      <c r="B105"/>
      <c r="K105" s="15"/>
      <c r="L105" s="18"/>
      <c r="O105" s="7"/>
      <c r="P105" s="15"/>
      <c r="Q105" s="18"/>
    </row>
    <row r="106" spans="2:17" x14ac:dyDescent="0.3">
      <c r="B106"/>
      <c r="K106" s="15"/>
      <c r="L106" s="18"/>
      <c r="O106" s="7"/>
      <c r="P106" s="15"/>
      <c r="Q106" s="18"/>
    </row>
    <row r="107" spans="2:17" x14ac:dyDescent="0.3">
      <c r="B107"/>
      <c r="K107" s="15"/>
      <c r="L107" s="18"/>
      <c r="O107" s="7"/>
      <c r="P107" s="15"/>
      <c r="Q107" s="18"/>
    </row>
    <row r="108" spans="2:17" x14ac:dyDescent="0.3">
      <c r="B108"/>
      <c r="K108" s="15"/>
      <c r="L108" s="18"/>
      <c r="O108" s="7"/>
      <c r="P108" s="15"/>
      <c r="Q108" s="18"/>
    </row>
    <row r="109" spans="2:17" x14ac:dyDescent="0.3">
      <c r="B109"/>
      <c r="K109" s="15"/>
      <c r="L109" s="18"/>
      <c r="O109" s="7"/>
      <c r="P109" s="15"/>
      <c r="Q109" s="18"/>
    </row>
    <row r="110" spans="2:17" x14ac:dyDescent="0.3">
      <c r="B110"/>
      <c r="K110" s="15"/>
      <c r="L110" s="18"/>
      <c r="O110" s="7"/>
      <c r="P110" s="15"/>
      <c r="Q110" s="18"/>
    </row>
    <row r="111" spans="2:17" x14ac:dyDescent="0.3">
      <c r="B111"/>
      <c r="K111" s="15"/>
      <c r="L111" s="18"/>
      <c r="O111" s="7"/>
      <c r="P111" s="15"/>
      <c r="Q111" s="18"/>
    </row>
    <row r="112" spans="2:17" x14ac:dyDescent="0.3">
      <c r="B112"/>
      <c r="K112" s="15"/>
      <c r="L112" s="18"/>
      <c r="O112" s="7"/>
      <c r="P112" s="15"/>
      <c r="Q112" s="18"/>
    </row>
    <row r="113" spans="2:17" x14ac:dyDescent="0.3">
      <c r="B113"/>
      <c r="K113" s="15"/>
      <c r="L113" s="18"/>
      <c r="O113" s="7"/>
      <c r="P113" s="15"/>
      <c r="Q113" s="18"/>
    </row>
    <row r="114" spans="2:17" x14ac:dyDescent="0.3">
      <c r="B114"/>
      <c r="K114" s="15"/>
      <c r="L114" s="18"/>
      <c r="O114" s="7"/>
      <c r="P114" s="15"/>
      <c r="Q114" s="18"/>
    </row>
    <row r="115" spans="2:17" x14ac:dyDescent="0.3">
      <c r="B115"/>
      <c r="K115" s="15"/>
      <c r="L115" s="18"/>
      <c r="O115" s="7"/>
      <c r="P115" s="15"/>
      <c r="Q115" s="18"/>
    </row>
    <row r="116" spans="2:17" x14ac:dyDescent="0.3">
      <c r="B116"/>
      <c r="K116" s="15"/>
      <c r="L116" s="18"/>
      <c r="O116" s="7"/>
      <c r="P116" s="15"/>
      <c r="Q116" s="18"/>
    </row>
    <row r="117" spans="2:17" x14ac:dyDescent="0.3">
      <c r="B117"/>
      <c r="K117" s="15"/>
      <c r="L117" s="18"/>
      <c r="O117" s="7"/>
      <c r="P117" s="15"/>
      <c r="Q117" s="18"/>
    </row>
    <row r="118" spans="2:17" x14ac:dyDescent="0.3">
      <c r="B118"/>
      <c r="K118" s="15"/>
      <c r="L118" s="18"/>
      <c r="O118" s="7"/>
      <c r="P118" s="15"/>
      <c r="Q118" s="18"/>
    </row>
    <row r="119" spans="2:17" x14ac:dyDescent="0.3">
      <c r="B119"/>
      <c r="K119" s="15"/>
      <c r="L119" s="18"/>
      <c r="O119" s="7"/>
      <c r="P119" s="15"/>
      <c r="Q119" s="18"/>
    </row>
    <row r="120" spans="2:17" x14ac:dyDescent="0.3">
      <c r="B120"/>
      <c r="K120" s="15"/>
      <c r="L120" s="18"/>
      <c r="O120" s="7"/>
      <c r="P120" s="15"/>
      <c r="Q120" s="18"/>
    </row>
    <row r="121" spans="2:17" x14ac:dyDescent="0.3">
      <c r="B121"/>
      <c r="K121" s="15"/>
      <c r="L121" s="18"/>
      <c r="O121" s="7"/>
      <c r="P121" s="15"/>
      <c r="Q121" s="18"/>
    </row>
    <row r="122" spans="2:17" x14ac:dyDescent="0.3">
      <c r="B122"/>
      <c r="K122" s="15"/>
      <c r="L122" s="18"/>
      <c r="O122" s="7"/>
      <c r="P122" s="15"/>
      <c r="Q122" s="18"/>
    </row>
    <row r="123" spans="2:17" x14ac:dyDescent="0.3">
      <c r="B123"/>
      <c r="K123" s="15"/>
      <c r="L123" s="18"/>
      <c r="O123" s="7"/>
      <c r="P123" s="15"/>
      <c r="Q123" s="18"/>
    </row>
    <row r="124" spans="2:17" x14ac:dyDescent="0.3">
      <c r="B124"/>
      <c r="K124" s="15"/>
      <c r="L124" s="18"/>
      <c r="O124" s="7"/>
      <c r="P124" s="15"/>
      <c r="Q124" s="18"/>
    </row>
    <row r="125" spans="2:17" x14ac:dyDescent="0.3">
      <c r="B125"/>
      <c r="K125" s="15"/>
      <c r="L125" s="18"/>
      <c r="O125" s="7"/>
      <c r="P125" s="15"/>
      <c r="Q125" s="18"/>
    </row>
    <row r="126" spans="2:17" x14ac:dyDescent="0.3">
      <c r="B126"/>
      <c r="K126" s="15"/>
      <c r="L126" s="18"/>
      <c r="O126" s="7"/>
      <c r="P126" s="15"/>
      <c r="Q126" s="18"/>
    </row>
    <row r="127" spans="2:17" x14ac:dyDescent="0.3">
      <c r="B127"/>
      <c r="K127" s="15"/>
      <c r="L127" s="18"/>
      <c r="O127" s="7"/>
      <c r="P127" s="15"/>
      <c r="Q127" s="18"/>
    </row>
    <row r="128" spans="2:17" x14ac:dyDescent="0.3">
      <c r="B128"/>
      <c r="K128" s="15"/>
      <c r="L128" s="18"/>
      <c r="O128" s="7"/>
      <c r="P128" s="15"/>
      <c r="Q128" s="18"/>
    </row>
    <row r="129" spans="2:17" x14ac:dyDescent="0.3">
      <c r="B129"/>
      <c r="K129" s="15"/>
      <c r="L129" s="18"/>
      <c r="O129" s="7"/>
      <c r="P129" s="15"/>
      <c r="Q129" s="18"/>
    </row>
    <row r="130" spans="2:17" x14ac:dyDescent="0.3">
      <c r="B130"/>
      <c r="K130" s="15"/>
      <c r="L130" s="18"/>
      <c r="O130" s="7"/>
      <c r="P130" s="15"/>
      <c r="Q130" s="18"/>
    </row>
    <row r="131" spans="2:17" x14ac:dyDescent="0.3">
      <c r="B131"/>
      <c r="K131" s="15"/>
      <c r="L131" s="18"/>
      <c r="O131" s="7"/>
      <c r="P131" s="15"/>
      <c r="Q131" s="18"/>
    </row>
    <row r="132" spans="2:17" x14ac:dyDescent="0.3">
      <c r="B132"/>
      <c r="K132" s="15"/>
      <c r="L132" s="18"/>
      <c r="O132" s="7"/>
      <c r="P132" s="15"/>
      <c r="Q132" s="18"/>
    </row>
    <row r="133" spans="2:17" x14ac:dyDescent="0.3">
      <c r="B133"/>
      <c r="K133" s="15"/>
      <c r="L133" s="18"/>
      <c r="O133" s="7"/>
      <c r="P133" s="15"/>
      <c r="Q133" s="18"/>
    </row>
    <row r="134" spans="2:17" x14ac:dyDescent="0.3">
      <c r="B134"/>
      <c r="K134" s="15"/>
      <c r="L134" s="18"/>
      <c r="O134" s="7"/>
      <c r="P134" s="15"/>
      <c r="Q134" s="18"/>
    </row>
    <row r="135" spans="2:17" x14ac:dyDescent="0.3">
      <c r="B135"/>
      <c r="K135" s="15"/>
      <c r="L135" s="18"/>
      <c r="O135" s="7"/>
      <c r="P135" s="15"/>
      <c r="Q135" s="18"/>
    </row>
    <row r="136" spans="2:17" x14ac:dyDescent="0.3">
      <c r="B136"/>
      <c r="K136" s="15"/>
      <c r="L136" s="18"/>
      <c r="O136" s="7"/>
      <c r="P136" s="15"/>
      <c r="Q136" s="18"/>
    </row>
    <row r="137" spans="2:17" x14ac:dyDescent="0.3">
      <c r="B137"/>
      <c r="K137" s="15"/>
      <c r="L137" s="18"/>
      <c r="O137" s="7"/>
      <c r="P137" s="15"/>
      <c r="Q137" s="18"/>
    </row>
    <row r="138" spans="2:17" x14ac:dyDescent="0.3">
      <c r="B138"/>
      <c r="K138" s="15"/>
      <c r="L138" s="18"/>
      <c r="O138" s="7"/>
      <c r="P138" s="15"/>
      <c r="Q138" s="18"/>
    </row>
    <row r="139" spans="2:17" x14ac:dyDescent="0.3">
      <c r="B139"/>
      <c r="K139" s="15"/>
      <c r="L139" s="18"/>
      <c r="O139" s="7"/>
      <c r="P139" s="15"/>
      <c r="Q139" s="18"/>
    </row>
    <row r="140" spans="2:17" x14ac:dyDescent="0.3">
      <c r="B140"/>
      <c r="K140" s="15"/>
      <c r="L140" s="18"/>
      <c r="O140" s="7"/>
      <c r="P140" s="15"/>
      <c r="Q140" s="18"/>
    </row>
    <row r="141" spans="2:17" x14ac:dyDescent="0.3">
      <c r="B141"/>
      <c r="K141" s="15"/>
      <c r="L141" s="18"/>
      <c r="O141" s="7"/>
      <c r="P141" s="15"/>
      <c r="Q141" s="18"/>
    </row>
    <row r="142" spans="2:17" x14ac:dyDescent="0.3">
      <c r="B142"/>
      <c r="K142" s="15"/>
      <c r="L142" s="18"/>
      <c r="O142" s="7"/>
      <c r="P142" s="15"/>
      <c r="Q142" s="18"/>
    </row>
    <row r="143" spans="2:17" x14ac:dyDescent="0.3">
      <c r="B143"/>
      <c r="K143" s="15"/>
      <c r="L143" s="18"/>
      <c r="O143" s="7"/>
      <c r="P143" s="15"/>
      <c r="Q143" s="18"/>
    </row>
    <row r="144" spans="2:17" x14ac:dyDescent="0.3">
      <c r="B144"/>
      <c r="K144" s="15"/>
      <c r="L144" s="18"/>
      <c r="O144" s="7"/>
      <c r="P144" s="15"/>
      <c r="Q144" s="18"/>
    </row>
    <row r="145" spans="2:17" x14ac:dyDescent="0.3">
      <c r="B145"/>
      <c r="K145" s="15"/>
      <c r="L145" s="18"/>
      <c r="O145" s="7"/>
      <c r="P145" s="15"/>
      <c r="Q145" s="18"/>
    </row>
    <row r="146" spans="2:17" x14ac:dyDescent="0.3">
      <c r="B146"/>
      <c r="K146" s="15"/>
      <c r="L146" s="18"/>
      <c r="O146" s="7"/>
      <c r="P146" s="15"/>
      <c r="Q146" s="18"/>
    </row>
    <row r="147" spans="2:17" x14ac:dyDescent="0.3">
      <c r="B147"/>
      <c r="K147" s="15"/>
      <c r="L147" s="18"/>
      <c r="O147" s="7"/>
      <c r="P147" s="15"/>
      <c r="Q147" s="18"/>
    </row>
    <row r="148" spans="2:17" x14ac:dyDescent="0.3">
      <c r="B148"/>
      <c r="K148" s="15"/>
      <c r="L148" s="18"/>
      <c r="O148" s="7"/>
      <c r="P148" s="15"/>
      <c r="Q148" s="18"/>
    </row>
    <row r="149" spans="2:17" x14ac:dyDescent="0.3">
      <c r="B149"/>
      <c r="K149" s="15"/>
      <c r="L149" s="18"/>
      <c r="O149" s="7"/>
      <c r="P149" s="15"/>
      <c r="Q149" s="18"/>
    </row>
    <row r="150" spans="2:17" x14ac:dyDescent="0.3">
      <c r="B150"/>
      <c r="K150" s="15"/>
      <c r="L150" s="18"/>
      <c r="O150" s="7"/>
      <c r="P150" s="15"/>
      <c r="Q150" s="18"/>
    </row>
    <row r="151" spans="2:17" x14ac:dyDescent="0.3">
      <c r="B151"/>
      <c r="K151" s="15"/>
      <c r="L151" s="18"/>
      <c r="O151" s="7"/>
      <c r="P151" s="15"/>
      <c r="Q151" s="18"/>
    </row>
    <row r="152" spans="2:17" x14ac:dyDescent="0.3">
      <c r="B152"/>
      <c r="K152" s="15"/>
      <c r="L152" s="18"/>
      <c r="O152" s="7"/>
      <c r="P152" s="15"/>
      <c r="Q152" s="18"/>
    </row>
    <row r="153" spans="2:17" x14ac:dyDescent="0.3">
      <c r="B153"/>
      <c r="K153" s="15"/>
      <c r="L153" s="18"/>
      <c r="O153" s="7"/>
      <c r="P153" s="15"/>
      <c r="Q153" s="18"/>
    </row>
    <row r="154" spans="2:17" x14ac:dyDescent="0.3">
      <c r="B154"/>
      <c r="K154" s="15"/>
      <c r="L154" s="18"/>
      <c r="O154" s="7"/>
      <c r="P154" s="15"/>
      <c r="Q154" s="18"/>
    </row>
    <row r="155" spans="2:17" x14ac:dyDescent="0.3">
      <c r="B155"/>
      <c r="J155" s="7"/>
      <c r="K155" s="15"/>
      <c r="L155" s="18"/>
      <c r="O155" s="7"/>
      <c r="P155" s="15"/>
      <c r="Q155" s="18"/>
    </row>
    <row r="156" spans="2:17" x14ac:dyDescent="0.3">
      <c r="B156"/>
      <c r="J156" s="7"/>
      <c r="K156" s="15"/>
      <c r="L156" s="18"/>
      <c r="O156" s="7"/>
      <c r="P156" s="15"/>
      <c r="Q156" s="18"/>
    </row>
    <row r="157" spans="2:17" x14ac:dyDescent="0.3">
      <c r="B157"/>
      <c r="J157" s="7"/>
      <c r="K157" s="15"/>
      <c r="L157" s="18"/>
      <c r="O157" s="7"/>
      <c r="P157" s="15"/>
      <c r="Q157" s="18"/>
    </row>
    <row r="158" spans="2:17" x14ac:dyDescent="0.3">
      <c r="B158"/>
      <c r="J158" s="7"/>
      <c r="K158" s="15"/>
      <c r="L158" s="18"/>
      <c r="O158" s="7"/>
      <c r="P158" s="15"/>
      <c r="Q158" s="18"/>
    </row>
    <row r="159" spans="2:17" x14ac:dyDescent="0.3">
      <c r="B159"/>
      <c r="J159" s="7"/>
      <c r="K159" s="15"/>
      <c r="L159" s="18"/>
      <c r="O159" s="7"/>
      <c r="P159" s="15"/>
      <c r="Q159" s="18"/>
    </row>
    <row r="160" spans="2:17" x14ac:dyDescent="0.3">
      <c r="B160"/>
      <c r="J160" s="7"/>
      <c r="K160" s="15"/>
      <c r="L160" s="18"/>
      <c r="O160" s="7"/>
      <c r="P160" s="15"/>
      <c r="Q160" s="18"/>
    </row>
    <row r="161" spans="1:17" x14ac:dyDescent="0.3">
      <c r="B161"/>
      <c r="J161" s="7"/>
      <c r="K161" s="15"/>
      <c r="L161" s="18"/>
      <c r="O161" s="7"/>
      <c r="P161" s="15"/>
      <c r="Q161" s="18"/>
    </row>
    <row r="162" spans="1:17" x14ac:dyDescent="0.3">
      <c r="B162"/>
    </row>
    <row r="163" spans="1:17" x14ac:dyDescent="0.3">
      <c r="B163"/>
    </row>
    <row r="164" spans="1:17" ht="18" x14ac:dyDescent="0.35">
      <c r="A164" s="13" t="s">
        <v>31</v>
      </c>
      <c r="B164" t="s">
        <v>64</v>
      </c>
      <c r="E164" s="89" t="s">
        <v>326</v>
      </c>
      <c r="F164" s="89"/>
    </row>
    <row r="165" spans="1:17" x14ac:dyDescent="0.3">
      <c r="B165"/>
    </row>
    <row r="166" spans="1:17" x14ac:dyDescent="0.3">
      <c r="A166" s="13" t="s">
        <v>87</v>
      </c>
      <c r="B166" t="s">
        <v>95</v>
      </c>
      <c r="C166" t="s">
        <v>100</v>
      </c>
      <c r="E166" s="24" t="s">
        <v>96</v>
      </c>
      <c r="F166" s="24"/>
      <c r="G166" s="24"/>
      <c r="H166" s="24"/>
    </row>
    <row r="167" spans="1:17" x14ac:dyDescent="0.3">
      <c r="A167" s="7" t="s">
        <v>106</v>
      </c>
      <c r="B167" s="15">
        <v>154.55000000000001</v>
      </c>
      <c r="C167" s="18"/>
      <c r="D167" s="18"/>
      <c r="F167" s="12"/>
    </row>
    <row r="168" spans="1:17" x14ac:dyDescent="0.3">
      <c r="A168" s="14" t="s">
        <v>90</v>
      </c>
      <c r="B168" s="15">
        <v>150.19999999999999</v>
      </c>
      <c r="C168" s="18"/>
      <c r="D168" s="18"/>
      <c r="E168" s="21" t="s">
        <v>32</v>
      </c>
      <c r="F168" s="21" t="s">
        <v>61</v>
      </c>
      <c r="G168" s="21" t="s">
        <v>63</v>
      </c>
      <c r="H168" s="21" t="s">
        <v>97</v>
      </c>
    </row>
    <row r="169" spans="1:17" x14ac:dyDescent="0.3">
      <c r="A169" s="14" t="s">
        <v>91</v>
      </c>
      <c r="B169" s="15">
        <v>158.9</v>
      </c>
      <c r="C169" s="18">
        <v>5.7922769640479481E-2</v>
      </c>
      <c r="D169" s="18"/>
      <c r="E169" s="22">
        <v>2013</v>
      </c>
      <c r="F169" s="19">
        <v>9.8953377735490067E-2</v>
      </c>
      <c r="G169" s="20">
        <v>8.9423076923076897E-2</v>
      </c>
      <c r="H169" s="20">
        <v>9.4646271510516314E-2</v>
      </c>
    </row>
    <row r="170" spans="1:17" x14ac:dyDescent="0.3">
      <c r="A170" s="7" t="s">
        <v>88</v>
      </c>
      <c r="B170" s="15">
        <v>154.55000000000001</v>
      </c>
      <c r="C170" s="18"/>
      <c r="D170" s="18"/>
      <c r="E170" s="22">
        <v>2014</v>
      </c>
      <c r="F170" s="19">
        <v>5.3415061295971927E-2</v>
      </c>
      <c r="G170" s="20">
        <v>4.8715677590788306E-2</v>
      </c>
      <c r="H170" s="20">
        <v>5.105633802816912E-2</v>
      </c>
    </row>
    <row r="171" spans="1:17" x14ac:dyDescent="0.3">
      <c r="B171"/>
      <c r="D171" s="18"/>
      <c r="E171" s="22">
        <v>2015</v>
      </c>
      <c r="F171" s="19">
        <v>6.3175394846217856E-2</v>
      </c>
      <c r="G171" s="20">
        <v>4.6413502109704644E-2</v>
      </c>
      <c r="H171" s="20">
        <v>5.5230125523012506E-2</v>
      </c>
    </row>
    <row r="172" spans="1:17" x14ac:dyDescent="0.3">
      <c r="B172"/>
      <c r="D172" s="18"/>
      <c r="E172" s="22">
        <v>2016</v>
      </c>
      <c r="F172" s="19">
        <v>3.6690085870413877E-2</v>
      </c>
      <c r="G172" s="20">
        <v>2.7375201288244697E-2</v>
      </c>
      <c r="H172" s="20">
        <v>3.2462391132224933E-2</v>
      </c>
    </row>
    <row r="173" spans="1:17" x14ac:dyDescent="0.3">
      <c r="B173"/>
      <c r="D173" s="18"/>
      <c r="E173" s="22">
        <v>2017</v>
      </c>
      <c r="F173" s="19">
        <v>5.5891238670694905E-2</v>
      </c>
      <c r="G173" s="20">
        <v>4.92957746478873E-2</v>
      </c>
      <c r="H173" s="20">
        <v>5.295471987720627E-2</v>
      </c>
    </row>
    <row r="174" spans="1:17" x14ac:dyDescent="0.3">
      <c r="B174"/>
      <c r="D174" s="18"/>
      <c r="E174" s="22">
        <v>2018</v>
      </c>
      <c r="F174" s="19">
        <v>1.8664752333094E-2</v>
      </c>
      <c r="G174" s="20">
        <v>2.9082774049217046E-2</v>
      </c>
      <c r="H174" s="20">
        <v>2.3374726077428697E-2</v>
      </c>
    </row>
    <row r="175" spans="1:17" x14ac:dyDescent="0.3">
      <c r="B175"/>
      <c r="D175" s="18"/>
      <c r="E175" s="22">
        <v>2019</v>
      </c>
      <c r="F175" s="19">
        <v>8.014184397163128E-2</v>
      </c>
      <c r="G175" s="20">
        <v>7.4637681159420377E-2</v>
      </c>
      <c r="H175" s="20">
        <v>7.7363896848137617E-2</v>
      </c>
    </row>
    <row r="176" spans="1:17" x14ac:dyDescent="0.3">
      <c r="B176"/>
      <c r="D176" s="18"/>
      <c r="E176" s="22">
        <v>2020</v>
      </c>
      <c r="F176" s="19">
        <v>5.7932850559578558E-2</v>
      </c>
      <c r="G176" s="20">
        <v>5.8704453441295663E-2</v>
      </c>
      <c r="H176" s="20">
        <v>5.7922769640479481E-2</v>
      </c>
    </row>
    <row r="177" spans="2:8" x14ac:dyDescent="0.3">
      <c r="B177"/>
      <c r="D177" s="18"/>
      <c r="E177" s="22">
        <v>2021</v>
      </c>
      <c r="F177" s="19">
        <v>5.362776025236593E-2</v>
      </c>
      <c r="G177" s="20">
        <v>5.8974358974358904E-2</v>
      </c>
      <c r="H177" s="20">
        <v>5.657978385251098E-2</v>
      </c>
    </row>
    <row r="178" spans="2:8" x14ac:dyDescent="0.3">
      <c r="B178"/>
      <c r="D178" s="18"/>
      <c r="E178" s="22">
        <v>2022</v>
      </c>
      <c r="F178" s="19">
        <v>6.430288461538454E-2</v>
      </c>
      <c r="G178" s="20">
        <v>5.5151515151515118E-2</v>
      </c>
      <c r="H178" s="20">
        <v>6.0350030175015092E-2</v>
      </c>
    </row>
    <row r="179" spans="2:8" x14ac:dyDescent="0.3">
      <c r="B179"/>
      <c r="D179" s="18"/>
      <c r="E179" s="22">
        <v>2023</v>
      </c>
      <c r="F179" s="19"/>
      <c r="G179" s="20"/>
      <c r="H179" s="20"/>
    </row>
    <row r="180" spans="2:8" x14ac:dyDescent="0.3">
      <c r="B180"/>
      <c r="D180" s="18"/>
      <c r="E180" s="18"/>
      <c r="F180" s="18"/>
      <c r="G180" s="18"/>
    </row>
    <row r="181" spans="2:8" x14ac:dyDescent="0.3">
      <c r="B181"/>
      <c r="D181" s="18"/>
      <c r="E181" s="18"/>
      <c r="F181" s="18"/>
      <c r="G181" s="18"/>
    </row>
    <row r="182" spans="2:8" x14ac:dyDescent="0.3">
      <c r="B182"/>
      <c r="D182" s="18"/>
      <c r="E182" s="18"/>
      <c r="F182" s="18"/>
      <c r="G182" s="18"/>
    </row>
    <row r="183" spans="2:8" x14ac:dyDescent="0.3">
      <c r="B183"/>
      <c r="D183" s="18"/>
      <c r="E183" s="18"/>
      <c r="F183" s="18"/>
      <c r="G183" s="18"/>
    </row>
    <row r="184" spans="2:8" x14ac:dyDescent="0.3">
      <c r="B184"/>
      <c r="D184" s="18"/>
      <c r="E184" s="18"/>
      <c r="F184" s="18"/>
      <c r="G184" s="18"/>
    </row>
    <row r="185" spans="2:8" x14ac:dyDescent="0.3">
      <c r="B185"/>
      <c r="D185" s="18"/>
      <c r="E185" s="18"/>
      <c r="F185" s="18"/>
      <c r="G185" s="18"/>
    </row>
    <row r="186" spans="2:8" x14ac:dyDescent="0.3">
      <c r="B186"/>
      <c r="D186" s="18"/>
      <c r="E186" s="18"/>
      <c r="F186" s="18"/>
      <c r="G186" s="18"/>
    </row>
    <row r="187" spans="2:8" x14ac:dyDescent="0.3">
      <c r="B187"/>
      <c r="D187" s="18"/>
      <c r="E187" s="18"/>
      <c r="F187" s="18"/>
      <c r="G187" s="18"/>
    </row>
    <row r="188" spans="2:8" x14ac:dyDescent="0.3">
      <c r="B188"/>
      <c r="D188" s="18"/>
      <c r="E188" s="18"/>
      <c r="F188" s="18"/>
      <c r="G188" s="18"/>
    </row>
    <row r="189" spans="2:8" x14ac:dyDescent="0.3">
      <c r="B189"/>
      <c r="D189" s="18"/>
      <c r="E189" s="18"/>
      <c r="F189" s="18"/>
      <c r="G189" s="18"/>
    </row>
    <row r="190" spans="2:8" x14ac:dyDescent="0.3">
      <c r="B190"/>
      <c r="D190" s="18"/>
      <c r="E190" s="18"/>
      <c r="F190" s="18"/>
      <c r="G190" s="18"/>
    </row>
    <row r="191" spans="2:8" x14ac:dyDescent="0.3">
      <c r="B191"/>
      <c r="D191" s="18"/>
      <c r="E191" s="18"/>
      <c r="F191" s="18"/>
      <c r="G191" s="18"/>
    </row>
    <row r="192" spans="2:8" x14ac:dyDescent="0.3">
      <c r="B192"/>
      <c r="D192" s="18"/>
      <c r="E192" s="18"/>
      <c r="F192" s="18"/>
      <c r="G192" s="18"/>
    </row>
    <row r="193" spans="1:7" x14ac:dyDescent="0.3">
      <c r="B193"/>
      <c r="D193" s="18"/>
      <c r="E193" s="18"/>
      <c r="F193" s="18"/>
      <c r="G193" s="18"/>
    </row>
    <row r="194" spans="1:7" x14ac:dyDescent="0.3">
      <c r="B194"/>
      <c r="D194" s="18"/>
      <c r="E194" s="18"/>
      <c r="F194" s="18"/>
      <c r="G194" s="18"/>
    </row>
    <row r="195" spans="1:7" x14ac:dyDescent="0.3">
      <c r="B195"/>
      <c r="D195" s="18"/>
      <c r="E195" s="18"/>
      <c r="F195" s="18"/>
      <c r="G195" s="18"/>
    </row>
    <row r="196" spans="1:7" x14ac:dyDescent="0.3">
      <c r="B196"/>
      <c r="D196" s="18"/>
      <c r="E196" s="18"/>
      <c r="F196" s="18"/>
      <c r="G196" s="18"/>
    </row>
    <row r="197" spans="1:7" x14ac:dyDescent="0.3">
      <c r="B197"/>
      <c r="D197" s="18"/>
      <c r="E197" s="18"/>
      <c r="F197" s="18"/>
      <c r="G197" s="18"/>
    </row>
    <row r="198" spans="1:7" x14ac:dyDescent="0.3">
      <c r="B198"/>
      <c r="D198" s="18"/>
      <c r="E198" s="18"/>
      <c r="F198" s="18"/>
      <c r="G198" s="18"/>
    </row>
    <row r="199" spans="1:7" x14ac:dyDescent="0.3">
      <c r="B199"/>
      <c r="D199" s="18"/>
      <c r="E199" s="18"/>
      <c r="F199" s="18"/>
      <c r="G199" s="18"/>
    </row>
    <row r="200" spans="1:7" x14ac:dyDescent="0.3">
      <c r="B200"/>
    </row>
    <row r="201" spans="1:7" x14ac:dyDescent="0.3">
      <c r="B201"/>
    </row>
    <row r="204" spans="1:7" ht="18" x14ac:dyDescent="0.3">
      <c r="A204" s="88" t="s">
        <v>329</v>
      </c>
      <c r="B204" s="88"/>
      <c r="C204" s="88"/>
      <c r="D204" s="88"/>
    </row>
    <row r="205" spans="1:7" x14ac:dyDescent="0.3">
      <c r="A205" s="13" t="s">
        <v>31</v>
      </c>
      <c r="B205" t="s">
        <v>64</v>
      </c>
    </row>
    <row r="206" spans="1:7" x14ac:dyDescent="0.3">
      <c r="B206"/>
    </row>
    <row r="207" spans="1:7" x14ac:dyDescent="0.3">
      <c r="A207" s="13" t="s">
        <v>87</v>
      </c>
      <c r="B207" t="s">
        <v>328</v>
      </c>
      <c r="C207" t="s">
        <v>126</v>
      </c>
      <c r="D207" t="s">
        <v>327</v>
      </c>
      <c r="E207" t="s">
        <v>127</v>
      </c>
      <c r="F207" t="s">
        <v>125</v>
      </c>
    </row>
    <row r="208" spans="1:7" x14ac:dyDescent="0.3">
      <c r="A208" s="7" t="s">
        <v>90</v>
      </c>
      <c r="B208" s="25">
        <v>8.6076375259350649E-2</v>
      </c>
      <c r="C208" s="25">
        <v>8.630067851735547E-2</v>
      </c>
      <c r="D208" s="25">
        <v>8.108562776874334E-2</v>
      </c>
      <c r="E208" s="25">
        <v>7.340324118207818E-2</v>
      </c>
      <c r="F208" s="25">
        <v>8.3665115235798795E-2</v>
      </c>
    </row>
    <row r="209" spans="1:6" x14ac:dyDescent="0.3">
      <c r="A209" s="7" t="s">
        <v>116</v>
      </c>
      <c r="B209" s="25">
        <v>8.4224075214057864E-2</v>
      </c>
      <c r="C209" s="25">
        <v>8.663047736303095E-2</v>
      </c>
      <c r="D209" s="25">
        <v>8.2377301471822706E-2</v>
      </c>
      <c r="E209" s="25">
        <v>7.2919581397951766E-2</v>
      </c>
      <c r="F209" s="25">
        <v>8.3664446807319937E-2</v>
      </c>
    </row>
    <row r="210" spans="1:6" x14ac:dyDescent="0.3">
      <c r="A210" s="7" t="s">
        <v>117</v>
      </c>
      <c r="B210" s="25">
        <v>8.3151840062545376E-2</v>
      </c>
      <c r="C210" s="25">
        <v>8.6279108728430226E-2</v>
      </c>
      <c r="D210" s="25">
        <v>8.3151840062545376E-2</v>
      </c>
      <c r="E210" s="25">
        <v>7.2541464231864639E-2</v>
      </c>
      <c r="F210" s="25">
        <v>8.3654436812419727E-2</v>
      </c>
    </row>
    <row r="211" spans="1:6" x14ac:dyDescent="0.3">
      <c r="A211" s="7" t="s">
        <v>118</v>
      </c>
      <c r="B211" s="25">
        <v>8.3894383952566973E-2</v>
      </c>
      <c r="C211" s="25">
        <v>8.6221705039758401E-2</v>
      </c>
      <c r="D211" s="25">
        <v>7.9849278253400935E-2</v>
      </c>
      <c r="E211" s="25">
        <v>7.3393732856786631E-2</v>
      </c>
      <c r="F211" s="25">
        <v>8.3451084697863859E-2</v>
      </c>
    </row>
    <row r="212" spans="1:6" x14ac:dyDescent="0.3">
      <c r="A212" s="7" t="s">
        <v>68</v>
      </c>
      <c r="B212" s="25">
        <v>8.3763027975863949E-2</v>
      </c>
      <c r="C212" s="25">
        <v>8.5106966538672502E-2</v>
      </c>
      <c r="D212" s="25">
        <v>7.8442128359846403E-2</v>
      </c>
      <c r="E212" s="25">
        <v>7.4053757542512338E-2</v>
      </c>
      <c r="F212" s="25">
        <v>8.3049917718047178E-2</v>
      </c>
    </row>
    <row r="213" spans="1:6" x14ac:dyDescent="0.3">
      <c r="A213" s="7" t="s">
        <v>119</v>
      </c>
      <c r="B213" s="25">
        <v>8.4402060725638495E-2</v>
      </c>
      <c r="C213" s="25">
        <v>8.4785706456209572E-2</v>
      </c>
      <c r="D213" s="25">
        <v>7.7770470240052625E-2</v>
      </c>
      <c r="E213" s="25">
        <v>7.3988819467280503E-2</v>
      </c>
      <c r="F213" s="25">
        <v>8.2977090869231621E-2</v>
      </c>
    </row>
    <row r="214" spans="1:6" x14ac:dyDescent="0.3">
      <c r="A214" s="7" t="s">
        <v>120</v>
      </c>
      <c r="B214" s="25">
        <v>8.4402060725638495E-2</v>
      </c>
      <c r="C214" s="25">
        <v>8.4785706456209572E-2</v>
      </c>
      <c r="D214" s="25">
        <v>7.7770470240052625E-2</v>
      </c>
      <c r="E214" s="25">
        <v>7.3988819467280503E-2</v>
      </c>
      <c r="F214" s="25">
        <v>8.2977090869231621E-2</v>
      </c>
    </row>
    <row r="215" spans="1:6" x14ac:dyDescent="0.3">
      <c r="A215" s="7" t="s">
        <v>121</v>
      </c>
      <c r="B215" s="25">
        <v>8.5349279695569463E-2</v>
      </c>
      <c r="C215" s="25">
        <v>8.4533840717586309E-2</v>
      </c>
      <c r="D215" s="25">
        <v>7.7738515901060082E-2</v>
      </c>
      <c r="E215" s="25">
        <v>7.5292198967110632E-2</v>
      </c>
      <c r="F215" s="25">
        <v>8.246806197336233E-2</v>
      </c>
    </row>
    <row r="216" spans="1:6" x14ac:dyDescent="0.3">
      <c r="A216" s="7" t="s">
        <v>122</v>
      </c>
      <c r="B216" s="25">
        <v>8.5405405405405421E-2</v>
      </c>
      <c r="C216" s="25">
        <v>8.4486486486486503E-2</v>
      </c>
      <c r="D216" s="25">
        <v>7.7243243243243262E-2</v>
      </c>
      <c r="E216" s="25">
        <v>7.5459459459459463E-2</v>
      </c>
      <c r="F216" s="25">
        <v>8.2162162162162169E-2</v>
      </c>
    </row>
    <row r="217" spans="1:6" x14ac:dyDescent="0.3">
      <c r="A217" s="7" t="s">
        <v>123</v>
      </c>
      <c r="B217" s="25">
        <v>8.6979952575986216E-2</v>
      </c>
      <c r="C217" s="25">
        <v>8.4339297262341031E-2</v>
      </c>
      <c r="D217" s="25">
        <v>7.7117913343392977E-2</v>
      </c>
      <c r="E217" s="25">
        <v>7.5770640224186253E-2</v>
      </c>
      <c r="F217" s="25">
        <v>8.2075878422073728E-2</v>
      </c>
    </row>
    <row r="218" spans="1:6" x14ac:dyDescent="0.3">
      <c r="A218" s="7" t="s">
        <v>124</v>
      </c>
      <c r="B218" s="25">
        <v>8.8296788720313074E-2</v>
      </c>
      <c r="C218" s="25">
        <v>8.4704873210743575E-2</v>
      </c>
      <c r="D218" s="25">
        <v>7.6984935399131496E-2</v>
      </c>
      <c r="E218" s="25">
        <v>7.5269393663217707E-2</v>
      </c>
      <c r="F218" s="25">
        <v>8.1917117889883664E-2</v>
      </c>
    </row>
    <row r="219" spans="1:6" x14ac:dyDescent="0.3">
      <c r="A219" s="7" t="s">
        <v>91</v>
      </c>
      <c r="B219" s="25">
        <v>8.8340543716284789E-2</v>
      </c>
      <c r="C219" s="25">
        <v>8.460182663034771E-2</v>
      </c>
      <c r="D219" s="25">
        <v>7.723121294664316E-2</v>
      </c>
      <c r="E219" s="25">
        <v>7.5148213427335353E-2</v>
      </c>
      <c r="F219" s="25">
        <v>8.2038134914276556E-2</v>
      </c>
    </row>
    <row r="220" spans="1:6" x14ac:dyDescent="0.3">
      <c r="B220"/>
    </row>
    <row r="221" spans="1:6" x14ac:dyDescent="0.3">
      <c r="B221"/>
    </row>
    <row r="222" spans="1:6" x14ac:dyDescent="0.3">
      <c r="B222"/>
    </row>
    <row r="223" spans="1:6" x14ac:dyDescent="0.3">
      <c r="B223"/>
    </row>
    <row r="224" spans="1:6" x14ac:dyDescent="0.3">
      <c r="B224"/>
    </row>
    <row r="225" spans="1:3" x14ac:dyDescent="0.3">
      <c r="B225"/>
    </row>
    <row r="226" spans="1:3" x14ac:dyDescent="0.3">
      <c r="B226"/>
    </row>
    <row r="227" spans="1:3" x14ac:dyDescent="0.3">
      <c r="B227"/>
    </row>
    <row r="228" spans="1:3" x14ac:dyDescent="0.3">
      <c r="A228" s="26"/>
      <c r="B228" s="27"/>
      <c r="C228" s="28"/>
    </row>
    <row r="229" spans="1:3" x14ac:dyDescent="0.3">
      <c r="A229" s="29"/>
      <c r="B229" s="30"/>
      <c r="C229" s="31"/>
    </row>
    <row r="230" spans="1:3" x14ac:dyDescent="0.3">
      <c r="A230" s="29"/>
      <c r="B230" s="30"/>
      <c r="C230" s="31"/>
    </row>
    <row r="231" spans="1:3" x14ac:dyDescent="0.3">
      <c r="A231" s="29"/>
      <c r="B231" s="30"/>
      <c r="C231" s="31"/>
    </row>
    <row r="232" spans="1:3" x14ac:dyDescent="0.3">
      <c r="A232" s="29"/>
      <c r="B232" s="30"/>
      <c r="C232" s="31"/>
    </row>
    <row r="233" spans="1:3" x14ac:dyDescent="0.3">
      <c r="A233" s="29"/>
      <c r="B233" s="30"/>
      <c r="C233" s="31"/>
    </row>
    <row r="234" spans="1:3" x14ac:dyDescent="0.3">
      <c r="A234" s="29"/>
      <c r="B234" s="30"/>
      <c r="C234" s="31"/>
    </row>
    <row r="235" spans="1:3" x14ac:dyDescent="0.3">
      <c r="A235" s="29"/>
      <c r="B235" s="30"/>
      <c r="C235" s="31"/>
    </row>
    <row r="236" spans="1:3" x14ac:dyDescent="0.3">
      <c r="A236" s="29"/>
      <c r="B236" s="30"/>
      <c r="C236" s="31"/>
    </row>
    <row r="237" spans="1:3" x14ac:dyDescent="0.3">
      <c r="A237" s="29"/>
      <c r="B237" s="30"/>
      <c r="C237" s="31"/>
    </row>
    <row r="238" spans="1:3" x14ac:dyDescent="0.3">
      <c r="A238" s="29"/>
      <c r="B238" s="30"/>
      <c r="C238" s="31"/>
    </row>
    <row r="239" spans="1:3" x14ac:dyDescent="0.3">
      <c r="A239" s="29"/>
      <c r="B239" s="30"/>
      <c r="C239" s="31"/>
    </row>
    <row r="240" spans="1:3" x14ac:dyDescent="0.3">
      <c r="A240" s="29"/>
      <c r="B240" s="30"/>
      <c r="C240" s="31"/>
    </row>
    <row r="241" spans="1:3" x14ac:dyDescent="0.3">
      <c r="A241" s="29"/>
      <c r="B241" s="30"/>
      <c r="C241" s="31"/>
    </row>
    <row r="242" spans="1:3" x14ac:dyDescent="0.3">
      <c r="A242" s="29"/>
      <c r="B242" s="30"/>
      <c r="C242" s="31"/>
    </row>
    <row r="243" spans="1:3" x14ac:dyDescent="0.3">
      <c r="A243" s="29"/>
      <c r="B243" s="30"/>
      <c r="C243" s="31"/>
    </row>
    <row r="244" spans="1:3" x14ac:dyDescent="0.3">
      <c r="A244" s="29"/>
      <c r="B244" s="30"/>
      <c r="C244" s="31"/>
    </row>
    <row r="245" spans="1:3" x14ac:dyDescent="0.3">
      <c r="A245" s="32"/>
      <c r="B245" s="33"/>
      <c r="C245" s="34"/>
    </row>
    <row r="246" spans="1:3" x14ac:dyDescent="0.3">
      <c r="B246"/>
    </row>
    <row r="247" spans="1:3" x14ac:dyDescent="0.3">
      <c r="B247"/>
    </row>
    <row r="248" spans="1:3" x14ac:dyDescent="0.3">
      <c r="B248"/>
    </row>
    <row r="249" spans="1:3" x14ac:dyDescent="0.3">
      <c r="B249"/>
    </row>
    <row r="250" spans="1:3" x14ac:dyDescent="0.3">
      <c r="B250"/>
    </row>
    <row r="251" spans="1:3" x14ac:dyDescent="0.3">
      <c r="B251"/>
    </row>
    <row r="252" spans="1:3" x14ac:dyDescent="0.3">
      <c r="B252"/>
    </row>
    <row r="253" spans="1:3" x14ac:dyDescent="0.3">
      <c r="B253"/>
    </row>
    <row r="254" spans="1:3" x14ac:dyDescent="0.3">
      <c r="B254"/>
    </row>
    <row r="255" spans="1:3" x14ac:dyDescent="0.3">
      <c r="B255"/>
    </row>
    <row r="256" spans="1:3"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sheetData>
  <sortState xmlns:xlrd2="http://schemas.microsoft.com/office/spreadsheetml/2017/richdata2" ref="A166:C172">
    <sortCondition ref="A167" customList="Sunday,Monday,Tuesday,Wednesday,Thursday,Friday,Saturday"/>
  </sortState>
  <mergeCells count="7">
    <mergeCell ref="A204:D204"/>
    <mergeCell ref="L26:M26"/>
    <mergeCell ref="A2:D2"/>
    <mergeCell ref="I26:J26"/>
    <mergeCell ref="E26:F26"/>
    <mergeCell ref="A26:B26"/>
    <mergeCell ref="E164:F164"/>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2FA7-77B4-44F5-8544-8147EBEB97C4}">
  <dimension ref="A1:W27"/>
  <sheetViews>
    <sheetView zoomScaleNormal="100" workbookViewId="0">
      <selection activeCell="W12" sqref="W12"/>
    </sheetView>
  </sheetViews>
  <sheetFormatPr defaultRowHeight="14.4" x14ac:dyDescent="0.3"/>
  <sheetData>
    <row r="1" spans="1:23" x14ac:dyDescent="0.3">
      <c r="A1" s="23"/>
      <c r="B1" s="23"/>
      <c r="C1" s="23"/>
      <c r="D1" s="23"/>
      <c r="E1" s="23"/>
      <c r="F1" s="23"/>
      <c r="G1" s="23"/>
      <c r="H1" s="23"/>
      <c r="I1" s="23"/>
      <c r="J1" s="23"/>
      <c r="K1" s="23"/>
      <c r="L1" s="23"/>
      <c r="M1" s="23"/>
      <c r="N1" s="23"/>
      <c r="O1" s="23"/>
      <c r="P1" s="23"/>
      <c r="Q1" s="23"/>
      <c r="R1" s="23"/>
      <c r="S1" s="23"/>
      <c r="T1" s="23"/>
      <c r="U1" s="23"/>
      <c r="V1" s="23"/>
      <c r="W1" s="23"/>
    </row>
    <row r="2" spans="1:23" x14ac:dyDescent="0.3">
      <c r="A2" s="23"/>
      <c r="B2" s="23"/>
      <c r="C2" s="23"/>
      <c r="D2" s="23"/>
      <c r="E2" s="23"/>
      <c r="F2" s="23"/>
      <c r="G2" s="23"/>
      <c r="H2" s="23"/>
      <c r="I2" s="23"/>
      <c r="J2" s="23"/>
      <c r="K2" s="23"/>
      <c r="L2" s="23"/>
      <c r="M2" s="23"/>
      <c r="N2" s="23"/>
      <c r="O2" s="23"/>
      <c r="P2" s="23"/>
      <c r="Q2" s="23"/>
      <c r="R2" s="23"/>
      <c r="S2" s="23"/>
      <c r="T2" s="23"/>
      <c r="U2" s="23"/>
      <c r="V2" s="23"/>
      <c r="W2" s="23"/>
    </row>
    <row r="3" spans="1:23" x14ac:dyDescent="0.3">
      <c r="A3" s="23"/>
      <c r="B3" s="23"/>
      <c r="C3" s="23"/>
      <c r="D3" s="23"/>
      <c r="E3" s="23"/>
      <c r="F3" s="23"/>
      <c r="G3" s="23"/>
      <c r="H3" s="23"/>
      <c r="I3" s="23"/>
      <c r="J3" s="23"/>
      <c r="K3" s="23"/>
      <c r="L3" s="23"/>
      <c r="M3" s="23"/>
      <c r="N3" s="23"/>
      <c r="O3" s="23"/>
      <c r="P3" s="23"/>
      <c r="Q3" s="23"/>
      <c r="R3" s="23"/>
      <c r="S3" s="23"/>
      <c r="T3" s="23"/>
      <c r="U3" s="23"/>
      <c r="V3" s="23"/>
      <c r="W3" s="23"/>
    </row>
    <row r="4" spans="1:23" x14ac:dyDescent="0.3">
      <c r="A4" s="23"/>
      <c r="B4" s="23"/>
      <c r="C4" s="23"/>
      <c r="D4" s="23"/>
      <c r="E4" s="23"/>
      <c r="F4" s="23"/>
      <c r="G4" s="23"/>
      <c r="H4" s="23"/>
      <c r="I4" s="23"/>
      <c r="J4" s="23"/>
      <c r="K4" s="23"/>
      <c r="L4" s="23"/>
      <c r="M4" s="23"/>
      <c r="N4" s="23"/>
      <c r="O4" s="23"/>
      <c r="P4" s="23"/>
      <c r="Q4" s="23"/>
      <c r="R4" s="23"/>
      <c r="S4" s="23"/>
      <c r="T4" s="23"/>
      <c r="U4" s="23"/>
      <c r="V4" s="23"/>
      <c r="W4" s="23"/>
    </row>
    <row r="5" spans="1:23" x14ac:dyDescent="0.3">
      <c r="A5" s="23"/>
      <c r="B5" s="23"/>
      <c r="C5" s="23"/>
      <c r="D5" s="23"/>
      <c r="E5" s="23"/>
      <c r="F5" s="23"/>
      <c r="G5" s="23"/>
      <c r="H5" s="23"/>
      <c r="I5" s="23"/>
      <c r="J5" s="23"/>
      <c r="K5" s="23"/>
      <c r="L5" s="23"/>
      <c r="M5" s="23"/>
      <c r="N5" s="23"/>
      <c r="O5" s="23"/>
      <c r="P5" s="23"/>
      <c r="Q5" s="23"/>
      <c r="R5" s="23"/>
      <c r="S5" s="23"/>
      <c r="T5" s="23"/>
      <c r="U5" s="23"/>
      <c r="V5" s="23"/>
      <c r="W5" s="23"/>
    </row>
    <row r="6" spans="1:23" x14ac:dyDescent="0.3">
      <c r="A6" s="23"/>
      <c r="B6" s="23"/>
      <c r="C6" s="23"/>
      <c r="D6" s="23"/>
      <c r="E6" s="23"/>
      <c r="F6" s="23"/>
      <c r="G6" s="23"/>
      <c r="H6" s="23"/>
      <c r="I6" s="23"/>
      <c r="J6" s="23"/>
      <c r="K6" s="23"/>
      <c r="L6" s="23"/>
      <c r="M6" s="23"/>
      <c r="N6" s="23"/>
      <c r="O6" s="23"/>
      <c r="P6" s="23"/>
      <c r="Q6" s="23"/>
      <c r="R6" s="23"/>
      <c r="S6" s="23"/>
      <c r="T6" s="23"/>
      <c r="U6" s="23"/>
      <c r="V6" s="23"/>
      <c r="W6" s="23"/>
    </row>
    <row r="7" spans="1:23" x14ac:dyDescent="0.3">
      <c r="A7" s="23"/>
      <c r="B7" s="23"/>
      <c r="C7" s="23"/>
      <c r="D7" s="23"/>
      <c r="E7" s="23"/>
      <c r="F7" s="23"/>
      <c r="G7" s="23"/>
      <c r="H7" s="23"/>
      <c r="I7" s="23"/>
      <c r="J7" s="23"/>
      <c r="K7" s="23"/>
      <c r="L7" s="23"/>
      <c r="M7" s="23"/>
      <c r="N7" s="23"/>
      <c r="O7" s="23"/>
      <c r="P7" s="23"/>
      <c r="Q7" s="23"/>
      <c r="R7" s="23"/>
      <c r="S7" s="23"/>
      <c r="T7" s="23"/>
      <c r="U7" s="23"/>
      <c r="V7" s="23"/>
      <c r="W7" s="23"/>
    </row>
    <row r="8" spans="1:23" x14ac:dyDescent="0.3">
      <c r="A8" s="23"/>
      <c r="B8" s="23"/>
      <c r="C8" s="23"/>
      <c r="D8" s="23"/>
      <c r="E8" s="23"/>
      <c r="F8" s="23"/>
      <c r="G8" s="23"/>
      <c r="H8" s="23"/>
      <c r="I8" s="23"/>
      <c r="J8" s="23"/>
      <c r="K8" s="23"/>
      <c r="L8" s="23"/>
      <c r="M8" s="23"/>
      <c r="N8" s="23"/>
      <c r="O8" s="23"/>
      <c r="P8" s="23"/>
      <c r="Q8" s="23"/>
      <c r="R8" s="23"/>
      <c r="S8" s="23"/>
      <c r="T8" s="23"/>
      <c r="U8" s="23"/>
      <c r="V8" s="23"/>
      <c r="W8" s="23"/>
    </row>
    <row r="9" spans="1:23" x14ac:dyDescent="0.3">
      <c r="A9" s="23"/>
      <c r="B9" s="23"/>
      <c r="C9" s="23"/>
      <c r="D9" s="23"/>
      <c r="E9" s="23"/>
      <c r="F9" s="23"/>
      <c r="G9" s="23"/>
      <c r="H9" s="23"/>
      <c r="I9" s="23"/>
      <c r="J9" s="23"/>
      <c r="K9" s="23"/>
      <c r="L9" s="23"/>
      <c r="M9" s="23"/>
      <c r="N9" s="23"/>
      <c r="O9" s="23"/>
      <c r="P9" s="23"/>
      <c r="Q9" s="23"/>
      <c r="R9" s="23"/>
      <c r="S9" s="23"/>
      <c r="T9" s="23"/>
      <c r="U9" s="23"/>
      <c r="V9" s="23"/>
      <c r="W9" s="23"/>
    </row>
    <row r="10" spans="1:23" x14ac:dyDescent="0.3">
      <c r="A10" s="23"/>
      <c r="B10" s="23"/>
      <c r="C10" s="23"/>
      <c r="D10" s="23"/>
      <c r="E10" s="23"/>
      <c r="F10" s="23"/>
      <c r="G10" s="23"/>
      <c r="H10" s="23"/>
      <c r="I10" s="23"/>
      <c r="J10" s="23"/>
      <c r="K10" s="23"/>
      <c r="L10" s="23"/>
      <c r="M10" s="23"/>
      <c r="N10" s="23"/>
      <c r="O10" s="23"/>
      <c r="P10" s="23"/>
      <c r="Q10" s="23"/>
      <c r="R10" s="23"/>
      <c r="S10" s="23"/>
      <c r="T10" s="23"/>
      <c r="U10" s="23"/>
      <c r="V10" s="23"/>
      <c r="W10" s="23"/>
    </row>
    <row r="11" spans="1:23" x14ac:dyDescent="0.3">
      <c r="A11" s="23"/>
      <c r="B11" s="23"/>
      <c r="C11" s="23"/>
      <c r="D11" s="23"/>
      <c r="E11" s="23"/>
      <c r="F11" s="23"/>
      <c r="G11" s="23"/>
      <c r="H11" s="23"/>
      <c r="I11" s="23"/>
      <c r="J11" s="23"/>
      <c r="K11" s="23"/>
      <c r="L11" s="23"/>
      <c r="M11" s="23"/>
      <c r="N11" s="23"/>
      <c r="O11" s="23"/>
      <c r="P11" s="23"/>
      <c r="Q11" s="23"/>
      <c r="R11" s="23"/>
      <c r="S11" s="23"/>
      <c r="T11" s="23"/>
      <c r="U11" s="23"/>
      <c r="V11" s="23"/>
      <c r="W11" s="23"/>
    </row>
    <row r="12" spans="1:23" x14ac:dyDescent="0.3">
      <c r="A12" s="23"/>
      <c r="B12" s="23"/>
      <c r="C12" s="23"/>
      <c r="D12" s="23"/>
      <c r="E12" s="23"/>
      <c r="F12" s="23"/>
      <c r="G12" s="23"/>
      <c r="H12" s="23"/>
      <c r="I12" s="23"/>
      <c r="J12" s="23"/>
      <c r="K12" s="23"/>
      <c r="L12" s="23"/>
      <c r="M12" s="23"/>
      <c r="N12" s="23"/>
      <c r="O12" s="23"/>
      <c r="P12" s="23"/>
      <c r="Q12" s="23"/>
      <c r="R12" s="23"/>
      <c r="S12" s="23"/>
      <c r="T12" s="23"/>
      <c r="U12" s="23"/>
      <c r="V12" s="23"/>
      <c r="W12" s="23"/>
    </row>
    <row r="13" spans="1:23" x14ac:dyDescent="0.3">
      <c r="A13" s="23"/>
      <c r="B13" s="23"/>
      <c r="C13" s="23"/>
      <c r="D13" s="23"/>
      <c r="E13" s="23"/>
      <c r="F13" s="23"/>
      <c r="G13" s="23"/>
      <c r="H13" s="23"/>
      <c r="I13" s="23"/>
      <c r="J13" s="23"/>
      <c r="K13" s="23"/>
      <c r="L13" s="23"/>
      <c r="M13" s="23"/>
      <c r="N13" s="23"/>
      <c r="O13" s="23"/>
      <c r="P13" s="23"/>
      <c r="Q13" s="23"/>
      <c r="R13" s="23"/>
      <c r="S13" s="23"/>
      <c r="T13" s="23"/>
      <c r="U13" s="23"/>
      <c r="V13" s="23"/>
      <c r="W13" s="23"/>
    </row>
    <row r="14" spans="1:23" x14ac:dyDescent="0.3">
      <c r="A14" s="23"/>
      <c r="B14" s="23"/>
      <c r="C14" s="23"/>
      <c r="D14" s="23"/>
      <c r="E14" s="23"/>
      <c r="F14" s="23"/>
      <c r="G14" s="23"/>
      <c r="H14" s="23"/>
      <c r="I14" s="23"/>
      <c r="J14" s="23"/>
      <c r="K14" s="23"/>
      <c r="L14" s="23"/>
      <c r="M14" s="23"/>
      <c r="N14" s="23"/>
      <c r="O14" s="23"/>
      <c r="P14" s="23"/>
      <c r="Q14" s="23"/>
      <c r="R14" s="23"/>
      <c r="S14" s="23"/>
      <c r="T14" s="23"/>
      <c r="U14" s="23"/>
      <c r="V14" s="23"/>
      <c r="W14" s="23"/>
    </row>
    <row r="15" spans="1:23" x14ac:dyDescent="0.3">
      <c r="A15" s="23"/>
      <c r="B15" s="23"/>
      <c r="C15" s="23"/>
      <c r="D15" s="23"/>
      <c r="E15" s="23"/>
      <c r="F15" s="23"/>
      <c r="G15" s="23"/>
      <c r="H15" s="23"/>
      <c r="I15" s="23"/>
      <c r="J15" s="23"/>
      <c r="K15" s="23"/>
      <c r="L15" s="23"/>
      <c r="M15" s="23"/>
      <c r="N15" s="23"/>
      <c r="O15" s="23"/>
      <c r="P15" s="23"/>
      <c r="Q15" s="23"/>
      <c r="R15" s="23"/>
      <c r="S15" s="23"/>
      <c r="T15" s="23"/>
      <c r="U15" s="23"/>
      <c r="V15" s="23"/>
      <c r="W15" s="23"/>
    </row>
    <row r="16" spans="1:23" x14ac:dyDescent="0.3">
      <c r="A16" s="23"/>
      <c r="B16" s="23"/>
      <c r="C16" s="23"/>
      <c r="D16" s="23"/>
      <c r="E16" s="23"/>
      <c r="F16" s="23"/>
      <c r="G16" s="23"/>
      <c r="H16" s="23"/>
      <c r="I16" s="23"/>
      <c r="J16" s="23"/>
      <c r="K16" s="23"/>
      <c r="L16" s="23"/>
      <c r="M16" s="23"/>
      <c r="N16" s="23"/>
      <c r="O16" s="23"/>
      <c r="P16" s="23"/>
      <c r="Q16" s="23"/>
      <c r="R16" s="23"/>
      <c r="S16" s="23"/>
      <c r="T16" s="23"/>
      <c r="U16" s="23"/>
      <c r="V16" s="23"/>
      <c r="W16" s="23"/>
    </row>
    <row r="17" spans="1:23" x14ac:dyDescent="0.3">
      <c r="A17" s="23"/>
      <c r="B17" s="23"/>
      <c r="C17" s="23"/>
      <c r="D17" s="23"/>
      <c r="E17" s="23"/>
      <c r="F17" s="23"/>
      <c r="G17" s="23"/>
      <c r="H17" s="23"/>
      <c r="I17" s="23"/>
      <c r="J17" s="23"/>
      <c r="K17" s="23"/>
      <c r="L17" s="23"/>
      <c r="M17" s="23"/>
      <c r="N17" s="23"/>
      <c r="O17" s="23"/>
      <c r="P17" s="23"/>
      <c r="Q17" s="23"/>
      <c r="R17" s="23"/>
      <c r="S17" s="23"/>
      <c r="T17" s="23"/>
      <c r="U17" s="23"/>
      <c r="V17" s="23"/>
      <c r="W17" s="23"/>
    </row>
    <row r="18" spans="1:23" x14ac:dyDescent="0.3">
      <c r="A18" s="23"/>
      <c r="B18" s="23"/>
      <c r="C18" s="23"/>
      <c r="D18" s="23"/>
      <c r="E18" s="23"/>
      <c r="F18" s="23"/>
      <c r="G18" s="23"/>
      <c r="H18" s="23"/>
      <c r="I18" s="23"/>
      <c r="J18" s="23"/>
      <c r="K18" s="23"/>
      <c r="L18" s="23"/>
      <c r="M18" s="23"/>
      <c r="N18" s="23"/>
      <c r="O18" s="23"/>
      <c r="P18" s="23"/>
      <c r="Q18" s="23"/>
      <c r="R18" s="23"/>
      <c r="S18" s="23"/>
      <c r="T18" s="23"/>
      <c r="U18" s="23"/>
      <c r="V18" s="23"/>
      <c r="W18" s="23"/>
    </row>
    <row r="19" spans="1:23" x14ac:dyDescent="0.3">
      <c r="A19" s="23"/>
      <c r="B19" s="23"/>
      <c r="C19" s="23"/>
      <c r="D19" s="23"/>
      <c r="E19" s="23"/>
      <c r="F19" s="23"/>
      <c r="G19" s="23"/>
      <c r="H19" s="23"/>
      <c r="I19" s="23"/>
      <c r="J19" s="23"/>
      <c r="K19" s="23"/>
      <c r="L19" s="23"/>
      <c r="M19" s="23"/>
      <c r="N19" s="23"/>
      <c r="O19" s="23"/>
      <c r="P19" s="23"/>
      <c r="Q19" s="23"/>
      <c r="R19" s="23"/>
      <c r="S19" s="23"/>
      <c r="T19" s="23"/>
      <c r="U19" s="23"/>
      <c r="V19" s="23"/>
      <c r="W19" s="23"/>
    </row>
    <row r="20" spans="1:23" x14ac:dyDescent="0.3">
      <c r="A20" s="23"/>
      <c r="B20" s="23"/>
      <c r="C20" s="23"/>
      <c r="D20" s="23"/>
      <c r="E20" s="23"/>
      <c r="F20" s="23"/>
      <c r="G20" s="23"/>
      <c r="H20" s="23"/>
      <c r="I20" s="23"/>
      <c r="J20" s="23"/>
      <c r="K20" s="23"/>
      <c r="L20" s="23"/>
      <c r="M20" s="23"/>
      <c r="N20" s="23"/>
      <c r="O20" s="23"/>
      <c r="P20" s="23"/>
      <c r="Q20" s="23"/>
      <c r="R20" s="23"/>
      <c r="S20" s="23"/>
      <c r="T20" s="23"/>
      <c r="U20" s="23"/>
      <c r="V20" s="23"/>
      <c r="W20" s="23"/>
    </row>
    <row r="21" spans="1:23" x14ac:dyDescent="0.3">
      <c r="A21" s="23"/>
      <c r="B21" s="23"/>
      <c r="C21" s="23"/>
      <c r="D21" s="23"/>
      <c r="E21" s="23"/>
      <c r="F21" s="23"/>
      <c r="G21" s="23"/>
      <c r="H21" s="23"/>
      <c r="I21" s="23"/>
      <c r="J21" s="23"/>
      <c r="K21" s="23"/>
      <c r="L21" s="23"/>
      <c r="M21" s="23"/>
      <c r="N21" s="23"/>
      <c r="O21" s="23"/>
      <c r="P21" s="23"/>
      <c r="Q21" s="23"/>
      <c r="R21" s="23"/>
      <c r="S21" s="23"/>
      <c r="T21" s="23"/>
      <c r="U21" s="23"/>
      <c r="V21" s="23"/>
      <c r="W21" s="23"/>
    </row>
    <row r="22" spans="1:23" x14ac:dyDescent="0.3">
      <c r="A22" s="23"/>
      <c r="B22" s="23"/>
      <c r="C22" s="23"/>
      <c r="D22" s="23"/>
      <c r="E22" s="23"/>
      <c r="F22" s="23"/>
      <c r="G22" s="23"/>
      <c r="H22" s="23"/>
      <c r="I22" s="23"/>
      <c r="J22" s="23"/>
      <c r="K22" s="23"/>
      <c r="L22" s="23"/>
      <c r="M22" s="23"/>
      <c r="N22" s="23"/>
      <c r="O22" s="23"/>
      <c r="P22" s="23"/>
      <c r="Q22" s="23"/>
      <c r="R22" s="23"/>
      <c r="S22" s="23"/>
      <c r="T22" s="23"/>
      <c r="U22" s="23"/>
      <c r="V22" s="23"/>
      <c r="W22" s="23"/>
    </row>
    <row r="23" spans="1:23" x14ac:dyDescent="0.3">
      <c r="A23" s="23"/>
      <c r="B23" s="23"/>
      <c r="C23" s="23"/>
      <c r="D23" s="23"/>
      <c r="E23" s="23"/>
      <c r="F23" s="23"/>
      <c r="G23" s="23"/>
      <c r="H23" s="23"/>
      <c r="I23" s="23"/>
      <c r="J23" s="23"/>
      <c r="K23" s="23"/>
      <c r="L23" s="23"/>
      <c r="M23" s="23"/>
      <c r="N23" s="23"/>
      <c r="O23" s="23"/>
      <c r="P23" s="23"/>
      <c r="Q23" s="23"/>
      <c r="R23" s="23"/>
      <c r="S23" s="23"/>
      <c r="T23" s="23"/>
      <c r="U23" s="23"/>
      <c r="V23" s="23"/>
      <c r="W23" s="23"/>
    </row>
    <row r="24" spans="1:23" x14ac:dyDescent="0.3">
      <c r="A24" s="23"/>
      <c r="B24" s="23"/>
      <c r="C24" s="23"/>
      <c r="D24" s="23"/>
      <c r="E24" s="23"/>
      <c r="F24" s="23"/>
      <c r="G24" s="23"/>
      <c r="H24" s="23"/>
      <c r="I24" s="23"/>
      <c r="J24" s="23"/>
      <c r="K24" s="23"/>
      <c r="L24" s="23"/>
      <c r="M24" s="23"/>
      <c r="N24" s="23"/>
      <c r="O24" s="23"/>
      <c r="P24" s="23"/>
      <c r="Q24" s="23"/>
      <c r="R24" s="23"/>
      <c r="S24" s="23"/>
      <c r="T24" s="23"/>
      <c r="U24" s="23"/>
      <c r="V24" s="23"/>
      <c r="W24" s="23"/>
    </row>
    <row r="25" spans="1:23" x14ac:dyDescent="0.3">
      <c r="A25" s="23"/>
      <c r="B25" s="23"/>
      <c r="C25" s="23"/>
      <c r="D25" s="23"/>
      <c r="E25" s="23"/>
      <c r="F25" s="23"/>
      <c r="G25" s="23"/>
      <c r="H25" s="23"/>
      <c r="I25" s="23"/>
      <c r="J25" s="23"/>
      <c r="K25" s="23"/>
      <c r="L25" s="23"/>
      <c r="M25" s="23"/>
      <c r="N25" s="23"/>
      <c r="O25" s="23"/>
      <c r="P25" s="23"/>
      <c r="Q25" s="23"/>
      <c r="R25" s="23"/>
      <c r="S25" s="23"/>
      <c r="T25" s="23"/>
      <c r="U25" s="23"/>
      <c r="V25" s="23"/>
      <c r="W25" s="23"/>
    </row>
    <row r="26" spans="1:23" x14ac:dyDescent="0.3">
      <c r="A26" s="23"/>
      <c r="B26" s="23"/>
      <c r="C26" s="23"/>
      <c r="D26" s="23"/>
      <c r="E26" s="23"/>
      <c r="F26" s="23"/>
      <c r="G26" s="23"/>
      <c r="H26" s="23"/>
      <c r="I26" s="23"/>
      <c r="J26" s="23"/>
      <c r="K26" s="23"/>
      <c r="L26" s="23"/>
      <c r="M26" s="23"/>
      <c r="N26" s="23"/>
      <c r="O26" s="23"/>
      <c r="P26" s="23"/>
      <c r="Q26" s="23"/>
      <c r="R26" s="23"/>
      <c r="S26" s="23"/>
      <c r="T26" s="23"/>
      <c r="U26" s="23"/>
      <c r="V26" s="23"/>
      <c r="W26" s="23"/>
    </row>
    <row r="27" spans="1:23" x14ac:dyDescent="0.3">
      <c r="A27" s="23"/>
      <c r="B27" s="23"/>
      <c r="C27" s="23"/>
      <c r="D27" s="23"/>
      <c r="E27" s="23"/>
      <c r="F27" s="23"/>
      <c r="G27" s="23"/>
      <c r="H27" s="23"/>
      <c r="I27" s="23"/>
      <c r="J27" s="23"/>
      <c r="K27" s="23"/>
      <c r="L27" s="23"/>
      <c r="M27" s="23"/>
      <c r="N27" s="23"/>
      <c r="O27" s="23"/>
      <c r="P27" s="23"/>
      <c r="Q27" s="23"/>
      <c r="R27" s="23"/>
      <c r="S27" s="23"/>
      <c r="T27" s="23"/>
      <c r="U27" s="23"/>
      <c r="V27" s="23"/>
      <c r="W27"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DA822-3CC2-4E0A-B641-4A732C826E24}">
  <sheetPr codeName="Sheet2"/>
  <dimension ref="A1:AI373"/>
  <sheetViews>
    <sheetView workbookViewId="0">
      <selection activeCell="AI7" sqref="AI7"/>
    </sheetView>
  </sheetViews>
  <sheetFormatPr defaultRowHeight="14.4" x14ac:dyDescent="0.3"/>
  <cols>
    <col min="1" max="1" width="11.21875" bestFit="1" customWidth="1"/>
    <col min="2" max="2" width="6.88671875" bestFit="1" customWidth="1"/>
    <col min="3" max="3" width="10" bestFit="1" customWidth="1"/>
    <col min="4" max="5" width="17.44140625" style="12" customWidth="1"/>
    <col min="6" max="6" width="21" bestFit="1" customWidth="1"/>
    <col min="7" max="7" width="14.77734375" bestFit="1" customWidth="1"/>
    <col min="8" max="8" width="9.6640625" customWidth="1"/>
    <col min="9" max="9" width="18.5546875" bestFit="1" customWidth="1"/>
    <col min="10" max="10" width="13.44140625" bestFit="1" customWidth="1"/>
    <col min="11" max="11" width="7.77734375" bestFit="1" customWidth="1"/>
    <col min="12" max="12" width="12.44140625" bestFit="1" customWidth="1"/>
    <col min="13" max="13" width="20.21875" bestFit="1" customWidth="1"/>
    <col min="14" max="14" width="24.33203125" bestFit="1" customWidth="1"/>
    <col min="15" max="15" width="8.44140625" bestFit="1" customWidth="1"/>
    <col min="16" max="16" width="24.21875" bestFit="1" customWidth="1"/>
    <col min="17" max="17" width="33.5546875" bestFit="1" customWidth="1"/>
    <col min="18" max="18" width="20.33203125" bestFit="1" customWidth="1"/>
    <col min="19" max="19" width="27.88671875" bestFit="1" customWidth="1"/>
    <col min="20" max="20" width="10.21875" bestFit="1" customWidth="1"/>
    <col min="21" max="21" width="11.109375" bestFit="1" customWidth="1"/>
    <col min="22" max="22" width="22.21875" bestFit="1" customWidth="1"/>
    <col min="23" max="23" width="10" bestFit="1" customWidth="1"/>
    <col min="24" max="24" width="14.44140625" bestFit="1" customWidth="1"/>
    <col min="25" max="25" width="28.88671875" bestFit="1" customWidth="1"/>
    <col min="26" max="26" width="8.6640625" bestFit="1" customWidth="1"/>
    <col min="27" max="27" width="29.109375" bestFit="1" customWidth="1"/>
    <col min="28" max="28" width="26.6640625" bestFit="1" customWidth="1"/>
    <col min="29" max="29" width="11.6640625" bestFit="1" customWidth="1"/>
    <col min="30" max="30" width="24.5546875" bestFit="1" customWidth="1"/>
    <col min="31" max="31" width="15.109375" bestFit="1" customWidth="1"/>
    <col min="32" max="32" width="14.6640625" bestFit="1" customWidth="1"/>
    <col min="33" max="33" width="20" customWidth="1"/>
  </cols>
  <sheetData>
    <row r="1" spans="1:35" x14ac:dyDescent="0.3">
      <c r="A1" t="s">
        <v>31</v>
      </c>
      <c r="B1" t="s">
        <v>32</v>
      </c>
      <c r="C1" t="s">
        <v>33</v>
      </c>
      <c r="D1" s="12" t="s">
        <v>92</v>
      </c>
      <c r="E1" s="12" t="s">
        <v>93</v>
      </c>
      <c r="F1" t="s">
        <v>34</v>
      </c>
      <c r="G1" t="s">
        <v>35</v>
      </c>
      <c r="H1" t="s">
        <v>36</v>
      </c>
      <c r="I1" t="s">
        <v>37</v>
      </c>
      <c r="J1" t="s">
        <v>38</v>
      </c>
      <c r="K1" t="s">
        <v>39</v>
      </c>
      <c r="L1" t="s">
        <v>40</v>
      </c>
      <c r="M1" t="s">
        <v>41</v>
      </c>
      <c r="N1" t="s">
        <v>42</v>
      </c>
      <c r="O1" t="s">
        <v>43</v>
      </c>
      <c r="P1" t="s">
        <v>44</v>
      </c>
      <c r="Q1" t="s">
        <v>45</v>
      </c>
      <c r="R1" s="11" t="s">
        <v>46</v>
      </c>
      <c r="S1" s="11" t="s">
        <v>47</v>
      </c>
      <c r="T1" t="s">
        <v>48</v>
      </c>
      <c r="U1" t="s">
        <v>49</v>
      </c>
      <c r="V1" s="11" t="s">
        <v>50</v>
      </c>
      <c r="W1" s="11" t="s">
        <v>51</v>
      </c>
      <c r="X1" s="11" t="s">
        <v>52</v>
      </c>
      <c r="Y1" s="11" t="s">
        <v>53</v>
      </c>
      <c r="Z1" s="11" t="s">
        <v>54</v>
      </c>
      <c r="AA1" s="11" t="s">
        <v>55</v>
      </c>
      <c r="AB1" s="11" t="s">
        <v>56</v>
      </c>
      <c r="AC1" s="11" t="s">
        <v>57</v>
      </c>
      <c r="AD1" s="11" t="s">
        <v>58</v>
      </c>
      <c r="AE1" s="11" t="s">
        <v>59</v>
      </c>
      <c r="AF1" t="s">
        <v>60</v>
      </c>
      <c r="AG1" t="s">
        <v>110</v>
      </c>
    </row>
    <row r="2" spans="1:35" x14ac:dyDescent="0.3">
      <c r="A2" t="s">
        <v>61</v>
      </c>
      <c r="B2">
        <v>2013</v>
      </c>
      <c r="C2" t="s">
        <v>62</v>
      </c>
      <c r="D2" s="16">
        <f>DATE(All_India_Index_Upto_April23[[#This Row],[Year]], MONTH(1&amp;All_India_Index_Upto_April23[[#This Row],[Month]]), 1)</f>
        <v>41275</v>
      </c>
      <c r="E2" s="16" t="str">
        <f>TEXT(All_India_Index_Upto_April23[[#This Row],[Date1]], "mmmm yyyy")</f>
        <v>January 2013</v>
      </c>
      <c r="F2">
        <v>107.5</v>
      </c>
      <c r="G2">
        <v>106.3</v>
      </c>
      <c r="H2">
        <v>108.1</v>
      </c>
      <c r="I2">
        <v>104.9</v>
      </c>
      <c r="J2">
        <v>106.1</v>
      </c>
      <c r="K2">
        <v>103.9</v>
      </c>
      <c r="L2">
        <v>101.9</v>
      </c>
      <c r="M2">
        <v>106.1</v>
      </c>
      <c r="N2">
        <v>106.8</v>
      </c>
      <c r="O2">
        <v>103.1</v>
      </c>
      <c r="P2">
        <v>104.8</v>
      </c>
      <c r="Q2">
        <v>106.7</v>
      </c>
      <c r="R2">
        <v>105.5</v>
      </c>
      <c r="S2">
        <v>105.1</v>
      </c>
      <c r="T2">
        <v>106.5</v>
      </c>
      <c r="U2">
        <v>105.8</v>
      </c>
      <c r="V2">
        <v>106.4</v>
      </c>
      <c r="X2">
        <v>105.5</v>
      </c>
      <c r="Y2">
        <v>104.8</v>
      </c>
      <c r="Z2">
        <v>104</v>
      </c>
      <c r="AA2">
        <v>103.3</v>
      </c>
      <c r="AB2">
        <v>103.4</v>
      </c>
      <c r="AC2">
        <v>103.8</v>
      </c>
      <c r="AD2">
        <v>104.7</v>
      </c>
      <c r="AE2">
        <v>104</v>
      </c>
      <c r="AF2">
        <v>105.1</v>
      </c>
      <c r="AG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1150.4999999999998</v>
      </c>
    </row>
    <row r="3" spans="1:35" x14ac:dyDescent="0.3">
      <c r="A3" t="s">
        <v>63</v>
      </c>
      <c r="B3">
        <v>2013</v>
      </c>
      <c r="C3" t="s">
        <v>62</v>
      </c>
      <c r="D3" s="16">
        <f>DATE(All_India_Index_Upto_April23[[#This Row],[Year]], MONTH(1&amp;All_India_Index_Upto_April23[[#This Row],[Month]]), 1)</f>
        <v>41275</v>
      </c>
      <c r="E3" s="16" t="str">
        <f>TEXT(All_India_Index_Upto_April23[[#This Row],[Date1]], "mmmm yyyy")</f>
        <v>January 2013</v>
      </c>
      <c r="F3">
        <v>110.5</v>
      </c>
      <c r="G3">
        <v>109.1</v>
      </c>
      <c r="H3">
        <v>113</v>
      </c>
      <c r="I3">
        <v>103.6</v>
      </c>
      <c r="J3">
        <v>103.4</v>
      </c>
      <c r="K3">
        <v>102.3</v>
      </c>
      <c r="L3">
        <v>102.9</v>
      </c>
      <c r="M3">
        <v>105.8</v>
      </c>
      <c r="N3">
        <v>105.1</v>
      </c>
      <c r="O3">
        <v>101.8</v>
      </c>
      <c r="P3">
        <v>105.1</v>
      </c>
      <c r="Q3">
        <v>107.9</v>
      </c>
      <c r="R3">
        <v>105.9</v>
      </c>
      <c r="S3">
        <v>105.2</v>
      </c>
      <c r="T3">
        <v>105.9</v>
      </c>
      <c r="U3">
        <v>105</v>
      </c>
      <c r="V3">
        <v>105.8</v>
      </c>
      <c r="W3">
        <v>100.3</v>
      </c>
      <c r="X3">
        <v>105.4</v>
      </c>
      <c r="Y3">
        <v>104.8</v>
      </c>
      <c r="Z3">
        <v>104.1</v>
      </c>
      <c r="AA3">
        <v>103.2</v>
      </c>
      <c r="AB3">
        <v>102.9</v>
      </c>
      <c r="AC3">
        <v>103.5</v>
      </c>
      <c r="AD3">
        <v>104.3</v>
      </c>
      <c r="AE3">
        <v>103.7</v>
      </c>
      <c r="AF3">
        <v>104</v>
      </c>
      <c r="AG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1249.0999999999999</v>
      </c>
      <c r="AI3">
        <f>AVERAGEIFS(All_India_Index_Upto_April23[Vegetables],All_India_Index_Upto_April23[Sector],"Rural", All_India_Index_Upto_April23[Year],"2013")</f>
        <v>128.76666666666668</v>
      </c>
    </row>
    <row r="4" spans="1:35" x14ac:dyDescent="0.3">
      <c r="A4" t="s">
        <v>64</v>
      </c>
      <c r="B4">
        <v>2013</v>
      </c>
      <c r="C4" t="s">
        <v>62</v>
      </c>
      <c r="D4" s="16">
        <f>DATE(All_India_Index_Upto_April23[[#This Row],[Year]], MONTH(1&amp;All_India_Index_Upto_April23[[#This Row],[Month]]), 1)</f>
        <v>41275</v>
      </c>
      <c r="E4" s="16" t="str">
        <f>TEXT(All_India_Index_Upto_April23[[#This Row],[Date1]], "mmmm yyyy")</f>
        <v>January 2013</v>
      </c>
      <c r="F4">
        <v>108.4</v>
      </c>
      <c r="G4">
        <v>107.3</v>
      </c>
      <c r="H4">
        <v>110</v>
      </c>
      <c r="I4">
        <v>104.4</v>
      </c>
      <c r="J4">
        <v>105.1</v>
      </c>
      <c r="K4">
        <v>103.2</v>
      </c>
      <c r="L4">
        <v>102.2</v>
      </c>
      <c r="M4">
        <v>106</v>
      </c>
      <c r="N4">
        <v>106.2</v>
      </c>
      <c r="O4">
        <v>102.7</v>
      </c>
      <c r="P4">
        <v>104.9</v>
      </c>
      <c r="Q4">
        <v>107.3</v>
      </c>
      <c r="R4">
        <v>105.6</v>
      </c>
      <c r="S4">
        <v>105.1</v>
      </c>
      <c r="T4">
        <v>106.3</v>
      </c>
      <c r="U4">
        <v>105.5</v>
      </c>
      <c r="V4">
        <v>106.2</v>
      </c>
      <c r="W4">
        <v>100.3</v>
      </c>
      <c r="X4">
        <v>105.5</v>
      </c>
      <c r="Y4">
        <v>104.8</v>
      </c>
      <c r="Z4">
        <v>104</v>
      </c>
      <c r="AA4">
        <v>103.2</v>
      </c>
      <c r="AB4">
        <v>103.1</v>
      </c>
      <c r="AC4">
        <v>103.6</v>
      </c>
      <c r="AD4">
        <v>104.5</v>
      </c>
      <c r="AE4">
        <v>103.9</v>
      </c>
      <c r="AF4">
        <v>104.6</v>
      </c>
      <c r="AG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1249.8000000000002</v>
      </c>
    </row>
    <row r="5" spans="1:35" x14ac:dyDescent="0.3">
      <c r="A5" t="s">
        <v>61</v>
      </c>
      <c r="B5">
        <v>2013</v>
      </c>
      <c r="C5" t="s">
        <v>65</v>
      </c>
      <c r="D5" s="16">
        <f>DATE(All_India_Index_Upto_April23[[#This Row],[Year]], MONTH(1&amp;All_India_Index_Upto_April23[[#This Row],[Month]]), 1)</f>
        <v>41306</v>
      </c>
      <c r="E5" s="16" t="str">
        <f>TEXT(All_India_Index_Upto_April23[[#This Row],[Date1]], "mmmm yyyy")</f>
        <v>February 2013</v>
      </c>
      <c r="F5">
        <v>109.2</v>
      </c>
      <c r="G5">
        <v>108.7</v>
      </c>
      <c r="H5">
        <v>110.2</v>
      </c>
      <c r="I5">
        <v>105.4</v>
      </c>
      <c r="J5">
        <v>106.7</v>
      </c>
      <c r="K5">
        <v>104</v>
      </c>
      <c r="L5">
        <v>102.4</v>
      </c>
      <c r="M5">
        <v>105.9</v>
      </c>
      <c r="N5">
        <v>105.7</v>
      </c>
      <c r="O5">
        <v>103.1</v>
      </c>
      <c r="P5">
        <v>105.1</v>
      </c>
      <c r="Q5">
        <v>107.7</v>
      </c>
      <c r="R5">
        <v>106.3</v>
      </c>
      <c r="S5">
        <v>105.6</v>
      </c>
      <c r="T5">
        <v>107.1</v>
      </c>
      <c r="U5">
        <v>106.3</v>
      </c>
      <c r="V5">
        <v>107</v>
      </c>
      <c r="X5">
        <v>106.2</v>
      </c>
      <c r="Y5">
        <v>105.2</v>
      </c>
      <c r="Z5">
        <v>104.4</v>
      </c>
      <c r="AA5">
        <v>103.9</v>
      </c>
      <c r="AB5">
        <v>104</v>
      </c>
      <c r="AC5">
        <v>104.1</v>
      </c>
      <c r="AD5">
        <v>104.6</v>
      </c>
      <c r="AE5">
        <v>104.4</v>
      </c>
      <c r="AF5">
        <v>105.8</v>
      </c>
      <c r="AG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1155.7</v>
      </c>
      <c r="AI5" s="87" t="s">
        <v>336</v>
      </c>
    </row>
    <row r="6" spans="1:35" x14ac:dyDescent="0.3">
      <c r="A6" t="s">
        <v>63</v>
      </c>
      <c r="B6">
        <v>2013</v>
      </c>
      <c r="C6" t="s">
        <v>65</v>
      </c>
      <c r="D6" s="16">
        <f>DATE(All_India_Index_Upto_April23[[#This Row],[Year]], MONTH(1&amp;All_India_Index_Upto_April23[[#This Row],[Month]]), 1)</f>
        <v>41306</v>
      </c>
      <c r="E6" s="16" t="str">
        <f>TEXT(All_India_Index_Upto_April23[[#This Row],[Date1]], "mmmm yyyy")</f>
        <v>February 2013</v>
      </c>
      <c r="F6">
        <v>112.9</v>
      </c>
      <c r="G6">
        <v>112.9</v>
      </c>
      <c r="H6">
        <v>116.9</v>
      </c>
      <c r="I6">
        <v>104</v>
      </c>
      <c r="J6">
        <v>103.5</v>
      </c>
      <c r="K6">
        <v>103.1</v>
      </c>
      <c r="L6">
        <v>104.9</v>
      </c>
      <c r="M6">
        <v>104.1</v>
      </c>
      <c r="N6">
        <v>103.8</v>
      </c>
      <c r="O6">
        <v>102.3</v>
      </c>
      <c r="P6">
        <v>106</v>
      </c>
      <c r="Q6">
        <v>109</v>
      </c>
      <c r="R6">
        <v>107.2</v>
      </c>
      <c r="S6">
        <v>106</v>
      </c>
      <c r="T6">
        <v>106.6</v>
      </c>
      <c r="U6">
        <v>105.5</v>
      </c>
      <c r="V6">
        <v>106.4</v>
      </c>
      <c r="W6">
        <v>100.4</v>
      </c>
      <c r="X6">
        <v>105.7</v>
      </c>
      <c r="Y6">
        <v>105.2</v>
      </c>
      <c r="Z6">
        <v>104.7</v>
      </c>
      <c r="AA6">
        <v>104.4</v>
      </c>
      <c r="AB6">
        <v>103.3</v>
      </c>
      <c r="AC6">
        <v>103.7</v>
      </c>
      <c r="AD6">
        <v>104.3</v>
      </c>
      <c r="AE6">
        <v>104.3</v>
      </c>
      <c r="AF6">
        <v>104.7</v>
      </c>
      <c r="AG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1255.5999999999999</v>
      </c>
    </row>
    <row r="7" spans="1:35" x14ac:dyDescent="0.3">
      <c r="A7" t="s">
        <v>64</v>
      </c>
      <c r="B7">
        <v>2013</v>
      </c>
      <c r="C7" t="s">
        <v>65</v>
      </c>
      <c r="D7" s="16">
        <f>DATE(All_India_Index_Upto_April23[[#This Row],[Year]], MONTH(1&amp;All_India_Index_Upto_April23[[#This Row],[Month]]), 1)</f>
        <v>41306</v>
      </c>
      <c r="E7" s="16" t="str">
        <f>TEXT(All_India_Index_Upto_April23[[#This Row],[Date1]], "mmmm yyyy")</f>
        <v>February 2013</v>
      </c>
      <c r="F7">
        <v>110.4</v>
      </c>
      <c r="G7">
        <v>110.2</v>
      </c>
      <c r="H7">
        <v>112.8</v>
      </c>
      <c r="I7">
        <v>104.9</v>
      </c>
      <c r="J7">
        <v>105.5</v>
      </c>
      <c r="K7">
        <v>103.6</v>
      </c>
      <c r="L7">
        <v>103.2</v>
      </c>
      <c r="M7">
        <v>105.3</v>
      </c>
      <c r="N7">
        <v>105.1</v>
      </c>
      <c r="O7">
        <v>102.8</v>
      </c>
      <c r="P7">
        <v>105.5</v>
      </c>
      <c r="Q7">
        <v>108.3</v>
      </c>
      <c r="R7">
        <v>106.6</v>
      </c>
      <c r="S7">
        <v>105.7</v>
      </c>
      <c r="T7">
        <v>106.9</v>
      </c>
      <c r="U7">
        <v>106</v>
      </c>
      <c r="V7">
        <v>106.8</v>
      </c>
      <c r="W7">
        <v>100.4</v>
      </c>
      <c r="X7">
        <v>106</v>
      </c>
      <c r="Y7">
        <v>105.2</v>
      </c>
      <c r="Z7">
        <v>104.5</v>
      </c>
      <c r="AA7">
        <v>104.2</v>
      </c>
      <c r="AB7">
        <v>103.6</v>
      </c>
      <c r="AC7">
        <v>103.9</v>
      </c>
      <c r="AD7">
        <v>104.5</v>
      </c>
      <c r="AE7">
        <v>104.4</v>
      </c>
      <c r="AF7">
        <v>105.3</v>
      </c>
      <c r="AG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1255.8000000000002</v>
      </c>
      <c r="AI7">
        <f>COUNTIFS(All_India_Index_Upto_April23[Spices],"&gt;120",All_India_Index_Upto_April23[Spices],"&lt;130")</f>
        <v>29</v>
      </c>
    </row>
    <row r="8" spans="1:35" x14ac:dyDescent="0.3">
      <c r="A8" t="s">
        <v>61</v>
      </c>
      <c r="B8">
        <v>2013</v>
      </c>
      <c r="C8" t="s">
        <v>66</v>
      </c>
      <c r="D8" s="16">
        <f>DATE(All_India_Index_Upto_April23[[#This Row],[Year]], MONTH(1&amp;All_India_Index_Upto_April23[[#This Row],[Month]]), 1)</f>
        <v>41334</v>
      </c>
      <c r="E8" s="16" t="str">
        <f>TEXT(All_India_Index_Upto_April23[[#This Row],[Date1]], "mmmm yyyy")</f>
        <v>March 2013</v>
      </c>
      <c r="F8">
        <v>110.2</v>
      </c>
      <c r="G8">
        <v>108.8</v>
      </c>
      <c r="H8">
        <v>109.9</v>
      </c>
      <c r="I8">
        <v>105.6</v>
      </c>
      <c r="J8">
        <v>106.2</v>
      </c>
      <c r="K8">
        <v>105.7</v>
      </c>
      <c r="L8">
        <v>101.4</v>
      </c>
      <c r="M8">
        <v>105.7</v>
      </c>
      <c r="N8">
        <v>105</v>
      </c>
      <c r="O8">
        <v>103.3</v>
      </c>
      <c r="P8">
        <v>105.6</v>
      </c>
      <c r="Q8">
        <v>108.2</v>
      </c>
      <c r="R8">
        <v>106.6</v>
      </c>
      <c r="S8">
        <v>106.5</v>
      </c>
      <c r="T8">
        <v>107.6</v>
      </c>
      <c r="U8">
        <v>106.8</v>
      </c>
      <c r="V8">
        <v>107.5</v>
      </c>
      <c r="X8">
        <v>106.1</v>
      </c>
      <c r="Y8">
        <v>105.6</v>
      </c>
      <c r="Z8">
        <v>104.7</v>
      </c>
      <c r="AA8">
        <v>104.6</v>
      </c>
      <c r="AB8">
        <v>104</v>
      </c>
      <c r="AC8">
        <v>104.3</v>
      </c>
      <c r="AD8">
        <v>104.3</v>
      </c>
      <c r="AE8">
        <v>104.6</v>
      </c>
      <c r="AF8">
        <v>106</v>
      </c>
      <c r="AG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1158.8</v>
      </c>
    </row>
    <row r="9" spans="1:35" x14ac:dyDescent="0.3">
      <c r="A9" t="s">
        <v>63</v>
      </c>
      <c r="B9">
        <v>2013</v>
      </c>
      <c r="C9" t="s">
        <v>66</v>
      </c>
      <c r="D9" s="16">
        <f>DATE(All_India_Index_Upto_April23[[#This Row],[Year]], MONTH(1&amp;All_India_Index_Upto_April23[[#This Row],[Month]]), 1)</f>
        <v>41334</v>
      </c>
      <c r="E9" s="16" t="str">
        <f>TEXT(All_India_Index_Upto_April23[[#This Row],[Date1]], "mmmm yyyy")</f>
        <v>March 2013</v>
      </c>
      <c r="F9">
        <v>113.9</v>
      </c>
      <c r="G9">
        <v>111.4</v>
      </c>
      <c r="H9">
        <v>113.2</v>
      </c>
      <c r="I9">
        <v>104.3</v>
      </c>
      <c r="J9">
        <v>102.7</v>
      </c>
      <c r="K9">
        <v>104.9</v>
      </c>
      <c r="L9">
        <v>103.8</v>
      </c>
      <c r="M9">
        <v>103.5</v>
      </c>
      <c r="N9">
        <v>102.6</v>
      </c>
      <c r="O9">
        <v>102.4</v>
      </c>
      <c r="P9">
        <v>107</v>
      </c>
      <c r="Q9">
        <v>109.8</v>
      </c>
      <c r="R9">
        <v>107.3</v>
      </c>
      <c r="S9">
        <v>106.8</v>
      </c>
      <c r="T9">
        <v>107.2</v>
      </c>
      <c r="U9">
        <v>106</v>
      </c>
      <c r="V9">
        <v>107</v>
      </c>
      <c r="W9">
        <v>100.4</v>
      </c>
      <c r="X9">
        <v>106</v>
      </c>
      <c r="Y9">
        <v>105.7</v>
      </c>
      <c r="Z9">
        <v>105.2</v>
      </c>
      <c r="AA9">
        <v>105.5</v>
      </c>
      <c r="AB9">
        <v>103.5</v>
      </c>
      <c r="AC9">
        <v>103.8</v>
      </c>
      <c r="AD9">
        <v>104.2</v>
      </c>
      <c r="AE9">
        <v>104.9</v>
      </c>
      <c r="AF9">
        <v>105</v>
      </c>
      <c r="AG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1260.3000000000002</v>
      </c>
    </row>
    <row r="10" spans="1:35" x14ac:dyDescent="0.3">
      <c r="A10" t="s">
        <v>64</v>
      </c>
      <c r="B10">
        <v>2013</v>
      </c>
      <c r="C10" t="s">
        <v>66</v>
      </c>
      <c r="D10" s="16">
        <f>DATE(All_India_Index_Upto_April23[[#This Row],[Year]], MONTH(1&amp;All_India_Index_Upto_April23[[#This Row],[Month]]), 1)</f>
        <v>41334</v>
      </c>
      <c r="E10" s="16" t="str">
        <f>TEXT(All_India_Index_Upto_April23[[#This Row],[Date1]], "mmmm yyyy")</f>
        <v>March 2013</v>
      </c>
      <c r="F10">
        <v>111.4</v>
      </c>
      <c r="G10">
        <v>109.7</v>
      </c>
      <c r="H10">
        <v>111.2</v>
      </c>
      <c r="I10">
        <v>105.1</v>
      </c>
      <c r="J10">
        <v>104.9</v>
      </c>
      <c r="K10">
        <v>105.3</v>
      </c>
      <c r="L10">
        <v>102.2</v>
      </c>
      <c r="M10">
        <v>105</v>
      </c>
      <c r="N10">
        <v>104.2</v>
      </c>
      <c r="O10">
        <v>103</v>
      </c>
      <c r="P10">
        <v>106.2</v>
      </c>
      <c r="Q10">
        <v>108.9</v>
      </c>
      <c r="R10">
        <v>106.9</v>
      </c>
      <c r="S10">
        <v>106.6</v>
      </c>
      <c r="T10">
        <v>107.4</v>
      </c>
      <c r="U10">
        <v>106.5</v>
      </c>
      <c r="V10">
        <v>107.3</v>
      </c>
      <c r="W10">
        <v>100.4</v>
      </c>
      <c r="X10">
        <v>106.1</v>
      </c>
      <c r="Y10">
        <v>105.6</v>
      </c>
      <c r="Z10">
        <v>104.9</v>
      </c>
      <c r="AA10">
        <v>105.1</v>
      </c>
      <c r="AB10">
        <v>103.7</v>
      </c>
      <c r="AC10">
        <v>104</v>
      </c>
      <c r="AD10">
        <v>104.3</v>
      </c>
      <c r="AE10">
        <v>104.7</v>
      </c>
      <c r="AF10">
        <v>105.5</v>
      </c>
      <c r="AG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1259.6000000000001</v>
      </c>
    </row>
    <row r="11" spans="1:35" x14ac:dyDescent="0.3">
      <c r="A11" t="s">
        <v>61</v>
      </c>
      <c r="B11">
        <v>2013</v>
      </c>
      <c r="C11" t="s">
        <v>67</v>
      </c>
      <c r="D11" s="16">
        <f>DATE(All_India_Index_Upto_April23[[#This Row],[Year]], MONTH(1&amp;All_India_Index_Upto_April23[[#This Row],[Month]]), 1)</f>
        <v>41365</v>
      </c>
      <c r="E11" s="16" t="str">
        <f>TEXT(All_India_Index_Upto_April23[[#This Row],[Date1]], "mmmm yyyy")</f>
        <v>April 2013</v>
      </c>
      <c r="F11">
        <v>110.2</v>
      </c>
      <c r="G11">
        <v>109.5</v>
      </c>
      <c r="H11">
        <v>106.9</v>
      </c>
      <c r="I11">
        <v>106.3</v>
      </c>
      <c r="J11">
        <v>105.7</v>
      </c>
      <c r="K11">
        <v>108.3</v>
      </c>
      <c r="L11">
        <v>103.4</v>
      </c>
      <c r="M11">
        <v>105.7</v>
      </c>
      <c r="N11">
        <v>104.2</v>
      </c>
      <c r="O11">
        <v>103.2</v>
      </c>
      <c r="P11">
        <v>106.5</v>
      </c>
      <c r="Q11">
        <v>108.8</v>
      </c>
      <c r="R11">
        <v>107.1</v>
      </c>
      <c r="S11">
        <v>107.1</v>
      </c>
      <c r="T11">
        <v>108.1</v>
      </c>
      <c r="U11">
        <v>107.4</v>
      </c>
      <c r="V11">
        <v>108</v>
      </c>
      <c r="X11">
        <v>106.5</v>
      </c>
      <c r="Y11">
        <v>106.1</v>
      </c>
      <c r="Z11">
        <v>105.1</v>
      </c>
      <c r="AA11">
        <v>104.4</v>
      </c>
      <c r="AB11">
        <v>104.5</v>
      </c>
      <c r="AC11">
        <v>104.8</v>
      </c>
      <c r="AD11">
        <v>102.7</v>
      </c>
      <c r="AE11">
        <v>104.6</v>
      </c>
      <c r="AF11">
        <v>106.4</v>
      </c>
      <c r="AG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1160.8999999999999</v>
      </c>
    </row>
    <row r="12" spans="1:35" x14ac:dyDescent="0.3">
      <c r="A12" t="s">
        <v>63</v>
      </c>
      <c r="B12">
        <v>2013</v>
      </c>
      <c r="C12" t="s">
        <v>67</v>
      </c>
      <c r="D12" s="16">
        <f>DATE(All_India_Index_Upto_April23[[#This Row],[Year]], MONTH(1&amp;All_India_Index_Upto_April23[[#This Row],[Month]]), 1)</f>
        <v>41365</v>
      </c>
      <c r="E12" s="16" t="str">
        <f>TEXT(All_India_Index_Upto_April23[[#This Row],[Date1]], "mmmm yyyy")</f>
        <v>April 2013</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v>100.5</v>
      </c>
      <c r="X12">
        <v>106.4</v>
      </c>
      <c r="Y12">
        <v>106.5</v>
      </c>
      <c r="Z12">
        <v>105.7</v>
      </c>
      <c r="AA12">
        <v>105</v>
      </c>
      <c r="AB12">
        <v>104</v>
      </c>
      <c r="AC12">
        <v>105.2</v>
      </c>
      <c r="AD12">
        <v>103.2</v>
      </c>
      <c r="AE12">
        <v>105.1</v>
      </c>
      <c r="AF12">
        <v>105.7</v>
      </c>
      <c r="AG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1266.5999999999999</v>
      </c>
    </row>
    <row r="13" spans="1:35" x14ac:dyDescent="0.3">
      <c r="A13" t="s">
        <v>64</v>
      </c>
      <c r="B13">
        <v>2013</v>
      </c>
      <c r="C13" t="s">
        <v>67</v>
      </c>
      <c r="D13" s="16">
        <f>DATE(All_India_Index_Upto_April23[[#This Row],[Year]], MONTH(1&amp;All_India_Index_Upto_April23[[#This Row],[Month]]), 1)</f>
        <v>41365</v>
      </c>
      <c r="E13" s="16" t="str">
        <f>TEXT(All_India_Index_Upto_April23[[#This Row],[Date1]], "mmmm yyyy")</f>
        <v>April 2013</v>
      </c>
      <c r="F13">
        <v>111.6</v>
      </c>
      <c r="G13">
        <v>110.9</v>
      </c>
      <c r="H13">
        <v>106.6</v>
      </c>
      <c r="I13">
        <v>105.7</v>
      </c>
      <c r="J13">
        <v>104.4</v>
      </c>
      <c r="K13">
        <v>108.9</v>
      </c>
      <c r="L13">
        <v>105.5</v>
      </c>
      <c r="M13">
        <v>105.3</v>
      </c>
      <c r="N13">
        <v>103.5</v>
      </c>
      <c r="O13">
        <v>103.3</v>
      </c>
      <c r="P13">
        <v>107.2</v>
      </c>
      <c r="Q13">
        <v>109.6</v>
      </c>
      <c r="R13">
        <v>107.7</v>
      </c>
      <c r="S13">
        <v>107.5</v>
      </c>
      <c r="T13">
        <v>108</v>
      </c>
      <c r="U13">
        <v>107</v>
      </c>
      <c r="V13">
        <v>107.9</v>
      </c>
      <c r="W13">
        <v>100.5</v>
      </c>
      <c r="X13">
        <v>106.5</v>
      </c>
      <c r="Y13">
        <v>106.3</v>
      </c>
      <c r="Z13">
        <v>105.3</v>
      </c>
      <c r="AA13">
        <v>104.7</v>
      </c>
      <c r="AB13">
        <v>104.2</v>
      </c>
      <c r="AC13">
        <v>105</v>
      </c>
      <c r="AD13">
        <v>102.9</v>
      </c>
      <c r="AE13">
        <v>104.8</v>
      </c>
      <c r="AF13">
        <v>106.1</v>
      </c>
      <c r="AG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1263.3</v>
      </c>
    </row>
    <row r="14" spans="1:35" x14ac:dyDescent="0.3">
      <c r="A14" t="s">
        <v>61</v>
      </c>
      <c r="B14">
        <v>2013</v>
      </c>
      <c r="C14" t="s">
        <v>68</v>
      </c>
      <c r="D14" s="16">
        <f>DATE(All_India_Index_Upto_April23[[#This Row],[Year]], MONTH(1&amp;All_India_Index_Upto_April23[[#This Row],[Month]]), 1)</f>
        <v>41395</v>
      </c>
      <c r="E14" s="16" t="str">
        <f>TEXT(All_India_Index_Upto_April23[[#This Row],[Date1]], "mmmm yyyy")</f>
        <v>May 2013</v>
      </c>
      <c r="F14">
        <v>110.9</v>
      </c>
      <c r="G14">
        <v>109.8</v>
      </c>
      <c r="H14">
        <v>105.9</v>
      </c>
      <c r="I14">
        <v>107.5</v>
      </c>
      <c r="J14">
        <v>105.3</v>
      </c>
      <c r="K14">
        <v>108.1</v>
      </c>
      <c r="L14">
        <v>107.3</v>
      </c>
      <c r="M14">
        <v>106.1</v>
      </c>
      <c r="N14">
        <v>103.7</v>
      </c>
      <c r="O14">
        <v>104</v>
      </c>
      <c r="P14">
        <v>107.4</v>
      </c>
      <c r="Q14">
        <v>109.9</v>
      </c>
      <c r="R14">
        <v>108.1</v>
      </c>
      <c r="S14">
        <v>108.1</v>
      </c>
      <c r="T14">
        <v>108.8</v>
      </c>
      <c r="U14">
        <v>107.9</v>
      </c>
      <c r="V14">
        <v>108.6</v>
      </c>
      <c r="X14">
        <v>107.5</v>
      </c>
      <c r="Y14">
        <v>106.8</v>
      </c>
      <c r="Z14">
        <v>105.7</v>
      </c>
      <c r="AA14">
        <v>104.1</v>
      </c>
      <c r="AB14">
        <v>105</v>
      </c>
      <c r="AC14">
        <v>105.5</v>
      </c>
      <c r="AD14">
        <v>102.1</v>
      </c>
      <c r="AE14">
        <v>104.8</v>
      </c>
      <c r="AF14">
        <v>107.2</v>
      </c>
      <c r="AG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1166.3</v>
      </c>
    </row>
    <row r="15" spans="1:35" x14ac:dyDescent="0.3">
      <c r="A15" t="s">
        <v>63</v>
      </c>
      <c r="B15">
        <v>2013</v>
      </c>
      <c r="C15" t="s">
        <v>68</v>
      </c>
      <c r="D15" s="16">
        <f>DATE(All_India_Index_Upto_April23[[#This Row],[Year]], MONTH(1&amp;All_India_Index_Upto_April23[[#This Row],[Month]]), 1)</f>
        <v>41395</v>
      </c>
      <c r="E15" s="16" t="str">
        <f>TEXT(All_India_Index_Upto_April23[[#This Row],[Date1]], "mmmm yyyy")</f>
        <v>May 2013</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v>100.5</v>
      </c>
      <c r="X15">
        <v>107.2</v>
      </c>
      <c r="Y15">
        <v>107.1</v>
      </c>
      <c r="Z15">
        <v>106.2</v>
      </c>
      <c r="AA15">
        <v>103.9</v>
      </c>
      <c r="AB15">
        <v>104.6</v>
      </c>
      <c r="AC15">
        <v>105.7</v>
      </c>
      <c r="AD15">
        <v>102.6</v>
      </c>
      <c r="AE15">
        <v>104.9</v>
      </c>
      <c r="AF15">
        <v>106.6</v>
      </c>
      <c r="AG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1271.9000000000001</v>
      </c>
    </row>
    <row r="16" spans="1:35" x14ac:dyDescent="0.3">
      <c r="A16" t="s">
        <v>64</v>
      </c>
      <c r="B16">
        <v>2013</v>
      </c>
      <c r="C16" t="s">
        <v>68</v>
      </c>
      <c r="D16" s="16">
        <f>DATE(All_India_Index_Upto_April23[[#This Row],[Year]], MONTH(1&amp;All_India_Index_Upto_April23[[#This Row],[Month]]), 1)</f>
        <v>41395</v>
      </c>
      <c r="E16" s="16" t="str">
        <f>TEXT(All_India_Index_Upto_April23[[#This Row],[Date1]], "mmmm yyyy")</f>
        <v>May 2013</v>
      </c>
      <c r="F16">
        <v>112.3</v>
      </c>
      <c r="G16">
        <v>111.3</v>
      </c>
      <c r="H16">
        <v>104.7</v>
      </c>
      <c r="I16">
        <v>106.8</v>
      </c>
      <c r="J16">
        <v>103.9</v>
      </c>
      <c r="K16">
        <v>109.3</v>
      </c>
      <c r="L16">
        <v>112.9</v>
      </c>
      <c r="M16">
        <v>105.8</v>
      </c>
      <c r="N16">
        <v>103.1</v>
      </c>
      <c r="O16">
        <v>104.3</v>
      </c>
      <c r="P16">
        <v>108.1</v>
      </c>
      <c r="Q16">
        <v>110.5</v>
      </c>
      <c r="R16">
        <v>109.2</v>
      </c>
      <c r="S16">
        <v>108.6</v>
      </c>
      <c r="T16">
        <v>108.7</v>
      </c>
      <c r="U16">
        <v>107.4</v>
      </c>
      <c r="V16">
        <v>108.5</v>
      </c>
      <c r="W16">
        <v>100.5</v>
      </c>
      <c r="X16">
        <v>107.4</v>
      </c>
      <c r="Y16">
        <v>106.9</v>
      </c>
      <c r="Z16">
        <v>105.9</v>
      </c>
      <c r="AA16">
        <v>104</v>
      </c>
      <c r="AB16">
        <v>104.8</v>
      </c>
      <c r="AC16">
        <v>105.6</v>
      </c>
      <c r="AD16">
        <v>102.3</v>
      </c>
      <c r="AE16">
        <v>104.8</v>
      </c>
      <c r="AF16">
        <v>106.9</v>
      </c>
      <c r="AG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1268.4999999999998</v>
      </c>
    </row>
    <row r="17" spans="1:33" x14ac:dyDescent="0.3">
      <c r="A17" t="s">
        <v>61</v>
      </c>
      <c r="B17">
        <v>2013</v>
      </c>
      <c r="C17" t="s">
        <v>69</v>
      </c>
      <c r="D17" s="16">
        <f>DATE(All_India_Index_Upto_April23[[#This Row],[Year]], MONTH(1&amp;All_India_Index_Upto_April23[[#This Row],[Month]]), 1)</f>
        <v>41426</v>
      </c>
      <c r="E17" s="16" t="str">
        <f>TEXT(All_India_Index_Upto_April23[[#This Row],[Date1]], "mmmm yyyy")</f>
        <v>June 2013</v>
      </c>
      <c r="F17">
        <v>112.3</v>
      </c>
      <c r="G17">
        <v>112.1</v>
      </c>
      <c r="H17">
        <v>108.1</v>
      </c>
      <c r="I17">
        <v>108.3</v>
      </c>
      <c r="J17">
        <v>105.9</v>
      </c>
      <c r="K17">
        <v>109.2</v>
      </c>
      <c r="L17">
        <v>118</v>
      </c>
      <c r="M17">
        <v>106.8</v>
      </c>
      <c r="N17">
        <v>104.1</v>
      </c>
      <c r="O17">
        <v>105.4</v>
      </c>
      <c r="P17">
        <v>108.2</v>
      </c>
      <c r="Q17">
        <v>111</v>
      </c>
      <c r="R17">
        <v>110.6</v>
      </c>
      <c r="S17">
        <v>109</v>
      </c>
      <c r="T17">
        <v>109.7</v>
      </c>
      <c r="U17">
        <v>108.8</v>
      </c>
      <c r="V17">
        <v>109.5</v>
      </c>
      <c r="X17">
        <v>108.5</v>
      </c>
      <c r="Y17">
        <v>107.5</v>
      </c>
      <c r="Z17">
        <v>106.3</v>
      </c>
      <c r="AA17">
        <v>105</v>
      </c>
      <c r="AB17">
        <v>105.6</v>
      </c>
      <c r="AC17">
        <v>106.5</v>
      </c>
      <c r="AD17">
        <v>102.5</v>
      </c>
      <c r="AE17">
        <v>105.5</v>
      </c>
      <c r="AF17">
        <v>108.9</v>
      </c>
      <c r="AG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1176.5</v>
      </c>
    </row>
    <row r="18" spans="1:33" x14ac:dyDescent="0.3">
      <c r="A18" t="s">
        <v>63</v>
      </c>
      <c r="B18">
        <v>2013</v>
      </c>
      <c r="C18" t="s">
        <v>69</v>
      </c>
      <c r="D18" s="16">
        <f>DATE(All_India_Index_Upto_April23[[#This Row],[Year]], MONTH(1&amp;All_India_Index_Upto_April23[[#This Row],[Month]]), 1)</f>
        <v>41426</v>
      </c>
      <c r="E18" s="16" t="str">
        <f>TEXT(All_India_Index_Upto_April23[[#This Row],[Date1]], "mmmm yyyy")</f>
        <v>June 2013</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v>106.6</v>
      </c>
      <c r="X18">
        <v>108</v>
      </c>
      <c r="Y18">
        <v>107.7</v>
      </c>
      <c r="Z18">
        <v>106.5</v>
      </c>
      <c r="AA18">
        <v>105.2</v>
      </c>
      <c r="AB18">
        <v>105.2</v>
      </c>
      <c r="AC18">
        <v>108.1</v>
      </c>
      <c r="AD18">
        <v>103.3</v>
      </c>
      <c r="AE18">
        <v>106.1</v>
      </c>
      <c r="AF18">
        <v>109.7</v>
      </c>
      <c r="AG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1291.5</v>
      </c>
    </row>
    <row r="19" spans="1:33" x14ac:dyDescent="0.3">
      <c r="A19" t="s">
        <v>64</v>
      </c>
      <c r="B19">
        <v>2013</v>
      </c>
      <c r="C19" t="s">
        <v>69</v>
      </c>
      <c r="D19" s="16">
        <f>DATE(All_India_Index_Upto_April23[[#This Row],[Year]], MONTH(1&amp;All_India_Index_Upto_April23[[#This Row],[Month]]), 1)</f>
        <v>41426</v>
      </c>
      <c r="E19" s="16" t="str">
        <f>TEXT(All_India_Index_Upto_April23[[#This Row],[Date1]], "mmmm yyyy")</f>
        <v>June 2013</v>
      </c>
      <c r="F19">
        <v>113.8</v>
      </c>
      <c r="G19">
        <v>114.9</v>
      </c>
      <c r="H19">
        <v>109.8</v>
      </c>
      <c r="I19">
        <v>107.9</v>
      </c>
      <c r="J19">
        <v>104.2</v>
      </c>
      <c r="K19">
        <v>110.7</v>
      </c>
      <c r="L19">
        <v>126.7</v>
      </c>
      <c r="M19">
        <v>106.3</v>
      </c>
      <c r="N19">
        <v>103.2</v>
      </c>
      <c r="O19">
        <v>105.7</v>
      </c>
      <c r="P19">
        <v>109</v>
      </c>
      <c r="Q19">
        <v>111.6</v>
      </c>
      <c r="R19">
        <v>112.2</v>
      </c>
      <c r="S19">
        <v>109.5</v>
      </c>
      <c r="T19">
        <v>109.5</v>
      </c>
      <c r="U19">
        <v>108.1</v>
      </c>
      <c r="V19">
        <v>109.3</v>
      </c>
      <c r="W19">
        <v>106.6</v>
      </c>
      <c r="X19">
        <v>108.3</v>
      </c>
      <c r="Y19">
        <v>107.6</v>
      </c>
      <c r="Z19">
        <v>106.4</v>
      </c>
      <c r="AA19">
        <v>105.1</v>
      </c>
      <c r="AB19">
        <v>105.4</v>
      </c>
      <c r="AC19">
        <v>107.4</v>
      </c>
      <c r="AD19">
        <v>102.8</v>
      </c>
      <c r="AE19">
        <v>105.8</v>
      </c>
      <c r="AF19">
        <v>109.3</v>
      </c>
      <c r="AG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1286.3999999999999</v>
      </c>
    </row>
    <row r="20" spans="1:33" x14ac:dyDescent="0.3">
      <c r="A20" t="s">
        <v>61</v>
      </c>
      <c r="B20">
        <v>2013</v>
      </c>
      <c r="C20" t="s">
        <v>70</v>
      </c>
      <c r="D20" s="16">
        <f>DATE(All_India_Index_Upto_April23[[#This Row],[Year]], MONTH(1&amp;All_India_Index_Upto_April23[[#This Row],[Month]]), 1)</f>
        <v>41456</v>
      </c>
      <c r="E20" s="16" t="str">
        <f>TEXT(All_India_Index_Upto_April23[[#This Row],[Date1]], "mmmm yyyy")</f>
        <v>July 2013</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X20">
        <v>109.5</v>
      </c>
      <c r="Y20">
        <v>108.3</v>
      </c>
      <c r="Z20">
        <v>106.9</v>
      </c>
      <c r="AA20">
        <v>106.8</v>
      </c>
      <c r="AB20">
        <v>106.4</v>
      </c>
      <c r="AC20">
        <v>107.8</v>
      </c>
      <c r="AD20">
        <v>102.5</v>
      </c>
      <c r="AE20">
        <v>106.5</v>
      </c>
      <c r="AF20">
        <v>110.7</v>
      </c>
      <c r="AG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1187.8999999999999</v>
      </c>
    </row>
    <row r="21" spans="1:33" x14ac:dyDescent="0.3">
      <c r="A21" t="s">
        <v>63</v>
      </c>
      <c r="B21">
        <v>2013</v>
      </c>
      <c r="C21" t="s">
        <v>70</v>
      </c>
      <c r="D21" s="16">
        <f>DATE(All_India_Index_Upto_April23[[#This Row],[Year]], MONTH(1&amp;All_India_Index_Upto_April23[[#This Row],[Month]]), 1)</f>
        <v>41456</v>
      </c>
      <c r="E21" s="16" t="str">
        <f>TEXT(All_India_Index_Upto_April23[[#This Row],[Date1]], "mmmm yyyy")</f>
        <v>July 2013</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v>107.7</v>
      </c>
      <c r="X21">
        <v>108.6</v>
      </c>
      <c r="Y21">
        <v>108.1</v>
      </c>
      <c r="Z21">
        <v>107.1</v>
      </c>
      <c r="AA21">
        <v>107.3</v>
      </c>
      <c r="AB21">
        <v>105.9</v>
      </c>
      <c r="AC21">
        <v>110.1</v>
      </c>
      <c r="AD21">
        <v>103.2</v>
      </c>
      <c r="AE21">
        <v>107.3</v>
      </c>
      <c r="AF21">
        <v>111.4</v>
      </c>
      <c r="AG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1304</v>
      </c>
    </row>
    <row r="22" spans="1:33" x14ac:dyDescent="0.3">
      <c r="A22" t="s">
        <v>64</v>
      </c>
      <c r="B22">
        <v>2013</v>
      </c>
      <c r="C22" t="s">
        <v>70</v>
      </c>
      <c r="D22" s="16">
        <f>DATE(All_India_Index_Upto_April23[[#This Row],[Year]], MONTH(1&amp;All_India_Index_Upto_April23[[#This Row],[Month]]), 1)</f>
        <v>41456</v>
      </c>
      <c r="E22" s="16" t="str">
        <f>TEXT(All_India_Index_Upto_April23[[#This Row],[Date1]], "mmmm yyyy")</f>
        <v>July 2013</v>
      </c>
      <c r="F22">
        <v>114.8</v>
      </c>
      <c r="G22">
        <v>116.4</v>
      </c>
      <c r="H22">
        <v>111.9</v>
      </c>
      <c r="I22">
        <v>108.9</v>
      </c>
      <c r="J22">
        <v>104.3</v>
      </c>
      <c r="K22">
        <v>111.7</v>
      </c>
      <c r="L22">
        <v>140</v>
      </c>
      <c r="M22">
        <v>106.4</v>
      </c>
      <c r="N22">
        <v>103.3</v>
      </c>
      <c r="O22">
        <v>106.8</v>
      </c>
      <c r="P22">
        <v>109.6</v>
      </c>
      <c r="Q22">
        <v>112.6</v>
      </c>
      <c r="R22">
        <v>114.7</v>
      </c>
      <c r="S22">
        <v>110.3</v>
      </c>
      <c r="T22">
        <v>110.2</v>
      </c>
      <c r="U22">
        <v>108.8</v>
      </c>
      <c r="V22">
        <v>110</v>
      </c>
      <c r="W22">
        <v>107.7</v>
      </c>
      <c r="X22">
        <v>109.2</v>
      </c>
      <c r="Y22">
        <v>108.2</v>
      </c>
      <c r="Z22">
        <v>107</v>
      </c>
      <c r="AA22">
        <v>107.1</v>
      </c>
      <c r="AB22">
        <v>106.1</v>
      </c>
      <c r="AC22">
        <v>109.1</v>
      </c>
      <c r="AD22">
        <v>102.8</v>
      </c>
      <c r="AE22">
        <v>106.9</v>
      </c>
      <c r="AF22">
        <v>111</v>
      </c>
      <c r="AG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1299.1000000000001</v>
      </c>
    </row>
    <row r="23" spans="1:33" x14ac:dyDescent="0.3">
      <c r="A23" t="s">
        <v>61</v>
      </c>
      <c r="B23">
        <v>2013</v>
      </c>
      <c r="C23" t="s">
        <v>71</v>
      </c>
      <c r="D23" s="16">
        <f>DATE(All_India_Index_Upto_April23[[#This Row],[Year]], MONTH(1&amp;All_India_Index_Upto_April23[[#This Row],[Month]]), 1)</f>
        <v>41487</v>
      </c>
      <c r="E23" s="16" t="str">
        <f>TEXT(All_India_Index_Upto_April23[[#This Row],[Date1]], "mmmm yyyy")</f>
        <v>August 2013</v>
      </c>
      <c r="F23">
        <v>114.3</v>
      </c>
      <c r="G23">
        <v>115.4</v>
      </c>
      <c r="H23">
        <v>111.1</v>
      </c>
      <c r="I23">
        <v>110</v>
      </c>
      <c r="J23">
        <v>106.4</v>
      </c>
      <c r="K23">
        <v>110.8</v>
      </c>
      <c r="L23">
        <v>138.9</v>
      </c>
      <c r="M23">
        <v>107.4</v>
      </c>
      <c r="N23">
        <v>104.1</v>
      </c>
      <c r="O23">
        <v>106.9</v>
      </c>
      <c r="P23">
        <v>109.7</v>
      </c>
      <c r="Q23">
        <v>112.6</v>
      </c>
      <c r="R23">
        <v>114.9</v>
      </c>
      <c r="S23">
        <v>110.7</v>
      </c>
      <c r="T23">
        <v>111.3</v>
      </c>
      <c r="U23">
        <v>110.2</v>
      </c>
      <c r="V23">
        <v>111.1</v>
      </c>
      <c r="X23">
        <v>109.9</v>
      </c>
      <c r="Y23">
        <v>108.7</v>
      </c>
      <c r="Z23">
        <v>107.5</v>
      </c>
      <c r="AA23">
        <v>107.8</v>
      </c>
      <c r="AB23">
        <v>106.8</v>
      </c>
      <c r="AC23">
        <v>108.7</v>
      </c>
      <c r="AD23">
        <v>105</v>
      </c>
      <c r="AE23">
        <v>107.5</v>
      </c>
      <c r="AF23">
        <v>112.1</v>
      </c>
      <c r="AG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1198.5999999999999</v>
      </c>
    </row>
    <row r="24" spans="1:33" x14ac:dyDescent="0.3">
      <c r="A24" t="s">
        <v>63</v>
      </c>
      <c r="B24">
        <v>2013</v>
      </c>
      <c r="C24" t="s">
        <v>71</v>
      </c>
      <c r="D24" s="16">
        <f>DATE(All_India_Index_Upto_April23[[#This Row],[Year]], MONTH(1&amp;All_India_Index_Upto_April23[[#This Row],[Month]]), 1)</f>
        <v>41487</v>
      </c>
      <c r="E24" s="16" t="str">
        <f>TEXT(All_India_Index_Upto_April23[[#This Row],[Date1]], "mmmm yyyy")</f>
        <v>August 2013</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v>108.9</v>
      </c>
      <c r="X24">
        <v>109.3</v>
      </c>
      <c r="Y24">
        <v>108.7</v>
      </c>
      <c r="Z24">
        <v>107.6</v>
      </c>
      <c r="AA24">
        <v>108.1</v>
      </c>
      <c r="AB24">
        <v>106.5</v>
      </c>
      <c r="AC24">
        <v>110.8</v>
      </c>
      <c r="AD24">
        <v>106</v>
      </c>
      <c r="AE24">
        <v>108.3</v>
      </c>
      <c r="AF24">
        <v>112.7</v>
      </c>
      <c r="AG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1316.4</v>
      </c>
    </row>
    <row r="25" spans="1:33" x14ac:dyDescent="0.3">
      <c r="A25" t="s">
        <v>64</v>
      </c>
      <c r="B25">
        <v>2013</v>
      </c>
      <c r="C25" t="s">
        <v>71</v>
      </c>
      <c r="D25" s="16">
        <f>DATE(All_India_Index_Upto_April23[[#This Row],[Year]], MONTH(1&amp;All_India_Index_Upto_April23[[#This Row],[Month]]), 1)</f>
        <v>41487</v>
      </c>
      <c r="E25" s="16" t="str">
        <f>TEXT(All_India_Index_Upto_April23[[#This Row],[Date1]], "mmmm yyyy")</f>
        <v>August 2013</v>
      </c>
      <c r="F25">
        <v>115.6</v>
      </c>
      <c r="G25">
        <v>117.2</v>
      </c>
      <c r="H25">
        <v>111.7</v>
      </c>
      <c r="I25">
        <v>109.6</v>
      </c>
      <c r="J25">
        <v>104.5</v>
      </c>
      <c r="K25">
        <v>109.8</v>
      </c>
      <c r="L25">
        <v>151.80000000000001</v>
      </c>
      <c r="M25">
        <v>106.5</v>
      </c>
      <c r="N25">
        <v>103.1</v>
      </c>
      <c r="O25">
        <v>107.4</v>
      </c>
      <c r="P25">
        <v>110.2</v>
      </c>
      <c r="Q25">
        <v>113.4</v>
      </c>
      <c r="R25">
        <v>116.6</v>
      </c>
      <c r="S25">
        <v>111.2</v>
      </c>
      <c r="T25">
        <v>111</v>
      </c>
      <c r="U25">
        <v>109.4</v>
      </c>
      <c r="V25">
        <v>110.7</v>
      </c>
      <c r="W25">
        <v>108.9</v>
      </c>
      <c r="X25">
        <v>109.7</v>
      </c>
      <c r="Y25">
        <v>108.7</v>
      </c>
      <c r="Z25">
        <v>107.5</v>
      </c>
      <c r="AA25">
        <v>108</v>
      </c>
      <c r="AB25">
        <v>106.6</v>
      </c>
      <c r="AC25">
        <v>109.9</v>
      </c>
      <c r="AD25">
        <v>105.4</v>
      </c>
      <c r="AE25">
        <v>107.9</v>
      </c>
      <c r="AF25">
        <v>112.4</v>
      </c>
      <c r="AG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1311.1000000000004</v>
      </c>
    </row>
    <row r="26" spans="1:33" x14ac:dyDescent="0.3">
      <c r="A26" t="s">
        <v>61</v>
      </c>
      <c r="B26">
        <v>2013</v>
      </c>
      <c r="C26" t="s">
        <v>72</v>
      </c>
      <c r="D26" s="16">
        <f>DATE(All_India_Index_Upto_April23[[#This Row],[Year]], MONTH(1&amp;All_India_Index_Upto_April23[[#This Row],[Month]]), 1)</f>
        <v>41518</v>
      </c>
      <c r="E26" s="16" t="str">
        <f>TEXT(All_India_Index_Upto_April23[[#This Row],[Date1]], "mmmm yyyy")</f>
        <v>September 2013</v>
      </c>
      <c r="F26">
        <v>115.4</v>
      </c>
      <c r="G26">
        <v>115.7</v>
      </c>
      <c r="H26">
        <v>111.7</v>
      </c>
      <c r="I26">
        <v>111</v>
      </c>
      <c r="J26">
        <v>107.4</v>
      </c>
      <c r="K26">
        <v>110.9</v>
      </c>
      <c r="L26">
        <v>154</v>
      </c>
      <c r="M26">
        <v>108.1</v>
      </c>
      <c r="N26">
        <v>104.2</v>
      </c>
      <c r="O26">
        <v>107.9</v>
      </c>
      <c r="P26">
        <v>110.4</v>
      </c>
      <c r="Q26">
        <v>114</v>
      </c>
      <c r="R26">
        <v>117.8</v>
      </c>
      <c r="S26">
        <v>111.7</v>
      </c>
      <c r="T26">
        <v>112.7</v>
      </c>
      <c r="U26">
        <v>111.4</v>
      </c>
      <c r="V26">
        <v>112.5</v>
      </c>
      <c r="X26">
        <v>111.1</v>
      </c>
      <c r="Y26">
        <v>109.6</v>
      </c>
      <c r="Z26">
        <v>108.3</v>
      </c>
      <c r="AA26">
        <v>109.3</v>
      </c>
      <c r="AB26">
        <v>107.7</v>
      </c>
      <c r="AC26">
        <v>109.8</v>
      </c>
      <c r="AD26">
        <v>106.7</v>
      </c>
      <c r="AE26">
        <v>108.7</v>
      </c>
      <c r="AF26">
        <v>114.2</v>
      </c>
      <c r="AG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1213.2</v>
      </c>
    </row>
    <row r="27" spans="1:33" x14ac:dyDescent="0.3">
      <c r="A27" t="s">
        <v>63</v>
      </c>
      <c r="B27">
        <v>2013</v>
      </c>
      <c r="C27" t="s">
        <v>72</v>
      </c>
      <c r="D27" s="16">
        <f>DATE(All_India_Index_Upto_April23[[#This Row],[Year]], MONTH(1&amp;All_India_Index_Upto_April23[[#This Row],[Month]]), 1)</f>
        <v>41518</v>
      </c>
      <c r="E27" s="16" t="str">
        <f>TEXT(All_India_Index_Upto_April23[[#This Row],[Date1]], "mmmm yyyy")</f>
        <v>September 2013</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v>109.7</v>
      </c>
      <c r="X27">
        <v>109.5</v>
      </c>
      <c r="Y27">
        <v>109.6</v>
      </c>
      <c r="Z27">
        <v>107.9</v>
      </c>
      <c r="AA27">
        <v>110.4</v>
      </c>
      <c r="AB27">
        <v>107.4</v>
      </c>
      <c r="AC27">
        <v>111.2</v>
      </c>
      <c r="AD27">
        <v>106.9</v>
      </c>
      <c r="AE27">
        <v>109.4</v>
      </c>
      <c r="AF27">
        <v>113.2</v>
      </c>
      <c r="AG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1325.2000000000003</v>
      </c>
    </row>
    <row r="28" spans="1:33" x14ac:dyDescent="0.3">
      <c r="A28" t="s">
        <v>64</v>
      </c>
      <c r="B28">
        <v>2013</v>
      </c>
      <c r="C28" t="s">
        <v>72</v>
      </c>
      <c r="D28" s="16">
        <f>DATE(All_India_Index_Upto_April23[[#This Row],[Year]], MONTH(1&amp;All_India_Index_Upto_April23[[#This Row],[Month]]), 1)</f>
        <v>41518</v>
      </c>
      <c r="E28" s="16" t="str">
        <f>TEXT(All_India_Index_Upto_April23[[#This Row],[Date1]], "mmmm yyyy")</f>
        <v>September 2013</v>
      </c>
      <c r="F28">
        <v>116.4</v>
      </c>
      <c r="G28">
        <v>116.9</v>
      </c>
      <c r="H28">
        <v>112.3</v>
      </c>
      <c r="I28">
        <v>110.5</v>
      </c>
      <c r="J28">
        <v>105.3</v>
      </c>
      <c r="K28">
        <v>107.3</v>
      </c>
      <c r="L28">
        <v>160.9</v>
      </c>
      <c r="M28">
        <v>107.1</v>
      </c>
      <c r="N28">
        <v>103.1</v>
      </c>
      <c r="O28">
        <v>108.3</v>
      </c>
      <c r="P28">
        <v>110.7</v>
      </c>
      <c r="Q28">
        <v>114.6</v>
      </c>
      <c r="R28">
        <v>118.3</v>
      </c>
      <c r="S28">
        <v>112</v>
      </c>
      <c r="T28">
        <v>112.2</v>
      </c>
      <c r="U28">
        <v>110.4</v>
      </c>
      <c r="V28">
        <v>111.9</v>
      </c>
      <c r="W28">
        <v>109.7</v>
      </c>
      <c r="X28">
        <v>110.5</v>
      </c>
      <c r="Y28">
        <v>109.6</v>
      </c>
      <c r="Z28">
        <v>108.1</v>
      </c>
      <c r="AA28">
        <v>109.9</v>
      </c>
      <c r="AB28">
        <v>107.5</v>
      </c>
      <c r="AC28">
        <v>110.6</v>
      </c>
      <c r="AD28">
        <v>106.8</v>
      </c>
      <c r="AE28">
        <v>109</v>
      </c>
      <c r="AF28">
        <v>113.7</v>
      </c>
      <c r="AG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1323.9</v>
      </c>
    </row>
    <row r="29" spans="1:33" x14ac:dyDescent="0.3">
      <c r="A29" t="s">
        <v>61</v>
      </c>
      <c r="B29">
        <v>2013</v>
      </c>
      <c r="C29" t="s">
        <v>73</v>
      </c>
      <c r="D29" s="16">
        <f>DATE(All_India_Index_Upto_April23[[#This Row],[Year]], MONTH(1&amp;All_India_Index_Upto_April23[[#This Row],[Month]]), 1)</f>
        <v>41548</v>
      </c>
      <c r="E29" s="16" t="str">
        <f>TEXT(All_India_Index_Upto_April23[[#This Row],[Date1]], "mmmm yyyy")</f>
        <v>October 2013</v>
      </c>
      <c r="F29">
        <v>116.3</v>
      </c>
      <c r="G29">
        <v>115.4</v>
      </c>
      <c r="H29">
        <v>112.6</v>
      </c>
      <c r="I29">
        <v>111.7</v>
      </c>
      <c r="J29">
        <v>107.7</v>
      </c>
      <c r="K29">
        <v>113.2</v>
      </c>
      <c r="L29">
        <v>164.9</v>
      </c>
      <c r="M29">
        <v>108.3</v>
      </c>
      <c r="N29">
        <v>103.9</v>
      </c>
      <c r="O29">
        <v>108.2</v>
      </c>
      <c r="P29">
        <v>111.1</v>
      </c>
      <c r="Q29">
        <v>114.9</v>
      </c>
      <c r="R29">
        <v>119.8</v>
      </c>
      <c r="S29">
        <v>112.2</v>
      </c>
      <c r="T29">
        <v>113.6</v>
      </c>
      <c r="U29">
        <v>112.3</v>
      </c>
      <c r="V29">
        <v>113.4</v>
      </c>
      <c r="X29">
        <v>111.6</v>
      </c>
      <c r="Y29">
        <v>110.4</v>
      </c>
      <c r="Z29">
        <v>108.9</v>
      </c>
      <c r="AA29">
        <v>109.3</v>
      </c>
      <c r="AB29">
        <v>108.3</v>
      </c>
      <c r="AC29">
        <v>110.2</v>
      </c>
      <c r="AD29">
        <v>107.5</v>
      </c>
      <c r="AE29">
        <v>109.1</v>
      </c>
      <c r="AF29">
        <v>115.5</v>
      </c>
      <c r="AG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1220.6999999999998</v>
      </c>
    </row>
    <row r="30" spans="1:33" x14ac:dyDescent="0.3">
      <c r="A30" t="s">
        <v>63</v>
      </c>
      <c r="B30">
        <v>2013</v>
      </c>
      <c r="C30" t="s">
        <v>73</v>
      </c>
      <c r="D30" s="16">
        <f>DATE(All_India_Index_Upto_April23[[#This Row],[Year]], MONTH(1&amp;All_India_Index_Upto_April23[[#This Row],[Month]]), 1)</f>
        <v>41548</v>
      </c>
      <c r="E30" s="16" t="str">
        <f>TEXT(All_India_Index_Upto_April23[[#This Row],[Date1]], "mmmm yyyy")</f>
        <v>October 2013</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v>110.5</v>
      </c>
      <c r="X30">
        <v>109.7</v>
      </c>
      <c r="Y30">
        <v>110.2</v>
      </c>
      <c r="Z30">
        <v>108.2</v>
      </c>
      <c r="AA30">
        <v>109.7</v>
      </c>
      <c r="AB30">
        <v>108</v>
      </c>
      <c r="AC30">
        <v>111.3</v>
      </c>
      <c r="AD30">
        <v>107.3</v>
      </c>
      <c r="AE30">
        <v>109.4</v>
      </c>
      <c r="AF30">
        <v>114</v>
      </c>
      <c r="AG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1330.6000000000001</v>
      </c>
    </row>
    <row r="31" spans="1:33" x14ac:dyDescent="0.3">
      <c r="A31" t="s">
        <v>64</v>
      </c>
      <c r="B31">
        <v>2013</v>
      </c>
      <c r="C31" t="s">
        <v>73</v>
      </c>
      <c r="D31" s="16">
        <f>DATE(All_India_Index_Upto_April23[[#This Row],[Year]], MONTH(1&amp;All_India_Index_Upto_April23[[#This Row],[Month]]), 1)</f>
        <v>41548</v>
      </c>
      <c r="E31" s="16" t="str">
        <f>TEXT(All_India_Index_Upto_April23[[#This Row],[Date1]], "mmmm yyyy")</f>
        <v>October 2013</v>
      </c>
      <c r="F31">
        <v>117.1</v>
      </c>
      <c r="G31">
        <v>116.3</v>
      </c>
      <c r="H31">
        <v>113.3</v>
      </c>
      <c r="I31">
        <v>111.2</v>
      </c>
      <c r="J31">
        <v>105.7</v>
      </c>
      <c r="K31">
        <v>109.9</v>
      </c>
      <c r="L31">
        <v>171.2</v>
      </c>
      <c r="M31">
        <v>107.3</v>
      </c>
      <c r="N31">
        <v>102.7</v>
      </c>
      <c r="O31">
        <v>108.7</v>
      </c>
      <c r="P31">
        <v>111.2</v>
      </c>
      <c r="Q31">
        <v>115.4</v>
      </c>
      <c r="R31">
        <v>120.2</v>
      </c>
      <c r="S31">
        <v>112.5</v>
      </c>
      <c r="T31">
        <v>113.2</v>
      </c>
      <c r="U31">
        <v>111.2</v>
      </c>
      <c r="V31">
        <v>112.8</v>
      </c>
      <c r="W31">
        <v>110.5</v>
      </c>
      <c r="X31">
        <v>110.9</v>
      </c>
      <c r="Y31">
        <v>110.3</v>
      </c>
      <c r="Z31">
        <v>108.6</v>
      </c>
      <c r="AA31">
        <v>109.5</v>
      </c>
      <c r="AB31">
        <v>108.1</v>
      </c>
      <c r="AC31">
        <v>110.8</v>
      </c>
      <c r="AD31">
        <v>107.4</v>
      </c>
      <c r="AE31">
        <v>109.2</v>
      </c>
      <c r="AF31">
        <v>114.8</v>
      </c>
      <c r="AG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1330.8000000000002</v>
      </c>
    </row>
    <row r="32" spans="1:33" x14ac:dyDescent="0.3">
      <c r="A32" t="s">
        <v>61</v>
      </c>
      <c r="B32">
        <v>2013</v>
      </c>
      <c r="C32" t="s">
        <v>74</v>
      </c>
      <c r="D32" s="16">
        <f>DATE(All_India_Index_Upto_April23[[#This Row],[Year]], MONTH(1&amp;All_India_Index_Upto_April23[[#This Row],[Month]]), 1)</f>
        <v>41579</v>
      </c>
      <c r="E32" s="16" t="str">
        <f>TEXT(All_India_Index_Upto_April23[[#This Row],[Date1]], "mmmm yyyy")</f>
        <v>November 2013</v>
      </c>
      <c r="F32">
        <v>117.3</v>
      </c>
      <c r="G32">
        <v>114.9</v>
      </c>
      <c r="H32">
        <v>116.2</v>
      </c>
      <c r="I32">
        <v>112.8</v>
      </c>
      <c r="J32">
        <v>108.9</v>
      </c>
      <c r="K32">
        <v>116.6</v>
      </c>
      <c r="L32">
        <v>178.1</v>
      </c>
      <c r="M32">
        <v>109.1</v>
      </c>
      <c r="N32">
        <v>103.6</v>
      </c>
      <c r="O32">
        <v>109</v>
      </c>
      <c r="P32">
        <v>111.8</v>
      </c>
      <c r="Q32">
        <v>116</v>
      </c>
      <c r="R32">
        <v>122.5</v>
      </c>
      <c r="S32">
        <v>112.8</v>
      </c>
      <c r="T32">
        <v>114.6</v>
      </c>
      <c r="U32">
        <v>113.1</v>
      </c>
      <c r="V32">
        <v>114.4</v>
      </c>
      <c r="X32">
        <v>112.6</v>
      </c>
      <c r="Y32">
        <v>111.3</v>
      </c>
      <c r="Z32">
        <v>109.7</v>
      </c>
      <c r="AA32">
        <v>109.6</v>
      </c>
      <c r="AB32">
        <v>108.7</v>
      </c>
      <c r="AC32">
        <v>111</v>
      </c>
      <c r="AD32">
        <v>108.2</v>
      </c>
      <c r="AE32">
        <v>109.8</v>
      </c>
      <c r="AF32">
        <v>117.4</v>
      </c>
      <c r="AG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1230.6000000000001</v>
      </c>
    </row>
    <row r="33" spans="1:33" x14ac:dyDescent="0.3">
      <c r="A33" t="s">
        <v>63</v>
      </c>
      <c r="B33">
        <v>2013</v>
      </c>
      <c r="C33" t="s">
        <v>74</v>
      </c>
      <c r="D33" s="16">
        <f>DATE(All_India_Index_Upto_April23[[#This Row],[Year]], MONTH(1&amp;All_India_Index_Upto_April23[[#This Row],[Month]]), 1)</f>
        <v>41579</v>
      </c>
      <c r="E33" s="16" t="str">
        <f>TEXT(All_India_Index_Upto_April23[[#This Row],[Date1]], "mmmm yyyy")</f>
        <v>November 2013</v>
      </c>
      <c r="F33">
        <v>119.8</v>
      </c>
      <c r="G33">
        <v>116.3</v>
      </c>
      <c r="H33">
        <v>122.6</v>
      </c>
      <c r="I33">
        <v>112</v>
      </c>
      <c r="J33">
        <v>103.2</v>
      </c>
      <c r="K33">
        <v>110</v>
      </c>
      <c r="L33">
        <v>192.8</v>
      </c>
      <c r="M33">
        <v>106.3</v>
      </c>
      <c r="N33">
        <v>99.5</v>
      </c>
      <c r="O33">
        <v>110.3</v>
      </c>
      <c r="P33">
        <v>111.8</v>
      </c>
      <c r="Q33">
        <v>117.1</v>
      </c>
      <c r="R33">
        <v>122.9</v>
      </c>
      <c r="S33">
        <v>114.1</v>
      </c>
      <c r="T33">
        <v>113.5</v>
      </c>
      <c r="U33">
        <v>110.3</v>
      </c>
      <c r="V33">
        <v>113</v>
      </c>
      <c r="W33">
        <v>111.1</v>
      </c>
      <c r="X33">
        <v>110</v>
      </c>
      <c r="Y33">
        <v>110.9</v>
      </c>
      <c r="Z33">
        <v>108.6</v>
      </c>
      <c r="AA33">
        <v>109.5</v>
      </c>
      <c r="AB33">
        <v>108.5</v>
      </c>
      <c r="AC33">
        <v>111.3</v>
      </c>
      <c r="AD33">
        <v>107.9</v>
      </c>
      <c r="AE33">
        <v>109.6</v>
      </c>
      <c r="AF33">
        <v>115</v>
      </c>
      <c r="AG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1337.4</v>
      </c>
    </row>
    <row r="34" spans="1:33" x14ac:dyDescent="0.3">
      <c r="A34" t="s">
        <v>64</v>
      </c>
      <c r="B34">
        <v>2013</v>
      </c>
      <c r="C34" t="s">
        <v>74</v>
      </c>
      <c r="D34" s="16">
        <f>DATE(All_India_Index_Upto_April23[[#This Row],[Year]], MONTH(1&amp;All_India_Index_Upto_April23[[#This Row],[Month]]), 1)</f>
        <v>41579</v>
      </c>
      <c r="E34" s="16" t="str">
        <f>TEXT(All_India_Index_Upto_April23[[#This Row],[Date1]], "mmmm yyyy")</f>
        <v>November 2013</v>
      </c>
      <c r="F34">
        <v>118.1</v>
      </c>
      <c r="G34">
        <v>115.4</v>
      </c>
      <c r="H34">
        <v>118.7</v>
      </c>
      <c r="I34">
        <v>112.5</v>
      </c>
      <c r="J34">
        <v>106.8</v>
      </c>
      <c r="K34">
        <v>113.5</v>
      </c>
      <c r="L34">
        <v>183.1</v>
      </c>
      <c r="M34">
        <v>108.2</v>
      </c>
      <c r="N34">
        <v>102.2</v>
      </c>
      <c r="O34">
        <v>109.4</v>
      </c>
      <c r="P34">
        <v>111.8</v>
      </c>
      <c r="Q34">
        <v>116.5</v>
      </c>
      <c r="R34">
        <v>122.6</v>
      </c>
      <c r="S34">
        <v>113.1</v>
      </c>
      <c r="T34">
        <v>114.2</v>
      </c>
      <c r="U34">
        <v>111.9</v>
      </c>
      <c r="V34">
        <v>113.8</v>
      </c>
      <c r="W34">
        <v>111.1</v>
      </c>
      <c r="X34">
        <v>111.6</v>
      </c>
      <c r="Y34">
        <v>111.1</v>
      </c>
      <c r="Z34">
        <v>109.3</v>
      </c>
      <c r="AA34">
        <v>109.5</v>
      </c>
      <c r="AB34">
        <v>108.6</v>
      </c>
      <c r="AC34">
        <v>111.2</v>
      </c>
      <c r="AD34">
        <v>108.1</v>
      </c>
      <c r="AE34">
        <v>109.7</v>
      </c>
      <c r="AF34">
        <v>116.3</v>
      </c>
      <c r="AG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1339.7</v>
      </c>
    </row>
    <row r="35" spans="1:33" x14ac:dyDescent="0.3">
      <c r="A35" t="s">
        <v>61</v>
      </c>
      <c r="B35">
        <v>2013</v>
      </c>
      <c r="C35" t="s">
        <v>75</v>
      </c>
      <c r="D35" s="16">
        <f>DATE(All_India_Index_Upto_April23[[#This Row],[Year]], MONTH(1&amp;All_India_Index_Upto_April23[[#This Row],[Month]]), 1)</f>
        <v>41609</v>
      </c>
      <c r="E35" s="16" t="str">
        <f>TEXT(All_India_Index_Upto_April23[[#This Row],[Date1]], "mmmm yyyy")</f>
        <v>December 2013</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X35">
        <v>112.8</v>
      </c>
      <c r="Y35">
        <v>112.1</v>
      </c>
      <c r="Z35">
        <v>110.1</v>
      </c>
      <c r="AA35">
        <v>109.9</v>
      </c>
      <c r="AB35">
        <v>109.2</v>
      </c>
      <c r="AC35">
        <v>111.6</v>
      </c>
      <c r="AD35">
        <v>108.1</v>
      </c>
      <c r="AE35">
        <v>110.1</v>
      </c>
      <c r="AF35">
        <v>115.5</v>
      </c>
      <c r="AG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1231.7</v>
      </c>
    </row>
    <row r="36" spans="1:33" x14ac:dyDescent="0.3">
      <c r="A36" t="s">
        <v>63</v>
      </c>
      <c r="B36">
        <v>2013</v>
      </c>
      <c r="C36" t="s">
        <v>75</v>
      </c>
      <c r="D36" s="16">
        <f>DATE(All_India_Index_Upto_April23[[#This Row],[Year]], MONTH(1&amp;All_India_Index_Upto_April23[[#This Row],[Month]]), 1)</f>
        <v>41609</v>
      </c>
      <c r="E36" s="16" t="str">
        <f>TEXT(All_India_Index_Upto_April23[[#This Row],[Date1]], "mmmm yyyy")</f>
        <v>December 2013</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v>110.7</v>
      </c>
      <c r="X36">
        <v>110.4</v>
      </c>
      <c r="Y36">
        <v>111.3</v>
      </c>
      <c r="Z36">
        <v>109</v>
      </c>
      <c r="AA36">
        <v>109.7</v>
      </c>
      <c r="AB36">
        <v>108.9</v>
      </c>
      <c r="AC36">
        <v>111.4</v>
      </c>
      <c r="AD36">
        <v>107.7</v>
      </c>
      <c r="AE36">
        <v>109.8</v>
      </c>
      <c r="AF36">
        <v>113.3</v>
      </c>
      <c r="AG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1335.4</v>
      </c>
    </row>
    <row r="37" spans="1:33" x14ac:dyDescent="0.3">
      <c r="A37" t="s">
        <v>64</v>
      </c>
      <c r="B37">
        <v>2013</v>
      </c>
      <c r="C37" t="s">
        <v>75</v>
      </c>
      <c r="D37" s="16">
        <f>DATE(All_India_Index_Upto_April23[[#This Row],[Year]], MONTH(1&amp;All_India_Index_Upto_April23[[#This Row],[Month]]), 1)</f>
        <v>41609</v>
      </c>
      <c r="E37" s="16" t="str">
        <f>TEXT(All_India_Index_Upto_April23[[#This Row],[Date1]], "mmmm yyyy")</f>
        <v>December 2013</v>
      </c>
      <c r="F37">
        <v>119.1</v>
      </c>
      <c r="G37">
        <v>116.7</v>
      </c>
      <c r="H37">
        <v>123.5</v>
      </c>
      <c r="I37">
        <v>113.4</v>
      </c>
      <c r="J37">
        <v>107.3</v>
      </c>
      <c r="K37">
        <v>113.3</v>
      </c>
      <c r="L37">
        <v>145.4</v>
      </c>
      <c r="M37">
        <v>108.7</v>
      </c>
      <c r="N37">
        <v>101.5</v>
      </c>
      <c r="O37">
        <v>110.5</v>
      </c>
      <c r="P37">
        <v>112.1</v>
      </c>
      <c r="Q37">
        <v>117.4</v>
      </c>
      <c r="R37">
        <v>118.4</v>
      </c>
      <c r="S37">
        <v>114</v>
      </c>
      <c r="T37">
        <v>115.2</v>
      </c>
      <c r="U37">
        <v>112.7</v>
      </c>
      <c r="V37">
        <v>114.8</v>
      </c>
      <c r="W37">
        <v>110.7</v>
      </c>
      <c r="X37">
        <v>111.9</v>
      </c>
      <c r="Y37">
        <v>111.7</v>
      </c>
      <c r="Z37">
        <v>109.7</v>
      </c>
      <c r="AA37">
        <v>109.8</v>
      </c>
      <c r="AB37">
        <v>109</v>
      </c>
      <c r="AC37">
        <v>111.5</v>
      </c>
      <c r="AD37">
        <v>107.9</v>
      </c>
      <c r="AE37">
        <v>110</v>
      </c>
      <c r="AF37">
        <v>114.5</v>
      </c>
      <c r="AG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1339.4</v>
      </c>
    </row>
    <row r="38" spans="1:33" x14ac:dyDescent="0.3">
      <c r="A38" t="s">
        <v>61</v>
      </c>
      <c r="B38">
        <v>2014</v>
      </c>
      <c r="C38" t="s">
        <v>62</v>
      </c>
      <c r="D38" s="16">
        <f>DATE(All_India_Index_Upto_April23[[#This Row],[Year]], MONTH(1&amp;All_India_Index_Upto_April23[[#This Row],[Month]]), 1)</f>
        <v>41640</v>
      </c>
      <c r="E38" s="16" t="str">
        <f>TEXT(All_India_Index_Upto_April23[[#This Row],[Date1]], "mmmm yyyy")</f>
        <v>January 2014</v>
      </c>
      <c r="F38">
        <v>118.9</v>
      </c>
      <c r="G38">
        <v>117.1</v>
      </c>
      <c r="H38">
        <v>120.5</v>
      </c>
      <c r="I38">
        <v>114.4</v>
      </c>
      <c r="J38">
        <v>109</v>
      </c>
      <c r="K38">
        <v>115.5</v>
      </c>
      <c r="L38">
        <v>123.9</v>
      </c>
      <c r="M38">
        <v>109.6</v>
      </c>
      <c r="N38">
        <v>101.8</v>
      </c>
      <c r="O38">
        <v>110.2</v>
      </c>
      <c r="P38">
        <v>112.4</v>
      </c>
      <c r="Q38">
        <v>117.3</v>
      </c>
      <c r="R38">
        <v>116</v>
      </c>
      <c r="S38">
        <v>114</v>
      </c>
      <c r="T38">
        <v>116.5</v>
      </c>
      <c r="U38">
        <v>114.5</v>
      </c>
      <c r="V38">
        <v>116.2</v>
      </c>
      <c r="X38">
        <v>113</v>
      </c>
      <c r="Y38">
        <v>112.6</v>
      </c>
      <c r="Z38">
        <v>110.6</v>
      </c>
      <c r="AA38">
        <v>110.5</v>
      </c>
      <c r="AB38">
        <v>109.6</v>
      </c>
      <c r="AC38">
        <v>111.8</v>
      </c>
      <c r="AD38">
        <v>108.3</v>
      </c>
      <c r="AE38">
        <v>110.6</v>
      </c>
      <c r="AF38">
        <v>114.2</v>
      </c>
      <c r="AG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1233.1999999999998</v>
      </c>
    </row>
    <row r="39" spans="1:33" x14ac:dyDescent="0.3">
      <c r="A39" t="s">
        <v>63</v>
      </c>
      <c r="B39">
        <v>2014</v>
      </c>
      <c r="C39" t="s">
        <v>62</v>
      </c>
      <c r="D39" s="16">
        <f>DATE(All_India_Index_Upto_April23[[#This Row],[Year]], MONTH(1&amp;All_India_Index_Upto_April23[[#This Row],[Month]]), 1)</f>
        <v>41640</v>
      </c>
      <c r="E39" s="16" t="str">
        <f>TEXT(All_India_Index_Upto_April23[[#This Row],[Date1]], "mmmm yyyy")</f>
        <v>January 2014</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v>111.6</v>
      </c>
      <c r="X39">
        <v>111</v>
      </c>
      <c r="Y39">
        <v>111.9</v>
      </c>
      <c r="Z39">
        <v>109.7</v>
      </c>
      <c r="AA39">
        <v>110.8</v>
      </c>
      <c r="AB39">
        <v>109.8</v>
      </c>
      <c r="AC39">
        <v>111.5</v>
      </c>
      <c r="AD39">
        <v>108</v>
      </c>
      <c r="AE39">
        <v>110.5</v>
      </c>
      <c r="AF39">
        <v>112.9</v>
      </c>
      <c r="AG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1340.3</v>
      </c>
    </row>
    <row r="40" spans="1:33" x14ac:dyDescent="0.3">
      <c r="A40" t="s">
        <v>64</v>
      </c>
      <c r="B40">
        <v>2014</v>
      </c>
      <c r="C40" t="s">
        <v>62</v>
      </c>
      <c r="D40" s="16">
        <f>DATE(All_India_Index_Upto_April23[[#This Row],[Year]], MONTH(1&amp;All_India_Index_Upto_April23[[#This Row],[Month]]), 1)</f>
        <v>41640</v>
      </c>
      <c r="E40" s="16" t="str">
        <f>TEXT(All_India_Index_Upto_April23[[#This Row],[Date1]], "mmmm yyyy")</f>
        <v>January 2014</v>
      </c>
      <c r="F40">
        <v>119.6</v>
      </c>
      <c r="G40">
        <v>118.8</v>
      </c>
      <c r="H40">
        <v>124.1</v>
      </c>
      <c r="I40">
        <v>114.1</v>
      </c>
      <c r="J40">
        <v>106.8</v>
      </c>
      <c r="K40">
        <v>113.9</v>
      </c>
      <c r="L40">
        <v>122.2</v>
      </c>
      <c r="M40">
        <v>108.9</v>
      </c>
      <c r="N40">
        <v>100.2</v>
      </c>
      <c r="O40">
        <v>111</v>
      </c>
      <c r="P40">
        <v>112.3</v>
      </c>
      <c r="Q40">
        <v>118.1</v>
      </c>
      <c r="R40">
        <v>115.8</v>
      </c>
      <c r="S40">
        <v>114.5</v>
      </c>
      <c r="T40">
        <v>115.8</v>
      </c>
      <c r="U40">
        <v>113.2</v>
      </c>
      <c r="V40">
        <v>115.4</v>
      </c>
      <c r="W40">
        <v>111.6</v>
      </c>
      <c r="X40">
        <v>112.2</v>
      </c>
      <c r="Y40">
        <v>112.3</v>
      </c>
      <c r="Z40">
        <v>110.3</v>
      </c>
      <c r="AA40">
        <v>110.7</v>
      </c>
      <c r="AB40">
        <v>109.7</v>
      </c>
      <c r="AC40">
        <v>111.6</v>
      </c>
      <c r="AD40">
        <v>108.2</v>
      </c>
      <c r="AE40">
        <v>110.6</v>
      </c>
      <c r="AF40">
        <v>113.6</v>
      </c>
      <c r="AG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1342.9</v>
      </c>
    </row>
    <row r="41" spans="1:33" x14ac:dyDescent="0.3">
      <c r="A41" t="s">
        <v>61</v>
      </c>
      <c r="B41">
        <v>2014</v>
      </c>
      <c r="C41" t="s">
        <v>65</v>
      </c>
      <c r="D41" s="16">
        <f>DATE(All_India_Index_Upto_April23[[#This Row],[Year]], MONTH(1&amp;All_India_Index_Upto_April23[[#This Row],[Month]]), 1)</f>
        <v>41671</v>
      </c>
      <c r="E41" s="16" t="str">
        <f>TEXT(All_India_Index_Upto_April23[[#This Row],[Date1]], "mmmm yyyy")</f>
        <v>February 2014</v>
      </c>
      <c r="F41">
        <v>119.4</v>
      </c>
      <c r="G41">
        <v>117.7</v>
      </c>
      <c r="H41">
        <v>121.2</v>
      </c>
      <c r="I41">
        <v>115</v>
      </c>
      <c r="J41">
        <v>109</v>
      </c>
      <c r="K41">
        <v>116.6</v>
      </c>
      <c r="L41">
        <v>116</v>
      </c>
      <c r="M41">
        <v>109.8</v>
      </c>
      <c r="N41">
        <v>101.1</v>
      </c>
      <c r="O41">
        <v>110.4</v>
      </c>
      <c r="P41">
        <v>112.9</v>
      </c>
      <c r="Q41">
        <v>117.8</v>
      </c>
      <c r="R41">
        <v>115.3</v>
      </c>
      <c r="S41">
        <v>114.2</v>
      </c>
      <c r="T41">
        <v>117.1</v>
      </c>
      <c r="U41">
        <v>114.5</v>
      </c>
      <c r="V41">
        <v>116.7</v>
      </c>
      <c r="X41">
        <v>113.2</v>
      </c>
      <c r="Y41">
        <v>112.9</v>
      </c>
      <c r="Z41">
        <v>110.9</v>
      </c>
      <c r="AA41">
        <v>110.8</v>
      </c>
      <c r="AB41">
        <v>109.9</v>
      </c>
      <c r="AC41">
        <v>112</v>
      </c>
      <c r="AD41">
        <v>108.7</v>
      </c>
      <c r="AE41">
        <v>110.9</v>
      </c>
      <c r="AF41">
        <v>114</v>
      </c>
      <c r="AG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1235.5</v>
      </c>
    </row>
    <row r="42" spans="1:33" x14ac:dyDescent="0.3">
      <c r="A42" t="s">
        <v>63</v>
      </c>
      <c r="B42">
        <v>2014</v>
      </c>
      <c r="C42" t="s">
        <v>65</v>
      </c>
      <c r="D42" s="16">
        <f>DATE(All_India_Index_Upto_April23[[#This Row],[Year]], MONTH(1&amp;All_India_Index_Upto_April23[[#This Row],[Month]]), 1)</f>
        <v>41671</v>
      </c>
      <c r="E42" s="16" t="str">
        <f>TEXT(All_India_Index_Upto_April23[[#This Row],[Date1]], "mmmm yyyy")</f>
        <v>February 2014</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v>112.5</v>
      </c>
      <c r="X42">
        <v>111.1</v>
      </c>
      <c r="Y42">
        <v>112.6</v>
      </c>
      <c r="Z42">
        <v>110.4</v>
      </c>
      <c r="AA42">
        <v>111.3</v>
      </c>
      <c r="AB42">
        <v>110.3</v>
      </c>
      <c r="AC42">
        <v>111.6</v>
      </c>
      <c r="AD42">
        <v>108.7</v>
      </c>
      <c r="AE42">
        <v>111</v>
      </c>
      <c r="AF42">
        <v>113.1</v>
      </c>
      <c r="AG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1345.6</v>
      </c>
    </row>
    <row r="43" spans="1:33" x14ac:dyDescent="0.3">
      <c r="A43" t="s">
        <v>64</v>
      </c>
      <c r="B43">
        <v>2014</v>
      </c>
      <c r="C43" t="s">
        <v>65</v>
      </c>
      <c r="D43" s="16">
        <f>DATE(All_India_Index_Upto_April23[[#This Row],[Year]], MONTH(1&amp;All_India_Index_Upto_April23[[#This Row],[Month]]), 1)</f>
        <v>41671</v>
      </c>
      <c r="E43" s="16" t="str">
        <f>TEXT(All_India_Index_Upto_April23[[#This Row],[Date1]], "mmmm yyyy")</f>
        <v>February 2014</v>
      </c>
      <c r="F43">
        <v>120.2</v>
      </c>
      <c r="G43">
        <v>119.2</v>
      </c>
      <c r="H43">
        <v>122.5</v>
      </c>
      <c r="I43">
        <v>115.1</v>
      </c>
      <c r="J43">
        <v>106.6</v>
      </c>
      <c r="K43">
        <v>115.4</v>
      </c>
      <c r="L43">
        <v>114.5</v>
      </c>
      <c r="M43">
        <v>109.3</v>
      </c>
      <c r="N43">
        <v>99.2</v>
      </c>
      <c r="O43">
        <v>111.4</v>
      </c>
      <c r="P43">
        <v>112.6</v>
      </c>
      <c r="Q43">
        <v>118.8</v>
      </c>
      <c r="R43">
        <v>115.3</v>
      </c>
      <c r="S43">
        <v>114.7</v>
      </c>
      <c r="T43">
        <v>116.4</v>
      </c>
      <c r="U43">
        <v>113.3</v>
      </c>
      <c r="V43">
        <v>115.9</v>
      </c>
      <c r="W43">
        <v>112.5</v>
      </c>
      <c r="X43">
        <v>112.4</v>
      </c>
      <c r="Y43">
        <v>112.8</v>
      </c>
      <c r="Z43">
        <v>110.7</v>
      </c>
      <c r="AA43">
        <v>111.1</v>
      </c>
      <c r="AB43">
        <v>110.1</v>
      </c>
      <c r="AC43">
        <v>111.8</v>
      </c>
      <c r="AD43">
        <v>108.7</v>
      </c>
      <c r="AE43">
        <v>110.9</v>
      </c>
      <c r="AF43">
        <v>113.6</v>
      </c>
      <c r="AG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1346.9</v>
      </c>
    </row>
    <row r="44" spans="1:33" x14ac:dyDescent="0.3">
      <c r="A44" t="s">
        <v>61</v>
      </c>
      <c r="B44">
        <v>2014</v>
      </c>
      <c r="C44" t="s">
        <v>66</v>
      </c>
      <c r="D44" s="16">
        <f>DATE(All_India_Index_Upto_April23[[#This Row],[Year]], MONTH(1&amp;All_India_Index_Upto_April23[[#This Row],[Month]]), 1)</f>
        <v>41699</v>
      </c>
      <c r="E44" s="16" t="str">
        <f>TEXT(All_India_Index_Upto_April23[[#This Row],[Date1]], "mmmm yyyy")</f>
        <v>March 2014</v>
      </c>
      <c r="F44">
        <v>120.1</v>
      </c>
      <c r="G44">
        <v>118.1</v>
      </c>
      <c r="H44">
        <v>120.7</v>
      </c>
      <c r="I44">
        <v>116.1</v>
      </c>
      <c r="J44">
        <v>109.3</v>
      </c>
      <c r="K44">
        <v>119.6</v>
      </c>
      <c r="L44">
        <v>117.9</v>
      </c>
      <c r="M44">
        <v>110.2</v>
      </c>
      <c r="N44">
        <v>101.2</v>
      </c>
      <c r="O44">
        <v>110.7</v>
      </c>
      <c r="P44">
        <v>113</v>
      </c>
      <c r="Q44">
        <v>118.3</v>
      </c>
      <c r="R44">
        <v>116.2</v>
      </c>
      <c r="S44">
        <v>114.6</v>
      </c>
      <c r="T44">
        <v>117.5</v>
      </c>
      <c r="U44">
        <v>114.9</v>
      </c>
      <c r="V44">
        <v>117.2</v>
      </c>
      <c r="X44">
        <v>113.4</v>
      </c>
      <c r="Y44">
        <v>113.4</v>
      </c>
      <c r="Z44">
        <v>111.4</v>
      </c>
      <c r="AA44">
        <v>111.2</v>
      </c>
      <c r="AB44">
        <v>110.2</v>
      </c>
      <c r="AC44">
        <v>112.4</v>
      </c>
      <c r="AD44">
        <v>108.9</v>
      </c>
      <c r="AE44">
        <v>111.3</v>
      </c>
      <c r="AF44">
        <v>114.6</v>
      </c>
      <c r="AG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1240.2</v>
      </c>
    </row>
    <row r="45" spans="1:33" x14ac:dyDescent="0.3">
      <c r="A45" t="s">
        <v>63</v>
      </c>
      <c r="B45">
        <v>2014</v>
      </c>
      <c r="C45" t="s">
        <v>66</v>
      </c>
      <c r="D45" s="16">
        <f>DATE(All_India_Index_Upto_April23[[#This Row],[Year]], MONTH(1&amp;All_India_Index_Upto_April23[[#This Row],[Month]]), 1)</f>
        <v>41699</v>
      </c>
      <c r="E45" s="16" t="str">
        <f>TEXT(All_India_Index_Upto_April23[[#This Row],[Date1]], "mmmm yyyy")</f>
        <v>March 2014</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v>113.2</v>
      </c>
      <c r="X45">
        <v>110.9</v>
      </c>
      <c r="Y45">
        <v>113</v>
      </c>
      <c r="Z45">
        <v>110.8</v>
      </c>
      <c r="AA45">
        <v>111.6</v>
      </c>
      <c r="AB45">
        <v>110.9</v>
      </c>
      <c r="AC45">
        <v>111.8</v>
      </c>
      <c r="AD45">
        <v>109.2</v>
      </c>
      <c r="AE45">
        <v>111.4</v>
      </c>
      <c r="AF45">
        <v>113.7</v>
      </c>
      <c r="AG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1350.7</v>
      </c>
    </row>
    <row r="46" spans="1:33" x14ac:dyDescent="0.3">
      <c r="A46" t="s">
        <v>64</v>
      </c>
      <c r="B46">
        <v>2014</v>
      </c>
      <c r="C46" t="s">
        <v>66</v>
      </c>
      <c r="D46" s="16">
        <f>DATE(All_India_Index_Upto_April23[[#This Row],[Year]], MONTH(1&amp;All_India_Index_Upto_April23[[#This Row],[Month]]), 1)</f>
        <v>41699</v>
      </c>
      <c r="E46" s="16" t="str">
        <f>TEXT(All_India_Index_Upto_April23[[#This Row],[Date1]], "mmmm yyyy")</f>
        <v>March 2014</v>
      </c>
      <c r="F46">
        <v>120.7</v>
      </c>
      <c r="G46">
        <v>119.3</v>
      </c>
      <c r="H46">
        <v>121</v>
      </c>
      <c r="I46">
        <v>116.1</v>
      </c>
      <c r="J46">
        <v>106.9</v>
      </c>
      <c r="K46">
        <v>118.7</v>
      </c>
      <c r="L46">
        <v>116.3</v>
      </c>
      <c r="M46">
        <v>109.8</v>
      </c>
      <c r="N46">
        <v>99.6</v>
      </c>
      <c r="O46">
        <v>111.8</v>
      </c>
      <c r="P46">
        <v>112.7</v>
      </c>
      <c r="Q46">
        <v>119.3</v>
      </c>
      <c r="R46">
        <v>116.1</v>
      </c>
      <c r="S46">
        <v>115.2</v>
      </c>
      <c r="T46">
        <v>116.8</v>
      </c>
      <c r="U46">
        <v>113.7</v>
      </c>
      <c r="V46">
        <v>116.4</v>
      </c>
      <c r="W46">
        <v>113.2</v>
      </c>
      <c r="X46">
        <v>112.5</v>
      </c>
      <c r="Y46">
        <v>113.2</v>
      </c>
      <c r="Z46">
        <v>111.2</v>
      </c>
      <c r="AA46">
        <v>111.4</v>
      </c>
      <c r="AB46">
        <v>110.6</v>
      </c>
      <c r="AC46">
        <v>112</v>
      </c>
      <c r="AD46">
        <v>109</v>
      </c>
      <c r="AE46">
        <v>111.3</v>
      </c>
      <c r="AF46">
        <v>114.2</v>
      </c>
      <c r="AG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1352.1000000000001</v>
      </c>
    </row>
    <row r="47" spans="1:33" x14ac:dyDescent="0.3">
      <c r="A47" t="s">
        <v>61</v>
      </c>
      <c r="B47">
        <v>2014</v>
      </c>
      <c r="C47" t="s">
        <v>67</v>
      </c>
      <c r="D47" s="16">
        <f>DATE(All_India_Index_Upto_April23[[#This Row],[Year]], MONTH(1&amp;All_India_Index_Upto_April23[[#This Row],[Month]]), 1)</f>
        <v>41730</v>
      </c>
      <c r="E47" s="16" t="str">
        <f>TEXT(All_India_Index_Upto_April23[[#This Row],[Date1]], "mmmm yyyy")</f>
        <v>April 2014</v>
      </c>
      <c r="F47">
        <v>120.2</v>
      </c>
      <c r="G47">
        <v>118.9</v>
      </c>
      <c r="H47">
        <v>118.1</v>
      </c>
      <c r="I47">
        <v>117</v>
      </c>
      <c r="J47">
        <v>109.7</v>
      </c>
      <c r="K47">
        <v>125.5</v>
      </c>
      <c r="L47">
        <v>120.5</v>
      </c>
      <c r="M47">
        <v>111</v>
      </c>
      <c r="N47">
        <v>102.6</v>
      </c>
      <c r="O47">
        <v>111.2</v>
      </c>
      <c r="P47">
        <v>113.5</v>
      </c>
      <c r="Q47">
        <v>118.7</v>
      </c>
      <c r="R47">
        <v>117.2</v>
      </c>
      <c r="S47">
        <v>115.4</v>
      </c>
      <c r="T47">
        <v>118.1</v>
      </c>
      <c r="U47">
        <v>116.1</v>
      </c>
      <c r="V47">
        <v>117.8</v>
      </c>
      <c r="X47">
        <v>113.4</v>
      </c>
      <c r="Y47">
        <v>113.7</v>
      </c>
      <c r="Z47">
        <v>111.8</v>
      </c>
      <c r="AA47">
        <v>111.2</v>
      </c>
      <c r="AB47">
        <v>110.5</v>
      </c>
      <c r="AC47">
        <v>113</v>
      </c>
      <c r="AD47">
        <v>108.9</v>
      </c>
      <c r="AE47">
        <v>111.5</v>
      </c>
      <c r="AF47">
        <v>115.4</v>
      </c>
      <c r="AG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1244.4000000000001</v>
      </c>
    </row>
    <row r="48" spans="1:33" x14ac:dyDescent="0.3">
      <c r="A48" t="s">
        <v>63</v>
      </c>
      <c r="B48">
        <v>2014</v>
      </c>
      <c r="C48" t="s">
        <v>67</v>
      </c>
      <c r="D48" s="16">
        <f>DATE(All_India_Index_Upto_April23[[#This Row],[Year]], MONTH(1&amp;All_India_Index_Upto_April23[[#This Row],[Month]]), 1)</f>
        <v>41730</v>
      </c>
      <c r="E48" s="16" t="str">
        <f>TEXT(All_India_Index_Upto_April23[[#This Row],[Date1]], "mmmm yyyy")</f>
        <v>April 2014</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v>113.9</v>
      </c>
      <c r="X48">
        <v>110.9</v>
      </c>
      <c r="Y48">
        <v>113.4</v>
      </c>
      <c r="Z48">
        <v>111</v>
      </c>
      <c r="AA48">
        <v>111.2</v>
      </c>
      <c r="AB48">
        <v>111.2</v>
      </c>
      <c r="AC48">
        <v>112.5</v>
      </c>
      <c r="AD48">
        <v>109.1</v>
      </c>
      <c r="AE48">
        <v>111.4</v>
      </c>
      <c r="AF48">
        <v>114.7</v>
      </c>
      <c r="AG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1356.1</v>
      </c>
    </row>
    <row r="49" spans="1:33" x14ac:dyDescent="0.3">
      <c r="A49" t="s">
        <v>64</v>
      </c>
      <c r="B49">
        <v>2014</v>
      </c>
      <c r="C49" t="s">
        <v>67</v>
      </c>
      <c r="D49" s="16">
        <f>DATE(All_India_Index_Upto_April23[[#This Row],[Year]], MONTH(1&amp;All_India_Index_Upto_April23[[#This Row],[Month]]), 1)</f>
        <v>41730</v>
      </c>
      <c r="E49" s="16" t="str">
        <f>TEXT(All_India_Index_Upto_April23[[#This Row],[Date1]], "mmmm yyyy")</f>
        <v>April 2014</v>
      </c>
      <c r="F49">
        <v>120.9</v>
      </c>
      <c r="G49">
        <v>119.9</v>
      </c>
      <c r="H49">
        <v>116.2</v>
      </c>
      <c r="I49">
        <v>117</v>
      </c>
      <c r="J49">
        <v>107.3</v>
      </c>
      <c r="K49">
        <v>126.1</v>
      </c>
      <c r="L49">
        <v>120.7</v>
      </c>
      <c r="M49">
        <v>111</v>
      </c>
      <c r="N49">
        <v>101.8</v>
      </c>
      <c r="O49">
        <v>112.6</v>
      </c>
      <c r="P49">
        <v>113.2</v>
      </c>
      <c r="Q49">
        <v>119.8</v>
      </c>
      <c r="R49">
        <v>117.6</v>
      </c>
      <c r="S49">
        <v>116</v>
      </c>
      <c r="T49">
        <v>117.4</v>
      </c>
      <c r="U49">
        <v>114.6</v>
      </c>
      <c r="V49">
        <v>117</v>
      </c>
      <c r="W49">
        <v>113.9</v>
      </c>
      <c r="X49">
        <v>112.5</v>
      </c>
      <c r="Y49">
        <v>113.6</v>
      </c>
      <c r="Z49">
        <v>111.5</v>
      </c>
      <c r="AA49">
        <v>111.2</v>
      </c>
      <c r="AB49">
        <v>110.9</v>
      </c>
      <c r="AC49">
        <v>112.7</v>
      </c>
      <c r="AD49">
        <v>109</v>
      </c>
      <c r="AE49">
        <v>111.5</v>
      </c>
      <c r="AF49">
        <v>115.1</v>
      </c>
      <c r="AG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1357.4</v>
      </c>
    </row>
    <row r="50" spans="1:33" x14ac:dyDescent="0.3">
      <c r="A50" t="s">
        <v>61</v>
      </c>
      <c r="B50">
        <v>2014</v>
      </c>
      <c r="C50" t="s">
        <v>68</v>
      </c>
      <c r="D50" s="16">
        <f>DATE(All_India_Index_Upto_April23[[#This Row],[Year]], MONTH(1&amp;All_India_Index_Upto_April23[[#This Row],[Month]]), 1)</f>
        <v>41760</v>
      </c>
      <c r="E50" s="16" t="str">
        <f>TEXT(All_India_Index_Upto_April23[[#This Row],[Date1]], "mmmm yyyy")</f>
        <v>May 2014</v>
      </c>
      <c r="F50">
        <v>120.3</v>
      </c>
      <c r="G50">
        <v>120.2</v>
      </c>
      <c r="H50">
        <v>116.9</v>
      </c>
      <c r="I50">
        <v>118</v>
      </c>
      <c r="J50">
        <v>110.1</v>
      </c>
      <c r="K50">
        <v>126.3</v>
      </c>
      <c r="L50">
        <v>123.9</v>
      </c>
      <c r="M50">
        <v>111.5</v>
      </c>
      <c r="N50">
        <v>103.5</v>
      </c>
      <c r="O50">
        <v>111.6</v>
      </c>
      <c r="P50">
        <v>114.2</v>
      </c>
      <c r="Q50">
        <v>119.2</v>
      </c>
      <c r="R50">
        <v>118.2</v>
      </c>
      <c r="S50">
        <v>116.3</v>
      </c>
      <c r="T50">
        <v>118.7</v>
      </c>
      <c r="U50">
        <v>116.8</v>
      </c>
      <c r="V50">
        <v>118.5</v>
      </c>
      <c r="X50">
        <v>113.4</v>
      </c>
      <c r="Y50">
        <v>114.1</v>
      </c>
      <c r="Z50">
        <v>112.1</v>
      </c>
      <c r="AA50">
        <v>111.4</v>
      </c>
      <c r="AB50">
        <v>110.9</v>
      </c>
      <c r="AC50">
        <v>113.1</v>
      </c>
      <c r="AD50">
        <v>108.9</v>
      </c>
      <c r="AE50">
        <v>111.8</v>
      </c>
      <c r="AF50">
        <v>116</v>
      </c>
      <c r="AG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1248.7</v>
      </c>
    </row>
    <row r="51" spans="1:33" x14ac:dyDescent="0.3">
      <c r="A51" t="s">
        <v>63</v>
      </c>
      <c r="B51">
        <v>2014</v>
      </c>
      <c r="C51" t="s">
        <v>68</v>
      </c>
      <c r="D51" s="16">
        <f>DATE(All_India_Index_Upto_April23[[#This Row],[Year]], MONTH(1&amp;All_India_Index_Upto_April23[[#This Row],[Month]]), 1)</f>
        <v>41760</v>
      </c>
      <c r="E51" s="16" t="str">
        <f>TEXT(All_India_Index_Upto_April23[[#This Row],[Date1]], "mmmm yyyy")</f>
        <v>May 2014</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v>114.3</v>
      </c>
      <c r="X51">
        <v>111.1</v>
      </c>
      <c r="Y51">
        <v>114.1</v>
      </c>
      <c r="Z51">
        <v>111.2</v>
      </c>
      <c r="AA51">
        <v>111.3</v>
      </c>
      <c r="AB51">
        <v>111.5</v>
      </c>
      <c r="AC51">
        <v>112.9</v>
      </c>
      <c r="AD51">
        <v>109.3</v>
      </c>
      <c r="AE51">
        <v>111.7</v>
      </c>
      <c r="AF51">
        <v>115.6</v>
      </c>
      <c r="AG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1361.9</v>
      </c>
    </row>
    <row r="52" spans="1:33" x14ac:dyDescent="0.3">
      <c r="A52" t="s">
        <v>64</v>
      </c>
      <c r="B52">
        <v>2014</v>
      </c>
      <c r="C52" t="s">
        <v>68</v>
      </c>
      <c r="D52" s="16">
        <f>DATE(All_India_Index_Upto_April23[[#This Row],[Year]], MONTH(1&amp;All_India_Index_Upto_April23[[#This Row],[Month]]), 1)</f>
        <v>41760</v>
      </c>
      <c r="E52" s="16" t="str">
        <f>TEXT(All_India_Index_Upto_April23[[#This Row],[Date1]], "mmmm yyyy")</f>
        <v>May 2014</v>
      </c>
      <c r="F52">
        <v>121.1</v>
      </c>
      <c r="G52">
        <v>121.6</v>
      </c>
      <c r="H52">
        <v>115.9</v>
      </c>
      <c r="I52">
        <v>118.4</v>
      </c>
      <c r="J52">
        <v>107.7</v>
      </c>
      <c r="K52">
        <v>127.7</v>
      </c>
      <c r="L52">
        <v>125</v>
      </c>
      <c r="M52">
        <v>111.9</v>
      </c>
      <c r="N52">
        <v>102.8</v>
      </c>
      <c r="O52">
        <v>113.4</v>
      </c>
      <c r="P52">
        <v>113.7</v>
      </c>
      <c r="Q52">
        <v>120.4</v>
      </c>
      <c r="R52">
        <v>118.9</v>
      </c>
      <c r="S52">
        <v>116.8</v>
      </c>
      <c r="T52">
        <v>118</v>
      </c>
      <c r="U52">
        <v>115.2</v>
      </c>
      <c r="V52">
        <v>117.6</v>
      </c>
      <c r="W52">
        <v>114.3</v>
      </c>
      <c r="X52">
        <v>112.5</v>
      </c>
      <c r="Y52">
        <v>114.1</v>
      </c>
      <c r="Z52">
        <v>111.8</v>
      </c>
      <c r="AA52">
        <v>111.3</v>
      </c>
      <c r="AB52">
        <v>111.2</v>
      </c>
      <c r="AC52">
        <v>113</v>
      </c>
      <c r="AD52">
        <v>109.1</v>
      </c>
      <c r="AE52">
        <v>111.8</v>
      </c>
      <c r="AF52">
        <v>115.8</v>
      </c>
      <c r="AG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1362.3999999999996</v>
      </c>
    </row>
    <row r="53" spans="1:33" x14ac:dyDescent="0.3">
      <c r="A53" t="s">
        <v>61</v>
      </c>
      <c r="B53">
        <v>2014</v>
      </c>
      <c r="C53" t="s">
        <v>69</v>
      </c>
      <c r="D53" s="16">
        <f>DATE(All_India_Index_Upto_April23[[#This Row],[Year]], MONTH(1&amp;All_India_Index_Upto_April23[[#This Row],[Month]]), 1)</f>
        <v>41791</v>
      </c>
      <c r="E53" s="16" t="str">
        <f>TEXT(All_India_Index_Upto_April23[[#This Row],[Date1]], "mmmm yyyy")</f>
        <v>June 2014</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X53">
        <v>114.4</v>
      </c>
      <c r="Y53">
        <v>114.9</v>
      </c>
      <c r="Z53">
        <v>112.8</v>
      </c>
      <c r="AA53">
        <v>112.2</v>
      </c>
      <c r="AB53">
        <v>111.4</v>
      </c>
      <c r="AC53">
        <v>114.3</v>
      </c>
      <c r="AD53">
        <v>108</v>
      </c>
      <c r="AE53">
        <v>112.3</v>
      </c>
      <c r="AF53">
        <v>117</v>
      </c>
      <c r="AG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1256.3999999999999</v>
      </c>
    </row>
    <row r="54" spans="1:33" x14ac:dyDescent="0.3">
      <c r="A54" t="s">
        <v>63</v>
      </c>
      <c r="B54">
        <v>2014</v>
      </c>
      <c r="C54" t="s">
        <v>69</v>
      </c>
      <c r="D54" s="16">
        <f>DATE(All_India_Index_Upto_April23[[#This Row],[Year]], MONTH(1&amp;All_India_Index_Upto_April23[[#This Row],[Month]]), 1)</f>
        <v>41791</v>
      </c>
      <c r="E54" s="16" t="str">
        <f>TEXT(All_India_Index_Upto_April23[[#This Row],[Date1]], "mmmm yyyy")</f>
        <v>June 2014</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v>113.9</v>
      </c>
      <c r="X54">
        <v>111.2</v>
      </c>
      <c r="Y54">
        <v>114.3</v>
      </c>
      <c r="Z54">
        <v>111.4</v>
      </c>
      <c r="AA54">
        <v>111.5</v>
      </c>
      <c r="AB54">
        <v>111.8</v>
      </c>
      <c r="AC54">
        <v>115.1</v>
      </c>
      <c r="AD54">
        <v>108.7</v>
      </c>
      <c r="AE54">
        <v>112.2</v>
      </c>
      <c r="AF54">
        <v>116.4</v>
      </c>
      <c r="AG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1367.8</v>
      </c>
    </row>
    <row r="55" spans="1:33" x14ac:dyDescent="0.3">
      <c r="A55" t="s">
        <v>64</v>
      </c>
      <c r="B55">
        <v>2014</v>
      </c>
      <c r="C55" t="s">
        <v>69</v>
      </c>
      <c r="D55" s="16">
        <f>DATE(All_India_Index_Upto_April23[[#This Row],[Year]], MONTH(1&amp;All_India_Index_Upto_April23[[#This Row],[Month]]), 1)</f>
        <v>41791</v>
      </c>
      <c r="E55" s="16" t="str">
        <f>TEXT(All_India_Index_Upto_April23[[#This Row],[Date1]], "mmmm yyyy")</f>
        <v>June 2014</v>
      </c>
      <c r="F55">
        <v>121.5</v>
      </c>
      <c r="G55">
        <v>123.1</v>
      </c>
      <c r="H55">
        <v>115.8</v>
      </c>
      <c r="I55">
        <v>119.7</v>
      </c>
      <c r="J55">
        <v>107.8</v>
      </c>
      <c r="K55">
        <v>128.30000000000001</v>
      </c>
      <c r="L55">
        <v>132.1</v>
      </c>
      <c r="M55">
        <v>112.4</v>
      </c>
      <c r="N55">
        <v>102.9</v>
      </c>
      <c r="O55">
        <v>114.3</v>
      </c>
      <c r="P55">
        <v>114.2</v>
      </c>
      <c r="Q55">
        <v>121.2</v>
      </c>
      <c r="R55">
        <v>120.4</v>
      </c>
      <c r="S55">
        <v>117.8</v>
      </c>
      <c r="T55">
        <v>118.8</v>
      </c>
      <c r="U55">
        <v>115.6</v>
      </c>
      <c r="V55">
        <v>118.3</v>
      </c>
      <c r="W55">
        <v>113.9</v>
      </c>
      <c r="X55">
        <v>113.2</v>
      </c>
      <c r="Y55">
        <v>114.6</v>
      </c>
      <c r="Z55">
        <v>112.3</v>
      </c>
      <c r="AA55">
        <v>111.8</v>
      </c>
      <c r="AB55">
        <v>111.6</v>
      </c>
      <c r="AC55">
        <v>114.8</v>
      </c>
      <c r="AD55">
        <v>108.3</v>
      </c>
      <c r="AE55">
        <v>112.3</v>
      </c>
      <c r="AF55">
        <v>116.7</v>
      </c>
      <c r="AG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1369.2999999999997</v>
      </c>
    </row>
    <row r="56" spans="1:33" x14ac:dyDescent="0.3">
      <c r="A56" t="s">
        <v>61</v>
      </c>
      <c r="B56">
        <v>2014</v>
      </c>
      <c r="C56" t="s">
        <v>70</v>
      </c>
      <c r="D56" s="16">
        <f>DATE(All_India_Index_Upto_April23[[#This Row],[Year]], MONTH(1&amp;All_India_Index_Upto_April23[[#This Row],[Month]]), 1)</f>
        <v>41821</v>
      </c>
      <c r="E56" s="16" t="str">
        <f>TEXT(All_India_Index_Upto_April23[[#This Row],[Date1]], "mmmm yyyy")</f>
        <v>July 2014</v>
      </c>
      <c r="F56">
        <v>121.7</v>
      </c>
      <c r="G56">
        <v>122.5</v>
      </c>
      <c r="H56">
        <v>117.7</v>
      </c>
      <c r="I56">
        <v>120.6</v>
      </c>
      <c r="J56">
        <v>110.4</v>
      </c>
      <c r="K56">
        <v>129.1</v>
      </c>
      <c r="L56">
        <v>150.1</v>
      </c>
      <c r="M56">
        <v>113.2</v>
      </c>
      <c r="N56">
        <v>104.8</v>
      </c>
      <c r="O56">
        <v>113.3</v>
      </c>
      <c r="P56">
        <v>115.6</v>
      </c>
      <c r="Q56">
        <v>120.9</v>
      </c>
      <c r="R56">
        <v>123.3</v>
      </c>
      <c r="S56">
        <v>118</v>
      </c>
      <c r="T56">
        <v>120.7</v>
      </c>
      <c r="U56">
        <v>118.3</v>
      </c>
      <c r="V56">
        <v>120.3</v>
      </c>
      <c r="X56">
        <v>115.3</v>
      </c>
      <c r="Y56">
        <v>115.4</v>
      </c>
      <c r="Z56">
        <v>113.4</v>
      </c>
      <c r="AA56">
        <v>113.2</v>
      </c>
      <c r="AB56">
        <v>111.8</v>
      </c>
      <c r="AC56">
        <v>115.5</v>
      </c>
      <c r="AD56">
        <v>108.8</v>
      </c>
      <c r="AE56">
        <v>113.1</v>
      </c>
      <c r="AF56">
        <v>119.5</v>
      </c>
      <c r="AG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1268.0999999999999</v>
      </c>
    </row>
    <row r="57" spans="1:33" x14ac:dyDescent="0.3">
      <c r="A57" t="s">
        <v>63</v>
      </c>
      <c r="B57">
        <v>2014</v>
      </c>
      <c r="C57" t="s">
        <v>70</v>
      </c>
      <c r="D57" s="16">
        <f>DATE(All_India_Index_Upto_April23[[#This Row],[Year]], MONTH(1&amp;All_India_Index_Upto_April23[[#This Row],[Month]]), 1)</f>
        <v>41821</v>
      </c>
      <c r="E57" s="16" t="str">
        <f>TEXT(All_India_Index_Upto_April23[[#This Row],[Date1]], "mmmm yyyy")</f>
        <v>July 2014</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v>114.8</v>
      </c>
      <c r="X57">
        <v>111.6</v>
      </c>
      <c r="Y57">
        <v>114.9</v>
      </c>
      <c r="Z57">
        <v>111.5</v>
      </c>
      <c r="AA57">
        <v>113</v>
      </c>
      <c r="AB57">
        <v>112.4</v>
      </c>
      <c r="AC57">
        <v>117.8</v>
      </c>
      <c r="AD57">
        <v>109.7</v>
      </c>
      <c r="AE57">
        <v>113.5</v>
      </c>
      <c r="AF57">
        <v>118.9</v>
      </c>
      <c r="AG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1384.7</v>
      </c>
    </row>
    <row r="58" spans="1:33" x14ac:dyDescent="0.3">
      <c r="A58" t="s">
        <v>64</v>
      </c>
      <c r="B58">
        <v>2014</v>
      </c>
      <c r="C58" t="s">
        <v>70</v>
      </c>
      <c r="D58" s="16">
        <f>DATE(All_India_Index_Upto_April23[[#This Row],[Year]], MONTH(1&amp;All_India_Index_Upto_April23[[#This Row],[Month]]), 1)</f>
        <v>41821</v>
      </c>
      <c r="E58" s="16" t="str">
        <f>TEXT(All_India_Index_Upto_April23[[#This Row],[Date1]], "mmmm yyyy")</f>
        <v>July 2014</v>
      </c>
      <c r="F58">
        <v>122.4</v>
      </c>
      <c r="G58">
        <v>123.9</v>
      </c>
      <c r="H58">
        <v>117.8</v>
      </c>
      <c r="I58">
        <v>121</v>
      </c>
      <c r="J58">
        <v>107.9</v>
      </c>
      <c r="K58">
        <v>131.19999999999999</v>
      </c>
      <c r="L58">
        <v>157.69999999999999</v>
      </c>
      <c r="M58">
        <v>113.2</v>
      </c>
      <c r="N58">
        <v>104.1</v>
      </c>
      <c r="O58">
        <v>115.5</v>
      </c>
      <c r="P58">
        <v>114.8</v>
      </c>
      <c r="Q58">
        <v>122.1</v>
      </c>
      <c r="R58">
        <v>124.7</v>
      </c>
      <c r="S58">
        <v>118.8</v>
      </c>
      <c r="T58">
        <v>119.6</v>
      </c>
      <c r="U58">
        <v>116.3</v>
      </c>
      <c r="V58">
        <v>119.1</v>
      </c>
      <c r="W58">
        <v>114.8</v>
      </c>
      <c r="X58">
        <v>113.9</v>
      </c>
      <c r="Y58">
        <v>115.2</v>
      </c>
      <c r="Z58">
        <v>112.7</v>
      </c>
      <c r="AA58">
        <v>113.1</v>
      </c>
      <c r="AB58">
        <v>112.1</v>
      </c>
      <c r="AC58">
        <v>116.8</v>
      </c>
      <c r="AD58">
        <v>109.2</v>
      </c>
      <c r="AE58">
        <v>113.3</v>
      </c>
      <c r="AF58">
        <v>119.2</v>
      </c>
      <c r="AG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1383.7</v>
      </c>
    </row>
    <row r="59" spans="1:33" x14ac:dyDescent="0.3">
      <c r="A59" t="s">
        <v>61</v>
      </c>
      <c r="B59">
        <v>2014</v>
      </c>
      <c r="C59" t="s">
        <v>71</v>
      </c>
      <c r="D59" s="16">
        <f>DATE(All_India_Index_Upto_April23[[#This Row],[Year]], MONTH(1&amp;All_India_Index_Upto_April23[[#This Row],[Month]]), 1)</f>
        <v>41852</v>
      </c>
      <c r="E59" s="16" t="str">
        <f>TEXT(All_India_Index_Upto_April23[[#This Row],[Date1]], "mmmm yyyy")</f>
        <v>August 2014</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X59">
        <v>115.4</v>
      </c>
      <c r="Y59">
        <v>115.9</v>
      </c>
      <c r="Z59">
        <v>114</v>
      </c>
      <c r="AA59">
        <v>113.2</v>
      </c>
      <c r="AB59">
        <v>112.2</v>
      </c>
      <c r="AC59">
        <v>116.2</v>
      </c>
      <c r="AD59">
        <v>109.4</v>
      </c>
      <c r="AE59">
        <v>113.5</v>
      </c>
      <c r="AF59">
        <v>120.7</v>
      </c>
      <c r="AG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1274.6000000000001</v>
      </c>
    </row>
    <row r="60" spans="1:33" x14ac:dyDescent="0.3">
      <c r="A60" t="s">
        <v>63</v>
      </c>
      <c r="B60">
        <v>2014</v>
      </c>
      <c r="C60" t="s">
        <v>71</v>
      </c>
      <c r="D60" s="16">
        <f>DATE(All_India_Index_Upto_April23[[#This Row],[Year]], MONTH(1&amp;All_India_Index_Upto_April23[[#This Row],[Month]]), 1)</f>
        <v>41852</v>
      </c>
      <c r="E60" s="16" t="str">
        <f>TEXT(All_India_Index_Upto_April23[[#This Row],[Date1]], "mmmm yyyy")</f>
        <v>August 2014</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v>115.5</v>
      </c>
      <c r="X60">
        <v>111.8</v>
      </c>
      <c r="Y60">
        <v>115.3</v>
      </c>
      <c r="Z60">
        <v>112.2</v>
      </c>
      <c r="AA60">
        <v>112.5</v>
      </c>
      <c r="AB60">
        <v>112.9</v>
      </c>
      <c r="AC60">
        <v>119.2</v>
      </c>
      <c r="AD60">
        <v>110.5</v>
      </c>
      <c r="AE60">
        <v>113.9</v>
      </c>
      <c r="AF60">
        <v>119.9</v>
      </c>
      <c r="AG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1393.6000000000001</v>
      </c>
    </row>
    <row r="61" spans="1:33" x14ac:dyDescent="0.3">
      <c r="A61" t="s">
        <v>64</v>
      </c>
      <c r="B61">
        <v>2014</v>
      </c>
      <c r="C61" t="s">
        <v>71</v>
      </c>
      <c r="D61" s="16">
        <f>DATE(All_India_Index_Upto_April23[[#This Row],[Year]], MONTH(1&amp;All_India_Index_Upto_April23[[#This Row],[Month]]), 1)</f>
        <v>41852</v>
      </c>
      <c r="E61" s="16" t="str">
        <f>TEXT(All_India_Index_Upto_April23[[#This Row],[Date1]], "mmmm yyyy")</f>
        <v>August 2014</v>
      </c>
      <c r="F61">
        <v>122.7</v>
      </c>
      <c r="G61">
        <v>124.4</v>
      </c>
      <c r="H61">
        <v>117.3</v>
      </c>
      <c r="I61">
        <v>122</v>
      </c>
      <c r="J61">
        <v>108</v>
      </c>
      <c r="K61">
        <v>131.1</v>
      </c>
      <c r="L61">
        <v>168.2</v>
      </c>
      <c r="M61">
        <v>114.5</v>
      </c>
      <c r="N61">
        <v>104.3</v>
      </c>
      <c r="O61">
        <v>117.1</v>
      </c>
      <c r="P61">
        <v>115.2</v>
      </c>
      <c r="Q61">
        <v>123.1</v>
      </c>
      <c r="R61">
        <v>126.6</v>
      </c>
      <c r="S61">
        <v>119.9</v>
      </c>
      <c r="T61">
        <v>120</v>
      </c>
      <c r="U61">
        <v>116.8</v>
      </c>
      <c r="V61">
        <v>119.6</v>
      </c>
      <c r="W61">
        <v>115.5</v>
      </c>
      <c r="X61">
        <v>114</v>
      </c>
      <c r="Y61">
        <v>115.6</v>
      </c>
      <c r="Z61">
        <v>113.3</v>
      </c>
      <c r="AA61">
        <v>112.8</v>
      </c>
      <c r="AB61">
        <v>112.6</v>
      </c>
      <c r="AC61">
        <v>118</v>
      </c>
      <c r="AD61">
        <v>109.9</v>
      </c>
      <c r="AE61">
        <v>113.7</v>
      </c>
      <c r="AF61">
        <v>120.3</v>
      </c>
      <c r="AG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1391.5</v>
      </c>
    </row>
    <row r="62" spans="1:33" x14ac:dyDescent="0.3">
      <c r="A62" t="s">
        <v>61</v>
      </c>
      <c r="B62">
        <v>2014</v>
      </c>
      <c r="C62" t="s">
        <v>72</v>
      </c>
      <c r="D62" s="16">
        <f>DATE(All_India_Index_Upto_April23[[#This Row],[Year]], MONTH(1&amp;All_India_Index_Upto_April23[[#This Row],[Month]]), 1)</f>
        <v>41883</v>
      </c>
      <c r="E62" s="16" t="str">
        <f>TEXT(All_India_Index_Upto_April23[[#This Row],[Date1]], "mmmm yyyy")</f>
        <v>September 2014</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X62">
        <v>115.8</v>
      </c>
      <c r="Y62">
        <v>116.7</v>
      </c>
      <c r="Z62">
        <v>114.5</v>
      </c>
      <c r="AA62">
        <v>112.8</v>
      </c>
      <c r="AB62">
        <v>112.6</v>
      </c>
      <c r="AC62">
        <v>116.6</v>
      </c>
      <c r="AD62">
        <v>109.1</v>
      </c>
      <c r="AE62">
        <v>113.7</v>
      </c>
      <c r="AF62">
        <v>120.9</v>
      </c>
      <c r="AG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1277.8999999999999</v>
      </c>
    </row>
    <row r="63" spans="1:33" x14ac:dyDescent="0.3">
      <c r="A63" t="s">
        <v>63</v>
      </c>
      <c r="B63">
        <v>2014</v>
      </c>
      <c r="C63" t="s">
        <v>72</v>
      </c>
      <c r="D63" s="16">
        <f>DATE(All_India_Index_Upto_April23[[#This Row],[Year]], MONTH(1&amp;All_India_Index_Upto_April23[[#This Row],[Month]]), 1)</f>
        <v>41883</v>
      </c>
      <c r="E63" s="16" t="str">
        <f>TEXT(All_India_Index_Upto_April23[[#This Row],[Date1]], "mmmm yyyy")</f>
        <v>September 2014</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v>116.1</v>
      </c>
      <c r="X63">
        <v>111.8</v>
      </c>
      <c r="Y63">
        <v>115.5</v>
      </c>
      <c r="Z63">
        <v>112.3</v>
      </c>
      <c r="AA63">
        <v>111.2</v>
      </c>
      <c r="AB63">
        <v>113.4</v>
      </c>
      <c r="AC63">
        <v>120</v>
      </c>
      <c r="AD63">
        <v>110</v>
      </c>
      <c r="AE63">
        <v>113.6</v>
      </c>
      <c r="AF63">
        <v>119.2</v>
      </c>
      <c r="AG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1393.3</v>
      </c>
    </row>
    <row r="64" spans="1:33" x14ac:dyDescent="0.3">
      <c r="A64" t="s">
        <v>64</v>
      </c>
      <c r="B64">
        <v>2014</v>
      </c>
      <c r="C64" t="s">
        <v>72</v>
      </c>
      <c r="D64" s="16">
        <f>DATE(All_India_Index_Upto_April23[[#This Row],[Year]], MONTH(1&amp;All_India_Index_Upto_April23[[#This Row],[Month]]), 1)</f>
        <v>41883</v>
      </c>
      <c r="E64" s="16" t="str">
        <f>TEXT(All_India_Index_Upto_April23[[#This Row],[Date1]], "mmmm yyyy")</f>
        <v>September 2014</v>
      </c>
      <c r="F64">
        <v>122.9</v>
      </c>
      <c r="G64">
        <v>123.5</v>
      </c>
      <c r="H64">
        <v>117.3</v>
      </c>
      <c r="I64">
        <v>122.7</v>
      </c>
      <c r="J64">
        <v>107.9</v>
      </c>
      <c r="K64">
        <v>127.3</v>
      </c>
      <c r="L64">
        <v>162.1</v>
      </c>
      <c r="M64">
        <v>115.6</v>
      </c>
      <c r="N64">
        <v>103.8</v>
      </c>
      <c r="O64">
        <v>117.6</v>
      </c>
      <c r="P64">
        <v>115.8</v>
      </c>
      <c r="Q64">
        <v>123.8</v>
      </c>
      <c r="R64">
        <v>125.8</v>
      </c>
      <c r="S64">
        <v>120.8</v>
      </c>
      <c r="T64">
        <v>120.7</v>
      </c>
      <c r="U64">
        <v>117.2</v>
      </c>
      <c r="V64">
        <v>120.1</v>
      </c>
      <c r="W64">
        <v>116.1</v>
      </c>
      <c r="X64">
        <v>114.3</v>
      </c>
      <c r="Y64">
        <v>116.1</v>
      </c>
      <c r="Z64">
        <v>113.7</v>
      </c>
      <c r="AA64">
        <v>112</v>
      </c>
      <c r="AB64">
        <v>113.1</v>
      </c>
      <c r="AC64">
        <v>118.6</v>
      </c>
      <c r="AD64">
        <v>109.5</v>
      </c>
      <c r="AE64">
        <v>113.7</v>
      </c>
      <c r="AF64">
        <v>120.1</v>
      </c>
      <c r="AG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1393.8</v>
      </c>
    </row>
    <row r="65" spans="1:33" x14ac:dyDescent="0.3">
      <c r="A65" t="s">
        <v>61</v>
      </c>
      <c r="B65">
        <v>2014</v>
      </c>
      <c r="C65" t="s">
        <v>73</v>
      </c>
      <c r="D65" s="16">
        <f>DATE(All_India_Index_Upto_April23[[#This Row],[Year]], MONTH(1&amp;All_India_Index_Upto_April23[[#This Row],[Month]]), 1)</f>
        <v>41913</v>
      </c>
      <c r="E65" s="16" t="str">
        <f>TEXT(All_India_Index_Upto_April23[[#This Row],[Date1]], "mmmm yyyy")</f>
        <v>October 2014</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X65">
        <v>116.4</v>
      </c>
      <c r="Y65">
        <v>117.5</v>
      </c>
      <c r="Z65">
        <v>115.3</v>
      </c>
      <c r="AA65">
        <v>112.6</v>
      </c>
      <c r="AB65">
        <v>113</v>
      </c>
      <c r="AC65">
        <v>116.9</v>
      </c>
      <c r="AD65">
        <v>109.3</v>
      </c>
      <c r="AE65">
        <v>114</v>
      </c>
      <c r="AF65">
        <v>121</v>
      </c>
      <c r="AG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1282.3999999999999</v>
      </c>
    </row>
    <row r="66" spans="1:33" x14ac:dyDescent="0.3">
      <c r="A66" t="s">
        <v>63</v>
      </c>
      <c r="B66">
        <v>2014</v>
      </c>
      <c r="C66" t="s">
        <v>73</v>
      </c>
      <c r="D66" s="16">
        <f>DATE(All_India_Index_Upto_April23[[#This Row],[Year]], MONTH(1&amp;All_India_Index_Upto_April23[[#This Row],[Month]]), 1)</f>
        <v>41913</v>
      </c>
      <c r="E66" s="16" t="str">
        <f>TEXT(All_India_Index_Upto_April23[[#This Row],[Date1]], "mmmm yyyy")</f>
        <v>October 2014</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v>116.7</v>
      </c>
      <c r="X66">
        <v>112</v>
      </c>
      <c r="Y66">
        <v>115.8</v>
      </c>
      <c r="Z66">
        <v>112.6</v>
      </c>
      <c r="AA66">
        <v>111</v>
      </c>
      <c r="AB66">
        <v>113.6</v>
      </c>
      <c r="AC66">
        <v>120.2</v>
      </c>
      <c r="AD66">
        <v>110.1</v>
      </c>
      <c r="AE66">
        <v>113.7</v>
      </c>
      <c r="AF66">
        <v>119.1</v>
      </c>
      <c r="AG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1394.7</v>
      </c>
    </row>
    <row r="67" spans="1:33" x14ac:dyDescent="0.3">
      <c r="A67" t="s">
        <v>64</v>
      </c>
      <c r="B67">
        <v>2014</v>
      </c>
      <c r="C67" t="s">
        <v>73</v>
      </c>
      <c r="D67" s="16">
        <f>DATE(All_India_Index_Upto_April23[[#This Row],[Year]], MONTH(1&amp;All_India_Index_Upto_April23[[#This Row],[Month]]), 1)</f>
        <v>41913</v>
      </c>
      <c r="E67" s="16" t="str">
        <f>TEXT(All_India_Index_Upto_April23[[#This Row],[Date1]], "mmmm yyyy")</f>
        <v>October 2014</v>
      </c>
      <c r="F67">
        <v>123.2</v>
      </c>
      <c r="G67">
        <v>123.8</v>
      </c>
      <c r="H67">
        <v>118.1</v>
      </c>
      <c r="I67">
        <v>123.2</v>
      </c>
      <c r="J67">
        <v>107.9</v>
      </c>
      <c r="K67">
        <v>126.4</v>
      </c>
      <c r="L67">
        <v>156.80000000000001</v>
      </c>
      <c r="M67">
        <v>116.1</v>
      </c>
      <c r="N67">
        <v>103.1</v>
      </c>
      <c r="O67">
        <v>118.1</v>
      </c>
      <c r="P67">
        <v>116.1</v>
      </c>
      <c r="Q67">
        <v>124.5</v>
      </c>
      <c r="R67">
        <v>125.4</v>
      </c>
      <c r="S67">
        <v>121.1</v>
      </c>
      <c r="T67">
        <v>121.5</v>
      </c>
      <c r="U67">
        <v>118.1</v>
      </c>
      <c r="V67">
        <v>121</v>
      </c>
      <c r="W67">
        <v>116.7</v>
      </c>
      <c r="X67">
        <v>114.7</v>
      </c>
      <c r="Y67">
        <v>116.7</v>
      </c>
      <c r="Z67">
        <v>114.3</v>
      </c>
      <c r="AA67">
        <v>111.8</v>
      </c>
      <c r="AB67">
        <v>113.3</v>
      </c>
      <c r="AC67">
        <v>118.8</v>
      </c>
      <c r="AD67">
        <v>109.6</v>
      </c>
      <c r="AE67">
        <v>113.9</v>
      </c>
      <c r="AF67">
        <v>120.1</v>
      </c>
      <c r="AG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1397.3</v>
      </c>
    </row>
    <row r="68" spans="1:33" x14ac:dyDescent="0.3">
      <c r="A68" t="s">
        <v>61</v>
      </c>
      <c r="B68">
        <v>2014</v>
      </c>
      <c r="C68" t="s">
        <v>74</v>
      </c>
      <c r="D68" s="16">
        <f>DATE(All_India_Index_Upto_April23[[#This Row],[Year]], MONTH(1&amp;All_India_Index_Upto_April23[[#This Row],[Month]]), 1)</f>
        <v>41944</v>
      </c>
      <c r="E68" s="16" t="str">
        <f>TEXT(All_India_Index_Upto_April23[[#This Row],[Date1]], "mmmm yyyy")</f>
        <v>November 2014</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X68">
        <v>117.3</v>
      </c>
      <c r="Y68">
        <v>118.1</v>
      </c>
      <c r="Z68">
        <v>115.9</v>
      </c>
      <c r="AA68">
        <v>112</v>
      </c>
      <c r="AB68">
        <v>113.3</v>
      </c>
      <c r="AC68">
        <v>117.2</v>
      </c>
      <c r="AD68">
        <v>108.8</v>
      </c>
      <c r="AE68">
        <v>114.1</v>
      </c>
      <c r="AF68">
        <v>121.1</v>
      </c>
      <c r="AG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1285.2999999999997</v>
      </c>
    </row>
    <row r="69" spans="1:33" x14ac:dyDescent="0.3">
      <c r="A69" t="s">
        <v>63</v>
      </c>
      <c r="B69">
        <v>2014</v>
      </c>
      <c r="C69" t="s">
        <v>74</v>
      </c>
      <c r="D69" s="16">
        <f>DATE(All_India_Index_Upto_April23[[#This Row],[Year]], MONTH(1&amp;All_India_Index_Upto_April23[[#This Row],[Month]]), 1)</f>
        <v>41944</v>
      </c>
      <c r="E69" s="16" t="str">
        <f>TEXT(All_India_Index_Upto_April23[[#This Row],[Date1]], "mmmm yyyy")</f>
        <v>November 2014</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v>117.1</v>
      </c>
      <c r="X69">
        <v>112.6</v>
      </c>
      <c r="Y69">
        <v>116.4</v>
      </c>
      <c r="Z69">
        <v>113</v>
      </c>
      <c r="AA69">
        <v>109.7</v>
      </c>
      <c r="AB69">
        <v>114</v>
      </c>
      <c r="AC69">
        <v>120.3</v>
      </c>
      <c r="AD69">
        <v>109.6</v>
      </c>
      <c r="AE69">
        <v>113.4</v>
      </c>
      <c r="AF69">
        <v>119</v>
      </c>
      <c r="AG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1396.8</v>
      </c>
    </row>
    <row r="70" spans="1:33" x14ac:dyDescent="0.3">
      <c r="A70" t="s">
        <v>64</v>
      </c>
      <c r="B70">
        <v>2014</v>
      </c>
      <c r="C70" t="s">
        <v>74</v>
      </c>
      <c r="D70" s="16">
        <f>DATE(All_India_Index_Upto_April23[[#This Row],[Year]], MONTH(1&amp;All_India_Index_Upto_April23[[#This Row],[Month]]), 1)</f>
        <v>41944</v>
      </c>
      <c r="E70" s="16" t="str">
        <f>TEXT(All_India_Index_Upto_April23[[#This Row],[Date1]], "mmmm yyyy")</f>
        <v>November 2014</v>
      </c>
      <c r="F70">
        <v>123.3</v>
      </c>
      <c r="G70">
        <v>123.7</v>
      </c>
      <c r="H70">
        <v>121</v>
      </c>
      <c r="I70">
        <v>124.2</v>
      </c>
      <c r="J70">
        <v>107.8</v>
      </c>
      <c r="K70">
        <v>125.7</v>
      </c>
      <c r="L70">
        <v>152.4</v>
      </c>
      <c r="M70">
        <v>117.2</v>
      </c>
      <c r="N70">
        <v>102.1</v>
      </c>
      <c r="O70">
        <v>118.7</v>
      </c>
      <c r="P70">
        <v>116.4</v>
      </c>
      <c r="Q70">
        <v>125.6</v>
      </c>
      <c r="R70">
        <v>125.1</v>
      </c>
      <c r="S70">
        <v>122.1</v>
      </c>
      <c r="T70">
        <v>122.1</v>
      </c>
      <c r="U70">
        <v>118.4</v>
      </c>
      <c r="V70">
        <v>121.6</v>
      </c>
      <c r="W70">
        <v>117.1</v>
      </c>
      <c r="X70">
        <v>115.5</v>
      </c>
      <c r="Y70">
        <v>117.3</v>
      </c>
      <c r="Z70">
        <v>114.8</v>
      </c>
      <c r="AA70">
        <v>110.8</v>
      </c>
      <c r="AB70">
        <v>113.7</v>
      </c>
      <c r="AC70">
        <v>119</v>
      </c>
      <c r="AD70">
        <v>109.1</v>
      </c>
      <c r="AE70">
        <v>113.8</v>
      </c>
      <c r="AF70">
        <v>120.1</v>
      </c>
      <c r="AG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1399.8999999999996</v>
      </c>
    </row>
    <row r="71" spans="1:33" x14ac:dyDescent="0.3">
      <c r="A71" t="s">
        <v>61</v>
      </c>
      <c r="B71">
        <v>2014</v>
      </c>
      <c r="C71" t="s">
        <v>75</v>
      </c>
      <c r="D71" s="16">
        <f>DATE(All_India_Index_Upto_April23[[#This Row],[Year]], MONTH(1&amp;All_India_Index_Upto_April23[[#This Row],[Month]]), 1)</f>
        <v>41974</v>
      </c>
      <c r="E71" s="16" t="str">
        <f>TEXT(All_India_Index_Upto_April23[[#This Row],[Date1]], "mmmm yyyy")</f>
        <v>December 2014</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X71">
        <v>117.4</v>
      </c>
      <c r="Y71">
        <v>118.2</v>
      </c>
      <c r="Z71">
        <v>116.2</v>
      </c>
      <c r="AA71">
        <v>111.5</v>
      </c>
      <c r="AB71">
        <v>113.3</v>
      </c>
      <c r="AC71">
        <v>117.7</v>
      </c>
      <c r="AD71">
        <v>109.4</v>
      </c>
      <c r="AE71">
        <v>114.2</v>
      </c>
      <c r="AF71">
        <v>120.3</v>
      </c>
      <c r="AG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1286.2000000000003</v>
      </c>
    </row>
    <row r="72" spans="1:33" x14ac:dyDescent="0.3">
      <c r="A72" t="s">
        <v>63</v>
      </c>
      <c r="B72">
        <v>2014</v>
      </c>
      <c r="C72" t="s">
        <v>75</v>
      </c>
      <c r="D72" s="16">
        <f>DATE(All_India_Index_Upto_April23[[#This Row],[Year]], MONTH(1&amp;All_India_Index_Upto_April23[[#This Row],[Month]]), 1)</f>
        <v>41974</v>
      </c>
      <c r="E72" s="16" t="str">
        <f>TEXT(All_India_Index_Upto_April23[[#This Row],[Date1]], "mmmm yyyy")</f>
        <v>December 2014</v>
      </c>
      <c r="F72">
        <v>124</v>
      </c>
      <c r="G72">
        <v>124.7</v>
      </c>
      <c r="H72">
        <v>126.3</v>
      </c>
      <c r="I72">
        <v>124.9</v>
      </c>
      <c r="J72">
        <v>103</v>
      </c>
      <c r="K72">
        <v>122.3</v>
      </c>
      <c r="L72">
        <v>141</v>
      </c>
      <c r="M72">
        <v>120.1</v>
      </c>
      <c r="N72">
        <v>97.8</v>
      </c>
      <c r="O72">
        <v>125.4</v>
      </c>
      <c r="P72">
        <v>116.1</v>
      </c>
      <c r="Q72">
        <v>127.6</v>
      </c>
      <c r="R72">
        <v>124</v>
      </c>
      <c r="S72">
        <v>126.4</v>
      </c>
      <c r="T72">
        <v>120.7</v>
      </c>
      <c r="U72">
        <v>115.8</v>
      </c>
      <c r="V72">
        <v>120</v>
      </c>
      <c r="W72">
        <v>116.5</v>
      </c>
      <c r="X72">
        <v>113</v>
      </c>
      <c r="Y72">
        <v>116.8</v>
      </c>
      <c r="Z72">
        <v>113.2</v>
      </c>
      <c r="AA72">
        <v>108.8</v>
      </c>
      <c r="AB72">
        <v>114.3</v>
      </c>
      <c r="AC72">
        <v>120.7</v>
      </c>
      <c r="AD72">
        <v>110.4</v>
      </c>
      <c r="AE72">
        <v>113.4</v>
      </c>
      <c r="AF72">
        <v>118.4</v>
      </c>
      <c r="AG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1397.5000000000002</v>
      </c>
    </row>
    <row r="73" spans="1:33" x14ac:dyDescent="0.3">
      <c r="A73" t="s">
        <v>64</v>
      </c>
      <c r="B73">
        <v>2014</v>
      </c>
      <c r="C73" t="s">
        <v>75</v>
      </c>
      <c r="D73" s="16">
        <f>DATE(All_India_Index_Upto_April23[[#This Row],[Year]], MONTH(1&amp;All_India_Index_Upto_April23[[#This Row],[Month]]), 1)</f>
        <v>41974</v>
      </c>
      <c r="E73" s="16" t="str">
        <f>TEXT(All_India_Index_Upto_April23[[#This Row],[Date1]], "mmmm yyyy")</f>
        <v>December 2014</v>
      </c>
      <c r="F73">
        <v>122.9</v>
      </c>
      <c r="G73">
        <v>123.2</v>
      </c>
      <c r="H73">
        <v>123.5</v>
      </c>
      <c r="I73">
        <v>124.5</v>
      </c>
      <c r="J73">
        <v>107.6</v>
      </c>
      <c r="K73">
        <v>125.7</v>
      </c>
      <c r="L73">
        <v>140.5</v>
      </c>
      <c r="M73">
        <v>117.6</v>
      </c>
      <c r="N73">
        <v>100.6</v>
      </c>
      <c r="O73">
        <v>119.1</v>
      </c>
      <c r="P73">
        <v>116.8</v>
      </c>
      <c r="Q73">
        <v>126.1</v>
      </c>
      <c r="R73">
        <v>123.6</v>
      </c>
      <c r="S73">
        <v>123</v>
      </c>
      <c r="T73">
        <v>122.6</v>
      </c>
      <c r="U73">
        <v>118.6</v>
      </c>
      <c r="V73">
        <v>122</v>
      </c>
      <c r="W73">
        <v>116.5</v>
      </c>
      <c r="X73">
        <v>115.7</v>
      </c>
      <c r="Y73">
        <v>117.5</v>
      </c>
      <c r="Z73">
        <v>115.1</v>
      </c>
      <c r="AA73">
        <v>110.1</v>
      </c>
      <c r="AB73">
        <v>113.9</v>
      </c>
      <c r="AC73">
        <v>119.5</v>
      </c>
      <c r="AD73">
        <v>109.8</v>
      </c>
      <c r="AE73">
        <v>113.8</v>
      </c>
      <c r="AF73">
        <v>119.4</v>
      </c>
      <c r="AG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1400.5</v>
      </c>
    </row>
    <row r="74" spans="1:33" x14ac:dyDescent="0.3">
      <c r="A74" t="s">
        <v>61</v>
      </c>
      <c r="B74">
        <v>2015</v>
      </c>
      <c r="C74" t="s">
        <v>62</v>
      </c>
      <c r="D74" s="16">
        <f>DATE(All_India_Index_Upto_April23[[#This Row],[Year]], MONTH(1&amp;All_India_Index_Upto_April23[[#This Row],[Month]]), 1)</f>
        <v>42005</v>
      </c>
      <c r="E74" s="16" t="str">
        <f>TEXT(All_India_Index_Upto_April23[[#This Row],[Date1]], "mmmm yyyy")</f>
        <v>January 2015</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X74">
        <v>118.4</v>
      </c>
      <c r="Y74">
        <v>118.9</v>
      </c>
      <c r="Z74">
        <v>116.6</v>
      </c>
      <c r="AA74">
        <v>111</v>
      </c>
      <c r="AB74">
        <v>114</v>
      </c>
      <c r="AC74">
        <v>118.2</v>
      </c>
      <c r="AD74">
        <v>110.2</v>
      </c>
      <c r="AE74">
        <v>114.5</v>
      </c>
      <c r="AF74">
        <v>120.3</v>
      </c>
      <c r="AG7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1291.3</v>
      </c>
    </row>
    <row r="75" spans="1:33" x14ac:dyDescent="0.3">
      <c r="A75" t="s">
        <v>63</v>
      </c>
      <c r="B75">
        <v>2015</v>
      </c>
      <c r="C75" t="s">
        <v>62</v>
      </c>
      <c r="D75" s="16">
        <f>DATE(All_India_Index_Upto_April23[[#This Row],[Year]], MONTH(1&amp;All_India_Index_Upto_April23[[#This Row],[Month]]), 1)</f>
        <v>42005</v>
      </c>
      <c r="E75" s="16" t="str">
        <f>TEXT(All_India_Index_Upto_April23[[#This Row],[Date1]], "mmmm yyyy")</f>
        <v>January 2015</v>
      </c>
      <c r="F75">
        <v>124</v>
      </c>
      <c r="G75">
        <v>125.5</v>
      </c>
      <c r="H75">
        <v>126.6</v>
      </c>
      <c r="I75">
        <v>125.2</v>
      </c>
      <c r="J75">
        <v>104.3</v>
      </c>
      <c r="K75">
        <v>121.3</v>
      </c>
      <c r="L75">
        <v>134.4</v>
      </c>
      <c r="M75">
        <v>122.9</v>
      </c>
      <c r="N75">
        <v>96.1</v>
      </c>
      <c r="O75">
        <v>126.6</v>
      </c>
      <c r="P75">
        <v>116.5</v>
      </c>
      <c r="Q75">
        <v>128</v>
      </c>
      <c r="R75">
        <v>123.5</v>
      </c>
      <c r="S75">
        <v>127.4</v>
      </c>
      <c r="T75">
        <v>121</v>
      </c>
      <c r="U75">
        <v>116.1</v>
      </c>
      <c r="V75">
        <v>120.2</v>
      </c>
      <c r="W75">
        <v>117.3</v>
      </c>
      <c r="X75">
        <v>113.4</v>
      </c>
      <c r="Y75">
        <v>117.2</v>
      </c>
      <c r="Z75">
        <v>113.7</v>
      </c>
      <c r="AA75">
        <v>107.9</v>
      </c>
      <c r="AB75">
        <v>114.6</v>
      </c>
      <c r="AC75">
        <v>120.8</v>
      </c>
      <c r="AD75">
        <v>111.4</v>
      </c>
      <c r="AE75">
        <v>113.4</v>
      </c>
      <c r="AF75">
        <v>118.5</v>
      </c>
      <c r="AG7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1400.8000000000002</v>
      </c>
    </row>
    <row r="76" spans="1:33" x14ac:dyDescent="0.3">
      <c r="A76" t="s">
        <v>64</v>
      </c>
      <c r="B76">
        <v>2015</v>
      </c>
      <c r="C76" t="s">
        <v>62</v>
      </c>
      <c r="D76" s="16">
        <f>DATE(All_India_Index_Upto_April23[[#This Row],[Year]], MONTH(1&amp;All_India_Index_Upto_April23[[#This Row],[Month]]), 1)</f>
        <v>42005</v>
      </c>
      <c r="E76" s="16" t="str">
        <f>TEXT(All_India_Index_Upto_April23[[#This Row],[Date1]], "mmmm yyyy")</f>
        <v>January 2015</v>
      </c>
      <c r="F76">
        <v>123.4</v>
      </c>
      <c r="G76">
        <v>123.9</v>
      </c>
      <c r="H76">
        <v>123.8</v>
      </c>
      <c r="I76">
        <v>125</v>
      </c>
      <c r="J76">
        <v>108.5</v>
      </c>
      <c r="K76">
        <v>126.2</v>
      </c>
      <c r="L76">
        <v>133</v>
      </c>
      <c r="M76">
        <v>119.1</v>
      </c>
      <c r="N76">
        <v>99</v>
      </c>
      <c r="O76">
        <v>120.3</v>
      </c>
      <c r="P76">
        <v>117.3</v>
      </c>
      <c r="Q76">
        <v>126.7</v>
      </c>
      <c r="R76">
        <v>123.1</v>
      </c>
      <c r="S76">
        <v>124</v>
      </c>
      <c r="T76">
        <v>123.1</v>
      </c>
      <c r="U76">
        <v>119.3</v>
      </c>
      <c r="V76">
        <v>122.5</v>
      </c>
      <c r="W76">
        <v>117.3</v>
      </c>
      <c r="X76">
        <v>116.5</v>
      </c>
      <c r="Y76">
        <v>118.1</v>
      </c>
      <c r="Z76">
        <v>115.5</v>
      </c>
      <c r="AA76">
        <v>109.4</v>
      </c>
      <c r="AB76">
        <v>114.3</v>
      </c>
      <c r="AC76">
        <v>119.7</v>
      </c>
      <c r="AD76">
        <v>110.7</v>
      </c>
      <c r="AE76">
        <v>114</v>
      </c>
      <c r="AF76">
        <v>119.5</v>
      </c>
      <c r="AG7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1405.1000000000001</v>
      </c>
    </row>
    <row r="77" spans="1:33" x14ac:dyDescent="0.3">
      <c r="A77" t="s">
        <v>61</v>
      </c>
      <c r="B77">
        <v>2015</v>
      </c>
      <c r="C77" t="s">
        <v>65</v>
      </c>
      <c r="D77" s="16">
        <f>DATE(All_India_Index_Upto_April23[[#This Row],[Year]], MONTH(1&amp;All_India_Index_Upto_April23[[#This Row],[Month]]), 1)</f>
        <v>42036</v>
      </c>
      <c r="E77" s="16" t="str">
        <f>TEXT(All_India_Index_Upto_April23[[#This Row],[Date1]], "mmmm yyyy")</f>
        <v>February 2015</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X77">
        <v>120</v>
      </c>
      <c r="Y77">
        <v>119.6</v>
      </c>
      <c r="Z77">
        <v>117.7</v>
      </c>
      <c r="AA77">
        <v>110.9</v>
      </c>
      <c r="AB77">
        <v>114.8</v>
      </c>
      <c r="AC77">
        <v>118.7</v>
      </c>
      <c r="AD77">
        <v>110.8</v>
      </c>
      <c r="AE77">
        <v>115</v>
      </c>
      <c r="AF77">
        <v>120.6</v>
      </c>
      <c r="AG7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1299.5</v>
      </c>
    </row>
    <row r="78" spans="1:33" x14ac:dyDescent="0.3">
      <c r="A78" t="s">
        <v>63</v>
      </c>
      <c r="B78">
        <v>2015</v>
      </c>
      <c r="C78" t="s">
        <v>65</v>
      </c>
      <c r="D78" s="16">
        <f>DATE(All_India_Index_Upto_April23[[#This Row],[Year]], MONTH(1&amp;All_India_Index_Upto_April23[[#This Row],[Month]]), 1)</f>
        <v>42036</v>
      </c>
      <c r="E78" s="16" t="str">
        <f>TEXT(All_India_Index_Upto_April23[[#This Row],[Date1]], "mmmm yyyy")</f>
        <v>February 2015</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v>118.1</v>
      </c>
      <c r="X78">
        <v>114</v>
      </c>
      <c r="Y78">
        <v>117.7</v>
      </c>
      <c r="Z78">
        <v>114.1</v>
      </c>
      <c r="AA78">
        <v>106.8</v>
      </c>
      <c r="AB78">
        <v>114.9</v>
      </c>
      <c r="AC78">
        <v>120.4</v>
      </c>
      <c r="AD78">
        <v>111.7</v>
      </c>
      <c r="AE78">
        <v>113.2</v>
      </c>
      <c r="AF78">
        <v>118.7</v>
      </c>
      <c r="AG7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1403.3000000000002</v>
      </c>
    </row>
    <row r="79" spans="1:33" x14ac:dyDescent="0.3">
      <c r="A79" t="s">
        <v>64</v>
      </c>
      <c r="B79">
        <v>2015</v>
      </c>
      <c r="C79" t="s">
        <v>65</v>
      </c>
      <c r="D79" s="16">
        <f>DATE(All_India_Index_Upto_April23[[#This Row],[Year]], MONTH(1&amp;All_India_Index_Upto_April23[[#This Row],[Month]]), 1)</f>
        <v>42036</v>
      </c>
      <c r="E79" s="16" t="str">
        <f>TEXT(All_India_Index_Upto_April23[[#This Row],[Date1]], "mmmm yyyy")</f>
        <v>February 2015</v>
      </c>
      <c r="F79">
        <v>123.7</v>
      </c>
      <c r="G79">
        <v>125.1</v>
      </c>
      <c r="H79">
        <v>121.1</v>
      </c>
      <c r="I79">
        <v>125.7</v>
      </c>
      <c r="J79">
        <v>109.1</v>
      </c>
      <c r="K79">
        <v>125.8</v>
      </c>
      <c r="L79">
        <v>129.4</v>
      </c>
      <c r="M79">
        <v>120.9</v>
      </c>
      <c r="N79">
        <v>98.3</v>
      </c>
      <c r="O79">
        <v>121.6</v>
      </c>
      <c r="P79">
        <v>118</v>
      </c>
      <c r="Q79">
        <v>127.6</v>
      </c>
      <c r="R79">
        <v>123.1</v>
      </c>
      <c r="S79">
        <v>125.2</v>
      </c>
      <c r="T79">
        <v>123.8</v>
      </c>
      <c r="U79">
        <v>120.1</v>
      </c>
      <c r="V79">
        <v>123.3</v>
      </c>
      <c r="W79">
        <v>118.1</v>
      </c>
      <c r="X79">
        <v>117.7</v>
      </c>
      <c r="Y79">
        <v>118.7</v>
      </c>
      <c r="Z79">
        <v>116.3</v>
      </c>
      <c r="AA79">
        <v>108.7</v>
      </c>
      <c r="AB79">
        <v>114.9</v>
      </c>
      <c r="AC79">
        <v>119.7</v>
      </c>
      <c r="AD79">
        <v>111.2</v>
      </c>
      <c r="AE79">
        <v>114.1</v>
      </c>
      <c r="AF79">
        <v>119.7</v>
      </c>
      <c r="AG7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1411.0000000000002</v>
      </c>
    </row>
    <row r="80" spans="1:33" x14ac:dyDescent="0.3">
      <c r="A80" t="s">
        <v>61</v>
      </c>
      <c r="B80">
        <v>2015</v>
      </c>
      <c r="C80" t="s">
        <v>66</v>
      </c>
      <c r="D80" s="16">
        <f>DATE(All_India_Index_Upto_April23[[#This Row],[Year]], MONTH(1&amp;All_India_Index_Upto_April23[[#This Row],[Month]]), 1)</f>
        <v>42064</v>
      </c>
      <c r="E80" s="16" t="str">
        <f>TEXT(All_India_Index_Upto_April23[[#This Row],[Date1]], "mmmm yyyy")</f>
        <v>March 2015</v>
      </c>
      <c r="F80">
        <v>123.3</v>
      </c>
      <c r="G80">
        <v>124.7</v>
      </c>
      <c r="H80">
        <v>118.9</v>
      </c>
      <c r="I80">
        <v>126</v>
      </c>
      <c r="J80">
        <v>111.8</v>
      </c>
      <c r="K80">
        <v>130.9</v>
      </c>
      <c r="L80">
        <v>128</v>
      </c>
      <c r="M80">
        <v>119.9</v>
      </c>
      <c r="N80">
        <v>98.9</v>
      </c>
      <c r="O80">
        <v>119.4</v>
      </c>
      <c r="P80">
        <v>118.9</v>
      </c>
      <c r="Q80">
        <v>127.7</v>
      </c>
      <c r="R80">
        <v>123.1</v>
      </c>
      <c r="S80">
        <v>124.7</v>
      </c>
      <c r="T80">
        <v>126</v>
      </c>
      <c r="U80">
        <v>122.9</v>
      </c>
      <c r="V80">
        <v>125.5</v>
      </c>
      <c r="X80">
        <v>120.6</v>
      </c>
      <c r="Y80">
        <v>120.2</v>
      </c>
      <c r="Z80">
        <v>118.2</v>
      </c>
      <c r="AA80">
        <v>111.6</v>
      </c>
      <c r="AB80">
        <v>115.5</v>
      </c>
      <c r="AC80">
        <v>119.4</v>
      </c>
      <c r="AD80">
        <v>110.8</v>
      </c>
      <c r="AE80">
        <v>115.5</v>
      </c>
      <c r="AF80">
        <v>121.1</v>
      </c>
      <c r="AG8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1305.1000000000001</v>
      </c>
    </row>
    <row r="81" spans="1:33" x14ac:dyDescent="0.3">
      <c r="A81" t="s">
        <v>63</v>
      </c>
      <c r="B81">
        <v>2015</v>
      </c>
      <c r="C81" t="s">
        <v>66</v>
      </c>
      <c r="D81" s="16">
        <f>DATE(All_India_Index_Upto_April23[[#This Row],[Year]], MONTH(1&amp;All_India_Index_Upto_April23[[#This Row],[Month]]), 1)</f>
        <v>42064</v>
      </c>
      <c r="E81" s="16" t="str">
        <f>TEXT(All_India_Index_Upto_April23[[#This Row],[Date1]], "mmmm yyyy")</f>
        <v>March 2015</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v>118.6</v>
      </c>
      <c r="X81">
        <v>114.4</v>
      </c>
      <c r="Y81">
        <v>118</v>
      </c>
      <c r="Z81">
        <v>114.3</v>
      </c>
      <c r="AA81">
        <v>108.4</v>
      </c>
      <c r="AB81">
        <v>115.4</v>
      </c>
      <c r="AC81">
        <v>120.6</v>
      </c>
      <c r="AD81">
        <v>111.3</v>
      </c>
      <c r="AE81">
        <v>113.8</v>
      </c>
      <c r="AF81">
        <v>119.1</v>
      </c>
      <c r="AG8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1408.3999999999999</v>
      </c>
    </row>
    <row r="82" spans="1:33" x14ac:dyDescent="0.3">
      <c r="A82" t="s">
        <v>64</v>
      </c>
      <c r="B82">
        <v>2015</v>
      </c>
      <c r="C82" t="s">
        <v>66</v>
      </c>
      <c r="D82" s="16">
        <f>DATE(All_India_Index_Upto_April23[[#This Row],[Year]], MONTH(1&amp;All_India_Index_Upto_April23[[#This Row],[Month]]), 1)</f>
        <v>42064</v>
      </c>
      <c r="E82" s="16" t="str">
        <f>TEXT(All_India_Index_Upto_April23[[#This Row],[Date1]], "mmmm yyyy")</f>
        <v>March 2015</v>
      </c>
      <c r="F82">
        <v>123.5</v>
      </c>
      <c r="G82">
        <v>125.4</v>
      </c>
      <c r="H82">
        <v>116.8</v>
      </c>
      <c r="I82">
        <v>126</v>
      </c>
      <c r="J82">
        <v>109.2</v>
      </c>
      <c r="K82">
        <v>127.6</v>
      </c>
      <c r="L82">
        <v>129.19999999999999</v>
      </c>
      <c r="M82">
        <v>122.4</v>
      </c>
      <c r="N82">
        <v>97</v>
      </c>
      <c r="O82">
        <v>122.1</v>
      </c>
      <c r="P82">
        <v>118.1</v>
      </c>
      <c r="Q82">
        <v>128.4</v>
      </c>
      <c r="R82">
        <v>123.4</v>
      </c>
      <c r="S82">
        <v>125.8</v>
      </c>
      <c r="T82">
        <v>124.3</v>
      </c>
      <c r="U82">
        <v>120.4</v>
      </c>
      <c r="V82">
        <v>123.7</v>
      </c>
      <c r="W82">
        <v>118.6</v>
      </c>
      <c r="X82">
        <v>118.3</v>
      </c>
      <c r="Y82">
        <v>119.2</v>
      </c>
      <c r="Z82">
        <v>116.7</v>
      </c>
      <c r="AA82">
        <v>109.9</v>
      </c>
      <c r="AB82">
        <v>115.4</v>
      </c>
      <c r="AC82">
        <v>120.1</v>
      </c>
      <c r="AD82">
        <v>111</v>
      </c>
      <c r="AE82">
        <v>114.7</v>
      </c>
      <c r="AF82">
        <v>120.2</v>
      </c>
      <c r="AG8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1416.8</v>
      </c>
    </row>
    <row r="83" spans="1:33" x14ac:dyDescent="0.3">
      <c r="A83" t="s">
        <v>61</v>
      </c>
      <c r="B83">
        <v>2015</v>
      </c>
      <c r="C83" t="s">
        <v>67</v>
      </c>
      <c r="D83" s="16">
        <f>DATE(All_India_Index_Upto_April23[[#This Row],[Year]], MONTH(1&amp;All_India_Index_Upto_April23[[#This Row],[Month]]), 1)</f>
        <v>42095</v>
      </c>
      <c r="E83" s="16" t="str">
        <f>TEXT(All_India_Index_Upto_April23[[#This Row],[Date1]], "mmmm yyyy")</f>
        <v>April 2015</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X83">
        <v>121.2</v>
      </c>
      <c r="Y83">
        <v>120.9</v>
      </c>
      <c r="Z83">
        <v>118.6</v>
      </c>
      <c r="AA83">
        <v>111.9</v>
      </c>
      <c r="AB83">
        <v>116.2</v>
      </c>
      <c r="AC83">
        <v>119.9</v>
      </c>
      <c r="AD83">
        <v>111.6</v>
      </c>
      <c r="AE83">
        <v>116</v>
      </c>
      <c r="AF83">
        <v>121.5</v>
      </c>
      <c r="AG8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1311.6</v>
      </c>
    </row>
    <row r="84" spans="1:33" x14ac:dyDescent="0.3">
      <c r="A84" t="s">
        <v>63</v>
      </c>
      <c r="B84">
        <v>2015</v>
      </c>
      <c r="C84" t="s">
        <v>67</v>
      </c>
      <c r="D84" s="16">
        <f>DATE(All_India_Index_Upto_April23[[#This Row],[Year]], MONTH(1&amp;All_India_Index_Upto_April23[[#This Row],[Month]]), 1)</f>
        <v>42095</v>
      </c>
      <c r="E84" s="16" t="str">
        <f>TEXT(All_India_Index_Upto_April23[[#This Row],[Date1]], "mmmm yyyy")</f>
        <v>April 2015</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v>119.2</v>
      </c>
      <c r="X84">
        <v>114.7</v>
      </c>
      <c r="Y84">
        <v>118.4</v>
      </c>
      <c r="Z84">
        <v>114.6</v>
      </c>
      <c r="AA84">
        <v>108.4</v>
      </c>
      <c r="AB84">
        <v>115.6</v>
      </c>
      <c r="AC84">
        <v>121.7</v>
      </c>
      <c r="AD84">
        <v>111.8</v>
      </c>
      <c r="AE84">
        <v>114.2</v>
      </c>
      <c r="AF84">
        <v>119.7</v>
      </c>
      <c r="AG8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1414.6</v>
      </c>
    </row>
    <row r="85" spans="1:33" x14ac:dyDescent="0.3">
      <c r="A85" t="s">
        <v>64</v>
      </c>
      <c r="B85">
        <v>2015</v>
      </c>
      <c r="C85" t="s">
        <v>67</v>
      </c>
      <c r="D85" s="16">
        <f>DATE(All_India_Index_Upto_April23[[#This Row],[Year]], MONTH(1&amp;All_India_Index_Upto_April23[[#This Row],[Month]]), 1)</f>
        <v>42095</v>
      </c>
      <c r="E85" s="16" t="str">
        <f>TEXT(All_India_Index_Upto_April23[[#This Row],[Date1]], "mmmm yyyy")</f>
        <v>April 2015</v>
      </c>
      <c r="F85">
        <v>123.5</v>
      </c>
      <c r="G85">
        <v>126.4</v>
      </c>
      <c r="H85">
        <v>114.4</v>
      </c>
      <c r="I85">
        <v>126.6</v>
      </c>
      <c r="J85">
        <v>109.2</v>
      </c>
      <c r="K85">
        <v>132.5</v>
      </c>
      <c r="L85">
        <v>128.6</v>
      </c>
      <c r="M85">
        <v>124.8</v>
      </c>
      <c r="N85">
        <v>95.7</v>
      </c>
      <c r="O85">
        <v>122.4</v>
      </c>
      <c r="P85">
        <v>118.5</v>
      </c>
      <c r="Q85">
        <v>129.1</v>
      </c>
      <c r="R85">
        <v>124</v>
      </c>
      <c r="S85">
        <v>126.9</v>
      </c>
      <c r="T85">
        <v>124.7</v>
      </c>
      <c r="U85">
        <v>120.8</v>
      </c>
      <c r="V85">
        <v>124.1</v>
      </c>
      <c r="W85">
        <v>119.2</v>
      </c>
      <c r="X85">
        <v>118.7</v>
      </c>
      <c r="Y85">
        <v>119.7</v>
      </c>
      <c r="Z85">
        <v>117.1</v>
      </c>
      <c r="AA85">
        <v>110.1</v>
      </c>
      <c r="AB85">
        <v>115.9</v>
      </c>
      <c r="AC85">
        <v>121</v>
      </c>
      <c r="AD85">
        <v>111.7</v>
      </c>
      <c r="AE85">
        <v>115.1</v>
      </c>
      <c r="AF85">
        <v>120.7</v>
      </c>
      <c r="AG8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1423.5</v>
      </c>
    </row>
    <row r="86" spans="1:33" x14ac:dyDescent="0.3">
      <c r="A86" t="s">
        <v>61</v>
      </c>
      <c r="B86">
        <v>2015</v>
      </c>
      <c r="C86" t="s">
        <v>68</v>
      </c>
      <c r="D86" s="16">
        <f>DATE(All_India_Index_Upto_April23[[#This Row],[Year]], MONTH(1&amp;All_India_Index_Upto_April23[[#This Row],[Month]]), 1)</f>
        <v>42125</v>
      </c>
      <c r="E86" s="16" t="str">
        <f>TEXT(All_India_Index_Upto_April23[[#This Row],[Date1]], "mmmm yyyy")</f>
        <v>May 2015</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X86">
        <v>121.9</v>
      </c>
      <c r="Y86">
        <v>121.5</v>
      </c>
      <c r="Z86">
        <v>119.4</v>
      </c>
      <c r="AA86">
        <v>113.3</v>
      </c>
      <c r="AB86">
        <v>116.7</v>
      </c>
      <c r="AC86">
        <v>120.5</v>
      </c>
      <c r="AD86">
        <v>112.3</v>
      </c>
      <c r="AE86">
        <v>116.9</v>
      </c>
      <c r="AF86">
        <v>122.4</v>
      </c>
      <c r="AG8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1320.4</v>
      </c>
    </row>
    <row r="87" spans="1:33" x14ac:dyDescent="0.3">
      <c r="A87" t="s">
        <v>63</v>
      </c>
      <c r="B87">
        <v>2015</v>
      </c>
      <c r="C87" t="s">
        <v>68</v>
      </c>
      <c r="D87" s="16">
        <f>DATE(All_India_Index_Upto_April23[[#This Row],[Year]], MONTH(1&amp;All_India_Index_Upto_April23[[#This Row],[Month]]), 1)</f>
        <v>42125</v>
      </c>
      <c r="E87" s="16" t="str">
        <f>TEXT(All_India_Index_Upto_April23[[#This Row],[Date1]], "mmmm yyyy")</f>
        <v>May 2015</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v>119.6</v>
      </c>
      <c r="X87">
        <v>114.9</v>
      </c>
      <c r="Y87">
        <v>118.7</v>
      </c>
      <c r="Z87">
        <v>114.9</v>
      </c>
      <c r="AA87">
        <v>110.8</v>
      </c>
      <c r="AB87">
        <v>116</v>
      </c>
      <c r="AC87">
        <v>122</v>
      </c>
      <c r="AD87">
        <v>112.4</v>
      </c>
      <c r="AE87">
        <v>115.2</v>
      </c>
      <c r="AF87">
        <v>120.7</v>
      </c>
      <c r="AG8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1423.5000000000002</v>
      </c>
    </row>
    <row r="88" spans="1:33" x14ac:dyDescent="0.3">
      <c r="A88" t="s">
        <v>64</v>
      </c>
      <c r="B88">
        <v>2015</v>
      </c>
      <c r="C88" t="s">
        <v>68</v>
      </c>
      <c r="D88" s="16">
        <f>DATE(All_India_Index_Upto_April23[[#This Row],[Year]], MONTH(1&amp;All_India_Index_Upto_April23[[#This Row],[Month]]), 1)</f>
        <v>42125</v>
      </c>
      <c r="E88" s="16" t="str">
        <f>TEXT(All_India_Index_Upto_April23[[#This Row],[Date1]], "mmmm yyyy")</f>
        <v>May 2015</v>
      </c>
      <c r="F88">
        <v>123.6</v>
      </c>
      <c r="G88">
        <v>128</v>
      </c>
      <c r="H88">
        <v>115</v>
      </c>
      <c r="I88">
        <v>127.3</v>
      </c>
      <c r="J88">
        <v>109.8</v>
      </c>
      <c r="K88">
        <v>132.6</v>
      </c>
      <c r="L88">
        <v>130.9</v>
      </c>
      <c r="M88">
        <v>130.5</v>
      </c>
      <c r="N88">
        <v>95.3</v>
      </c>
      <c r="O88">
        <v>123.4</v>
      </c>
      <c r="P88">
        <v>119.2</v>
      </c>
      <c r="Q88">
        <v>129.80000000000001</v>
      </c>
      <c r="R88">
        <v>125</v>
      </c>
      <c r="S88">
        <v>127.9</v>
      </c>
      <c r="T88">
        <v>125.4</v>
      </c>
      <c r="U88">
        <v>121.3</v>
      </c>
      <c r="V88">
        <v>124.7</v>
      </c>
      <c r="W88">
        <v>119.6</v>
      </c>
      <c r="X88">
        <v>119.2</v>
      </c>
      <c r="Y88">
        <v>120.2</v>
      </c>
      <c r="Z88">
        <v>117.7</v>
      </c>
      <c r="AA88">
        <v>112</v>
      </c>
      <c r="AB88">
        <v>116.3</v>
      </c>
      <c r="AC88">
        <v>121.4</v>
      </c>
      <c r="AD88">
        <v>112.3</v>
      </c>
      <c r="AE88">
        <v>116.1</v>
      </c>
      <c r="AF88">
        <v>121.6</v>
      </c>
      <c r="AG8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1432.4</v>
      </c>
    </row>
    <row r="89" spans="1:33" x14ac:dyDescent="0.3">
      <c r="A89" t="s">
        <v>61</v>
      </c>
      <c r="B89">
        <v>2015</v>
      </c>
      <c r="C89" t="s">
        <v>69</v>
      </c>
      <c r="D89" s="16">
        <f>DATE(All_India_Index_Upto_April23[[#This Row],[Year]], MONTH(1&amp;All_India_Index_Upto_April23[[#This Row],[Month]]), 1)</f>
        <v>42156</v>
      </c>
      <c r="E89" s="16" t="str">
        <f>TEXT(All_India_Index_Upto_April23[[#This Row],[Date1]], "mmmm yyyy")</f>
        <v>June 2015</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X89">
        <v>122.6</v>
      </c>
      <c r="Y89">
        <v>122.8</v>
      </c>
      <c r="Z89">
        <v>120.4</v>
      </c>
      <c r="AA89">
        <v>114.2</v>
      </c>
      <c r="AB89">
        <v>117.9</v>
      </c>
      <c r="AC89">
        <v>122</v>
      </c>
      <c r="AD89">
        <v>113</v>
      </c>
      <c r="AE89">
        <v>117.9</v>
      </c>
      <c r="AF89">
        <v>124.1</v>
      </c>
      <c r="AG8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1333.6</v>
      </c>
    </row>
    <row r="90" spans="1:33" x14ac:dyDescent="0.3">
      <c r="A90" t="s">
        <v>63</v>
      </c>
      <c r="B90">
        <v>2015</v>
      </c>
      <c r="C90" t="s">
        <v>69</v>
      </c>
      <c r="D90" s="16">
        <f>DATE(All_India_Index_Upto_April23[[#This Row],[Year]], MONTH(1&amp;All_India_Index_Upto_April23[[#This Row],[Month]]), 1)</f>
        <v>42156</v>
      </c>
      <c r="E90" s="16" t="str">
        <f>TEXT(All_India_Index_Upto_April23[[#This Row],[Date1]], "mmmm yyyy")</f>
        <v>June 2015</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v>119</v>
      </c>
      <c r="X90">
        <v>115.1</v>
      </c>
      <c r="Y90">
        <v>119.2</v>
      </c>
      <c r="Z90">
        <v>115.4</v>
      </c>
      <c r="AA90">
        <v>111.7</v>
      </c>
      <c r="AB90">
        <v>116.2</v>
      </c>
      <c r="AC90">
        <v>123.8</v>
      </c>
      <c r="AD90">
        <v>112.5</v>
      </c>
      <c r="AE90">
        <v>116</v>
      </c>
      <c r="AF90">
        <v>121.7</v>
      </c>
      <c r="AG9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1431.8</v>
      </c>
    </row>
    <row r="91" spans="1:33" x14ac:dyDescent="0.3">
      <c r="A91" t="s">
        <v>64</v>
      </c>
      <c r="B91">
        <v>2015</v>
      </c>
      <c r="C91" t="s">
        <v>69</v>
      </c>
      <c r="D91" s="16">
        <f>DATE(All_India_Index_Upto_April23[[#This Row],[Year]], MONTH(1&amp;All_India_Index_Upto_April23[[#This Row],[Month]]), 1)</f>
        <v>42156</v>
      </c>
      <c r="E91" s="16" t="str">
        <f>TEXT(All_India_Index_Upto_April23[[#This Row],[Date1]], "mmmm yyyy")</f>
        <v>June 2015</v>
      </c>
      <c r="F91">
        <v>123.9</v>
      </c>
      <c r="G91">
        <v>131.80000000000001</v>
      </c>
      <c r="H91">
        <v>121.6</v>
      </c>
      <c r="I91">
        <v>128.19999999999999</v>
      </c>
      <c r="J91">
        <v>111.1</v>
      </c>
      <c r="K91">
        <v>132.80000000000001</v>
      </c>
      <c r="L91">
        <v>139.1</v>
      </c>
      <c r="M91">
        <v>137.4</v>
      </c>
      <c r="N91">
        <v>94.1</v>
      </c>
      <c r="O91">
        <v>125.5</v>
      </c>
      <c r="P91">
        <v>119.8</v>
      </c>
      <c r="Q91">
        <v>130.9</v>
      </c>
      <c r="R91">
        <v>127.3</v>
      </c>
      <c r="S91">
        <v>129.19999999999999</v>
      </c>
      <c r="T91">
        <v>126.4</v>
      </c>
      <c r="U91">
        <v>122</v>
      </c>
      <c r="V91">
        <v>125.7</v>
      </c>
      <c r="W91">
        <v>119</v>
      </c>
      <c r="X91">
        <v>119.8</v>
      </c>
      <c r="Y91">
        <v>121.1</v>
      </c>
      <c r="Z91">
        <v>118.5</v>
      </c>
      <c r="AA91">
        <v>112.9</v>
      </c>
      <c r="AB91">
        <v>116.9</v>
      </c>
      <c r="AC91">
        <v>123.1</v>
      </c>
      <c r="AD91">
        <v>112.8</v>
      </c>
      <c r="AE91">
        <v>117</v>
      </c>
      <c r="AF91">
        <v>123</v>
      </c>
      <c r="AG9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1443.3</v>
      </c>
    </row>
    <row r="92" spans="1:33" x14ac:dyDescent="0.3">
      <c r="A92" t="s">
        <v>61</v>
      </c>
      <c r="B92">
        <v>2015</v>
      </c>
      <c r="C92" t="s">
        <v>70</v>
      </c>
      <c r="D92" s="16">
        <f>DATE(All_India_Index_Upto_April23[[#This Row],[Year]], MONTH(1&amp;All_India_Index_Upto_April23[[#This Row],[Month]]), 1)</f>
        <v>42186</v>
      </c>
      <c r="E92" s="16" t="str">
        <f>TEXT(All_India_Index_Upto_April23[[#This Row],[Date1]], "mmmm yyyy")</f>
        <v>July 2015</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X92">
        <v>123</v>
      </c>
      <c r="Y92">
        <v>123</v>
      </c>
      <c r="Z92">
        <v>120.8</v>
      </c>
      <c r="AA92">
        <v>114.1</v>
      </c>
      <c r="AB92">
        <v>118</v>
      </c>
      <c r="AC92">
        <v>122.9</v>
      </c>
      <c r="AD92">
        <v>112.7</v>
      </c>
      <c r="AE92">
        <v>118.1</v>
      </c>
      <c r="AF92">
        <v>124.7</v>
      </c>
      <c r="AG9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1337.8</v>
      </c>
    </row>
    <row r="93" spans="1:33" x14ac:dyDescent="0.3">
      <c r="A93" t="s">
        <v>63</v>
      </c>
      <c r="B93">
        <v>2015</v>
      </c>
      <c r="C93" t="s">
        <v>70</v>
      </c>
      <c r="D93" s="16">
        <f>DATE(All_India_Index_Upto_April23[[#This Row],[Year]], MONTH(1&amp;All_India_Index_Upto_April23[[#This Row],[Month]]), 1)</f>
        <v>42186</v>
      </c>
      <c r="E93" s="16" t="str">
        <f>TEXT(All_India_Index_Upto_April23[[#This Row],[Date1]], "mmmm yyyy")</f>
        <v>July 2015</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v>119.9</v>
      </c>
      <c r="X93">
        <v>115.3</v>
      </c>
      <c r="Y93">
        <v>119.5</v>
      </c>
      <c r="Z93">
        <v>116</v>
      </c>
      <c r="AA93">
        <v>111.5</v>
      </c>
      <c r="AB93">
        <v>116.6</v>
      </c>
      <c r="AC93">
        <v>125.4</v>
      </c>
      <c r="AD93">
        <v>111.7</v>
      </c>
      <c r="AE93">
        <v>116.3</v>
      </c>
      <c r="AF93">
        <v>122.4</v>
      </c>
      <c r="AG9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1437.5</v>
      </c>
    </row>
    <row r="94" spans="1:33" x14ac:dyDescent="0.3">
      <c r="A94" t="s">
        <v>64</v>
      </c>
      <c r="B94">
        <v>2015</v>
      </c>
      <c r="C94" t="s">
        <v>70</v>
      </c>
      <c r="D94" s="16">
        <f>DATE(All_India_Index_Upto_April23[[#This Row],[Year]], MONTH(1&amp;All_India_Index_Upto_April23[[#This Row],[Month]]), 1)</f>
        <v>42186</v>
      </c>
      <c r="E94" s="16" t="str">
        <f>TEXT(All_India_Index_Upto_April23[[#This Row],[Date1]], "mmmm yyyy")</f>
        <v>July 2015</v>
      </c>
      <c r="F94">
        <v>123.7</v>
      </c>
      <c r="G94">
        <v>132.5</v>
      </c>
      <c r="H94">
        <v>121</v>
      </c>
      <c r="I94">
        <v>128.30000000000001</v>
      </c>
      <c r="J94">
        <v>110.9</v>
      </c>
      <c r="K94">
        <v>133.1</v>
      </c>
      <c r="L94">
        <v>145.1</v>
      </c>
      <c r="M94">
        <v>139.1</v>
      </c>
      <c r="N94">
        <v>91.3</v>
      </c>
      <c r="O94">
        <v>126.1</v>
      </c>
      <c r="P94">
        <v>119.9</v>
      </c>
      <c r="Q94">
        <v>131.4</v>
      </c>
      <c r="R94">
        <v>128.19999999999999</v>
      </c>
      <c r="S94">
        <v>130.4</v>
      </c>
      <c r="T94">
        <v>126.7</v>
      </c>
      <c r="U94">
        <v>122.3</v>
      </c>
      <c r="V94">
        <v>126.1</v>
      </c>
      <c r="W94">
        <v>119.9</v>
      </c>
      <c r="X94">
        <v>120.1</v>
      </c>
      <c r="Y94">
        <v>121.3</v>
      </c>
      <c r="Z94">
        <v>119</v>
      </c>
      <c r="AA94">
        <v>112.7</v>
      </c>
      <c r="AB94">
        <v>117.2</v>
      </c>
      <c r="AC94">
        <v>124.4</v>
      </c>
      <c r="AD94">
        <v>112.3</v>
      </c>
      <c r="AE94">
        <v>117.2</v>
      </c>
      <c r="AF94">
        <v>123.6</v>
      </c>
      <c r="AG9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1448.8000000000002</v>
      </c>
    </row>
    <row r="95" spans="1:33" x14ac:dyDescent="0.3">
      <c r="A95" t="s">
        <v>61</v>
      </c>
      <c r="B95">
        <v>2015</v>
      </c>
      <c r="C95" t="s">
        <v>71</v>
      </c>
      <c r="D95" s="16">
        <f>DATE(All_India_Index_Upto_April23[[#This Row],[Year]], MONTH(1&amp;All_India_Index_Upto_April23[[#This Row],[Month]]), 1)</f>
        <v>42217</v>
      </c>
      <c r="E95" s="16" t="str">
        <f>TEXT(All_India_Index_Upto_April23[[#This Row],[Date1]], "mmmm yyyy")</f>
        <v>August 2015</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X95">
        <v>123.8</v>
      </c>
      <c r="Y95">
        <v>123.7</v>
      </c>
      <c r="Z95">
        <v>121.1</v>
      </c>
      <c r="AA95">
        <v>113.6</v>
      </c>
      <c r="AB95">
        <v>118.5</v>
      </c>
      <c r="AC95">
        <v>123.6</v>
      </c>
      <c r="AD95">
        <v>112.5</v>
      </c>
      <c r="AE95">
        <v>118.2</v>
      </c>
      <c r="AF95">
        <v>126.1</v>
      </c>
      <c r="AG9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1343.9</v>
      </c>
    </row>
    <row r="96" spans="1:33" x14ac:dyDescent="0.3">
      <c r="A96" t="s">
        <v>63</v>
      </c>
      <c r="B96">
        <v>2015</v>
      </c>
      <c r="C96" t="s">
        <v>71</v>
      </c>
      <c r="D96" s="16">
        <f>DATE(All_India_Index_Upto_April23[[#This Row],[Year]], MONTH(1&amp;All_India_Index_Upto_April23[[#This Row],[Month]]), 1)</f>
        <v>42217</v>
      </c>
      <c r="E96" s="16" t="str">
        <f>TEXT(All_India_Index_Upto_April23[[#This Row],[Date1]], "mmmm yyyy")</f>
        <v>August 2015</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v>120.9</v>
      </c>
      <c r="X96">
        <v>115.3</v>
      </c>
      <c r="Y96">
        <v>120</v>
      </c>
      <c r="Z96">
        <v>116.6</v>
      </c>
      <c r="AA96">
        <v>109.9</v>
      </c>
      <c r="AB96">
        <v>117.2</v>
      </c>
      <c r="AC96">
        <v>126.2</v>
      </c>
      <c r="AD96">
        <v>112</v>
      </c>
      <c r="AE96">
        <v>116.2</v>
      </c>
      <c r="AF96">
        <v>123.2</v>
      </c>
      <c r="AG9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1442.5</v>
      </c>
    </row>
    <row r="97" spans="1:33" x14ac:dyDescent="0.3">
      <c r="A97" t="s">
        <v>64</v>
      </c>
      <c r="B97">
        <v>2015</v>
      </c>
      <c r="C97" t="s">
        <v>71</v>
      </c>
      <c r="D97" s="16">
        <f>DATE(All_India_Index_Upto_April23[[#This Row],[Year]], MONTH(1&amp;All_India_Index_Upto_April23[[#This Row],[Month]]), 1)</f>
        <v>42217</v>
      </c>
      <c r="E97" s="16" t="str">
        <f>TEXT(All_India_Index_Upto_April23[[#This Row],[Date1]], "mmmm yyyy")</f>
        <v>August 2015</v>
      </c>
      <c r="F97">
        <v>124.2</v>
      </c>
      <c r="G97">
        <v>131.4</v>
      </c>
      <c r="H97">
        <v>120.1</v>
      </c>
      <c r="I97">
        <v>128.5</v>
      </c>
      <c r="J97">
        <v>111.4</v>
      </c>
      <c r="K97">
        <v>132.30000000000001</v>
      </c>
      <c r="L97">
        <v>157.6</v>
      </c>
      <c r="M97">
        <v>144</v>
      </c>
      <c r="N97">
        <v>90.5</v>
      </c>
      <c r="O97">
        <v>126.8</v>
      </c>
      <c r="P97">
        <v>120.4</v>
      </c>
      <c r="Q97">
        <v>132.1</v>
      </c>
      <c r="R97">
        <v>130.30000000000001</v>
      </c>
      <c r="S97">
        <v>131.19999999999999</v>
      </c>
      <c r="T97">
        <v>127.2</v>
      </c>
      <c r="U97">
        <v>122.9</v>
      </c>
      <c r="V97">
        <v>126.6</v>
      </c>
      <c r="W97">
        <v>120.9</v>
      </c>
      <c r="X97">
        <v>120.6</v>
      </c>
      <c r="Y97">
        <v>122</v>
      </c>
      <c r="Z97">
        <v>119.4</v>
      </c>
      <c r="AA97">
        <v>111.7</v>
      </c>
      <c r="AB97">
        <v>117.8</v>
      </c>
      <c r="AC97">
        <v>125.1</v>
      </c>
      <c r="AD97">
        <v>112.3</v>
      </c>
      <c r="AE97">
        <v>117.2</v>
      </c>
      <c r="AF97">
        <v>124.8</v>
      </c>
      <c r="AG9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1455.1</v>
      </c>
    </row>
    <row r="98" spans="1:33" x14ac:dyDescent="0.3">
      <c r="A98" t="s">
        <v>61</v>
      </c>
      <c r="B98">
        <v>2015</v>
      </c>
      <c r="C98" t="s">
        <v>72</v>
      </c>
      <c r="D98" s="16">
        <f>DATE(All_India_Index_Upto_April23[[#This Row],[Year]], MONTH(1&amp;All_India_Index_Upto_April23[[#This Row],[Month]]), 1)</f>
        <v>42248</v>
      </c>
      <c r="E98" s="16" t="str">
        <f>TEXT(All_India_Index_Upto_April23[[#This Row],[Date1]], "mmmm yyyy")</f>
        <v>September 2015</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X98">
        <v>123.7</v>
      </c>
      <c r="Y98">
        <v>124.5</v>
      </c>
      <c r="Z98">
        <v>121.4</v>
      </c>
      <c r="AA98">
        <v>113.8</v>
      </c>
      <c r="AB98">
        <v>119.6</v>
      </c>
      <c r="AC98">
        <v>124.5</v>
      </c>
      <c r="AD98">
        <v>113.7</v>
      </c>
      <c r="AE98">
        <v>118.8</v>
      </c>
      <c r="AF98">
        <v>127</v>
      </c>
      <c r="AG9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1351.9</v>
      </c>
    </row>
    <row r="99" spans="1:33" x14ac:dyDescent="0.3">
      <c r="A99" t="s">
        <v>63</v>
      </c>
      <c r="B99">
        <v>2015</v>
      </c>
      <c r="C99" t="s">
        <v>72</v>
      </c>
      <c r="D99" s="16">
        <f>DATE(All_India_Index_Upto_April23[[#This Row],[Year]], MONTH(1&amp;All_India_Index_Upto_April23[[#This Row],[Month]]), 1)</f>
        <v>42248</v>
      </c>
      <c r="E99" s="16" t="str">
        <f>TEXT(All_India_Index_Upto_April23[[#This Row],[Date1]], "mmmm yyyy")</f>
        <v>September 2015</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v>121.6</v>
      </c>
      <c r="X99">
        <v>115.1</v>
      </c>
      <c r="Y99">
        <v>120.4</v>
      </c>
      <c r="Z99">
        <v>117.1</v>
      </c>
      <c r="AA99">
        <v>109.1</v>
      </c>
      <c r="AB99">
        <v>117.3</v>
      </c>
      <c r="AC99">
        <v>126.5</v>
      </c>
      <c r="AD99">
        <v>112.9</v>
      </c>
      <c r="AE99">
        <v>116.2</v>
      </c>
      <c r="AF99">
        <v>123.5</v>
      </c>
      <c r="AG9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1445.6000000000001</v>
      </c>
    </row>
    <row r="100" spans="1:33" x14ac:dyDescent="0.3">
      <c r="A100" t="s">
        <v>64</v>
      </c>
      <c r="B100">
        <v>2015</v>
      </c>
      <c r="C100" t="s">
        <v>72</v>
      </c>
      <c r="D100" s="16">
        <f>DATE(All_India_Index_Upto_April23[[#This Row],[Year]], MONTH(1&amp;All_India_Index_Upto_April23[[#This Row],[Month]]), 1)</f>
        <v>42248</v>
      </c>
      <c r="E100" s="16" t="str">
        <f>TEXT(All_India_Index_Upto_April23[[#This Row],[Date1]], "mmmm yyyy")</f>
        <v>September 2015</v>
      </c>
      <c r="F100">
        <v>124.6</v>
      </c>
      <c r="G100">
        <v>130.4</v>
      </c>
      <c r="H100">
        <v>118.7</v>
      </c>
      <c r="I100">
        <v>128.9</v>
      </c>
      <c r="J100">
        <v>111.9</v>
      </c>
      <c r="K100">
        <v>128.4</v>
      </c>
      <c r="L100">
        <v>162.19999999999999</v>
      </c>
      <c r="M100">
        <v>150</v>
      </c>
      <c r="N100">
        <v>90.4</v>
      </c>
      <c r="O100">
        <v>128.4</v>
      </c>
      <c r="P100">
        <v>120.7</v>
      </c>
      <c r="Q100">
        <v>132.5</v>
      </c>
      <c r="R100">
        <v>131.19999999999999</v>
      </c>
      <c r="S100">
        <v>132</v>
      </c>
      <c r="T100">
        <v>127.9</v>
      </c>
      <c r="U100">
        <v>123.4</v>
      </c>
      <c r="V100">
        <v>127.2</v>
      </c>
      <c r="W100">
        <v>121.6</v>
      </c>
      <c r="X100">
        <v>120.4</v>
      </c>
      <c r="Y100">
        <v>122.6</v>
      </c>
      <c r="Z100">
        <v>119.8</v>
      </c>
      <c r="AA100">
        <v>111.3</v>
      </c>
      <c r="AB100">
        <v>118.3</v>
      </c>
      <c r="AC100">
        <v>125.7</v>
      </c>
      <c r="AD100">
        <v>113.4</v>
      </c>
      <c r="AE100">
        <v>117.5</v>
      </c>
      <c r="AF100">
        <v>125.4</v>
      </c>
      <c r="AG10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1461</v>
      </c>
    </row>
    <row r="101" spans="1:33" x14ac:dyDescent="0.3">
      <c r="A101" t="s">
        <v>61</v>
      </c>
      <c r="B101">
        <v>2015</v>
      </c>
      <c r="C101" t="s">
        <v>73</v>
      </c>
      <c r="D101" s="16">
        <f>DATE(All_India_Index_Upto_April23[[#This Row],[Year]], MONTH(1&amp;All_India_Index_Upto_April23[[#This Row],[Month]]), 1)</f>
        <v>42278</v>
      </c>
      <c r="E101" s="16" t="str">
        <f>TEXT(All_India_Index_Upto_April23[[#This Row],[Date1]], "mmmm yyyy")</f>
        <v>October 2015</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X101">
        <v>124.4</v>
      </c>
      <c r="Y101">
        <v>125.1</v>
      </c>
      <c r="Z101">
        <v>122</v>
      </c>
      <c r="AA101">
        <v>113.8</v>
      </c>
      <c r="AB101">
        <v>120.1</v>
      </c>
      <c r="AC101">
        <v>125.1</v>
      </c>
      <c r="AD101">
        <v>114.2</v>
      </c>
      <c r="AE101">
        <v>119.2</v>
      </c>
      <c r="AF101">
        <v>127.7</v>
      </c>
      <c r="AG10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1357.8</v>
      </c>
    </row>
    <row r="102" spans="1:33" x14ac:dyDescent="0.3">
      <c r="A102" t="s">
        <v>63</v>
      </c>
      <c r="B102">
        <v>2015</v>
      </c>
      <c r="C102" t="s">
        <v>73</v>
      </c>
      <c r="D102" s="16">
        <f>DATE(All_India_Index_Upto_April23[[#This Row],[Year]], MONTH(1&amp;All_India_Index_Upto_April23[[#This Row],[Month]]), 1)</f>
        <v>42278</v>
      </c>
      <c r="E102" s="16" t="str">
        <f>TEXT(All_India_Index_Upto_April23[[#This Row],[Date1]], "mmmm yyyy")</f>
        <v>October 2015</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v>122.4</v>
      </c>
      <c r="X102">
        <v>114.9</v>
      </c>
      <c r="Y102">
        <v>120.7</v>
      </c>
      <c r="Z102">
        <v>117.7</v>
      </c>
      <c r="AA102">
        <v>109.3</v>
      </c>
      <c r="AB102">
        <v>117.7</v>
      </c>
      <c r="AC102">
        <v>126.5</v>
      </c>
      <c r="AD102">
        <v>113.5</v>
      </c>
      <c r="AE102">
        <v>116.5</v>
      </c>
      <c r="AF102">
        <v>124.2</v>
      </c>
      <c r="AG10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1450.7</v>
      </c>
    </row>
    <row r="103" spans="1:33" x14ac:dyDescent="0.3">
      <c r="A103" t="s">
        <v>64</v>
      </c>
      <c r="B103">
        <v>2015</v>
      </c>
      <c r="C103" t="s">
        <v>73</v>
      </c>
      <c r="D103" s="16">
        <f>DATE(All_India_Index_Upto_April23[[#This Row],[Year]], MONTH(1&amp;All_India_Index_Upto_April23[[#This Row],[Month]]), 1)</f>
        <v>42278</v>
      </c>
      <c r="E103" s="16" t="str">
        <f>TEXT(All_India_Index_Upto_April23[[#This Row],[Date1]], "mmmm yyyy")</f>
        <v>October 2015</v>
      </c>
      <c r="F103">
        <v>125</v>
      </c>
      <c r="G103">
        <v>129.80000000000001</v>
      </c>
      <c r="H103">
        <v>118.9</v>
      </c>
      <c r="I103">
        <v>129.1</v>
      </c>
      <c r="J103">
        <v>113.3</v>
      </c>
      <c r="K103">
        <v>129</v>
      </c>
      <c r="L103">
        <v>160.4</v>
      </c>
      <c r="M103">
        <v>165.3</v>
      </c>
      <c r="N103">
        <v>92.3</v>
      </c>
      <c r="O103">
        <v>129.69999999999999</v>
      </c>
      <c r="P103">
        <v>121.1</v>
      </c>
      <c r="Q103">
        <v>133</v>
      </c>
      <c r="R103">
        <v>132.1</v>
      </c>
      <c r="S103">
        <v>132.5</v>
      </c>
      <c r="T103">
        <v>128.5</v>
      </c>
      <c r="U103">
        <v>123.8</v>
      </c>
      <c r="V103">
        <v>127.8</v>
      </c>
      <c r="W103">
        <v>122.4</v>
      </c>
      <c r="X103">
        <v>120.8</v>
      </c>
      <c r="Y103">
        <v>123</v>
      </c>
      <c r="Z103">
        <v>120.4</v>
      </c>
      <c r="AA103">
        <v>111.4</v>
      </c>
      <c r="AB103">
        <v>118.7</v>
      </c>
      <c r="AC103">
        <v>125.9</v>
      </c>
      <c r="AD103">
        <v>113.9</v>
      </c>
      <c r="AE103">
        <v>117.9</v>
      </c>
      <c r="AF103">
        <v>126.1</v>
      </c>
      <c r="AG10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1466.8000000000002</v>
      </c>
    </row>
    <row r="104" spans="1:33" x14ac:dyDescent="0.3">
      <c r="A104" t="s">
        <v>61</v>
      </c>
      <c r="B104">
        <v>2015</v>
      </c>
      <c r="C104" t="s">
        <v>74</v>
      </c>
      <c r="D104" s="16">
        <f>DATE(All_India_Index_Upto_April23[[#This Row],[Year]], MONTH(1&amp;All_India_Index_Upto_April23[[#This Row],[Month]]), 1)</f>
        <v>42309</v>
      </c>
      <c r="E104" s="16" t="str">
        <f>TEXT(All_India_Index_Upto_April23[[#This Row],[Date1]], "mmmm yyyy")</f>
        <v>November 2015</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X104">
        <v>125.6</v>
      </c>
      <c r="Y104">
        <v>125.6</v>
      </c>
      <c r="Z104">
        <v>122.6</v>
      </c>
      <c r="AA104">
        <v>114</v>
      </c>
      <c r="AB104">
        <v>120.9</v>
      </c>
      <c r="AC104">
        <v>125.8</v>
      </c>
      <c r="AD104">
        <v>114.2</v>
      </c>
      <c r="AE104">
        <v>119.6</v>
      </c>
      <c r="AF104">
        <v>128.30000000000001</v>
      </c>
      <c r="AG10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1364.4</v>
      </c>
    </row>
    <row r="105" spans="1:33" x14ac:dyDescent="0.3">
      <c r="A105" t="s">
        <v>63</v>
      </c>
      <c r="B105">
        <v>2015</v>
      </c>
      <c r="C105" t="s">
        <v>74</v>
      </c>
      <c r="D105" s="16">
        <f>DATE(All_India_Index_Upto_April23[[#This Row],[Year]], MONTH(1&amp;All_India_Index_Upto_April23[[#This Row],[Month]]), 1)</f>
        <v>42309</v>
      </c>
      <c r="E105" s="16" t="str">
        <f>TEXT(All_India_Index_Upto_April23[[#This Row],[Date1]], "mmmm yyyy")</f>
        <v>November 2015</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v>122.9</v>
      </c>
      <c r="X105">
        <v>115.1</v>
      </c>
      <c r="Y105">
        <v>121</v>
      </c>
      <c r="Z105">
        <v>118.1</v>
      </c>
      <c r="AA105">
        <v>109.3</v>
      </c>
      <c r="AB105">
        <v>117.9</v>
      </c>
      <c r="AC105">
        <v>126.6</v>
      </c>
      <c r="AD105">
        <v>113.3</v>
      </c>
      <c r="AE105">
        <v>116.6</v>
      </c>
      <c r="AF105">
        <v>124.6</v>
      </c>
      <c r="AG10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1455.8999999999999</v>
      </c>
    </row>
    <row r="106" spans="1:33" x14ac:dyDescent="0.3">
      <c r="A106" t="s">
        <v>64</v>
      </c>
      <c r="B106">
        <v>2015</v>
      </c>
      <c r="C106" t="s">
        <v>74</v>
      </c>
      <c r="D106" s="16">
        <f>DATE(All_India_Index_Upto_April23[[#This Row],[Year]], MONTH(1&amp;All_India_Index_Upto_April23[[#This Row],[Month]]), 1)</f>
        <v>42309</v>
      </c>
      <c r="E106" s="16" t="str">
        <f>TEXT(All_India_Index_Upto_April23[[#This Row],[Date1]], "mmmm yyyy")</f>
        <v>November 2015</v>
      </c>
      <c r="F106">
        <v>125.4</v>
      </c>
      <c r="G106">
        <v>130.30000000000001</v>
      </c>
      <c r="H106">
        <v>121.6</v>
      </c>
      <c r="I106">
        <v>129.19999999999999</v>
      </c>
      <c r="J106">
        <v>114.9</v>
      </c>
      <c r="K106">
        <v>128.19999999999999</v>
      </c>
      <c r="L106">
        <v>158.4</v>
      </c>
      <c r="M106">
        <v>171.2</v>
      </c>
      <c r="N106">
        <v>93.3</v>
      </c>
      <c r="O106">
        <v>131.19999999999999</v>
      </c>
      <c r="P106">
        <v>121.7</v>
      </c>
      <c r="Q106">
        <v>134</v>
      </c>
      <c r="R106">
        <v>132.69999999999999</v>
      </c>
      <c r="S106">
        <v>133.6</v>
      </c>
      <c r="T106">
        <v>129.30000000000001</v>
      </c>
      <c r="U106">
        <v>124.5</v>
      </c>
      <c r="V106">
        <v>128.6</v>
      </c>
      <c r="W106">
        <v>122.9</v>
      </c>
      <c r="X106">
        <v>121.6</v>
      </c>
      <c r="Y106">
        <v>123.4</v>
      </c>
      <c r="Z106">
        <v>120.9</v>
      </c>
      <c r="AA106">
        <v>111.5</v>
      </c>
      <c r="AB106">
        <v>119.2</v>
      </c>
      <c r="AC106">
        <v>126.3</v>
      </c>
      <c r="AD106">
        <v>113.8</v>
      </c>
      <c r="AE106">
        <v>118.1</v>
      </c>
      <c r="AF106">
        <v>126.6</v>
      </c>
      <c r="AG10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1472.5999999999997</v>
      </c>
    </row>
    <row r="107" spans="1:33" x14ac:dyDescent="0.3">
      <c r="A107" t="s">
        <v>61</v>
      </c>
      <c r="B107">
        <v>2015</v>
      </c>
      <c r="C107" t="s">
        <v>75</v>
      </c>
      <c r="D107" s="16">
        <f>DATE(All_India_Index_Upto_April23[[#This Row],[Year]], MONTH(1&amp;All_India_Index_Upto_April23[[#This Row],[Month]]), 1)</f>
        <v>42339</v>
      </c>
      <c r="E107" s="16" t="str">
        <f>TEXT(All_India_Index_Upto_April23[[#This Row],[Date1]], "mmmm yyyy")</f>
        <v>December 2015</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X107">
        <v>125.7</v>
      </c>
      <c r="Y107">
        <v>126</v>
      </c>
      <c r="Z107">
        <v>123.1</v>
      </c>
      <c r="AA107">
        <v>114</v>
      </c>
      <c r="AB107">
        <v>121.6</v>
      </c>
      <c r="AC107">
        <v>125.6</v>
      </c>
      <c r="AD107">
        <v>114.1</v>
      </c>
      <c r="AE107">
        <v>119.8</v>
      </c>
      <c r="AF107">
        <v>127.9</v>
      </c>
      <c r="AG10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1366.3</v>
      </c>
    </row>
    <row r="108" spans="1:33" x14ac:dyDescent="0.3">
      <c r="A108" t="s">
        <v>63</v>
      </c>
      <c r="B108">
        <v>2015</v>
      </c>
      <c r="C108" t="s">
        <v>75</v>
      </c>
      <c r="D108" s="16">
        <f>DATE(All_India_Index_Upto_April23[[#This Row],[Year]], MONTH(1&amp;All_India_Index_Upto_April23[[#This Row],[Month]]), 1)</f>
        <v>42339</v>
      </c>
      <c r="E108" s="16" t="str">
        <f>TEXT(All_India_Index_Upto_April23[[#This Row],[Date1]], "mmmm yyyy")</f>
        <v>December 2015</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v>122.4</v>
      </c>
      <c r="X108">
        <v>116</v>
      </c>
      <c r="Y108">
        <v>121</v>
      </c>
      <c r="Z108">
        <v>118.6</v>
      </c>
      <c r="AA108">
        <v>109.3</v>
      </c>
      <c r="AB108">
        <v>118.1</v>
      </c>
      <c r="AC108">
        <v>126.6</v>
      </c>
      <c r="AD108">
        <v>113.2</v>
      </c>
      <c r="AE108">
        <v>116.7</v>
      </c>
      <c r="AF108">
        <v>124</v>
      </c>
      <c r="AG10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1456.1</v>
      </c>
    </row>
    <row r="109" spans="1:33" x14ac:dyDescent="0.3">
      <c r="A109" t="s">
        <v>64</v>
      </c>
      <c r="B109">
        <v>2015</v>
      </c>
      <c r="C109" t="s">
        <v>75</v>
      </c>
      <c r="D109" s="16">
        <f>DATE(All_India_Index_Upto_April23[[#This Row],[Year]], MONTH(1&amp;All_India_Index_Upto_April23[[#This Row],[Month]]), 1)</f>
        <v>42339</v>
      </c>
      <c r="E109" s="16" t="str">
        <f>TEXT(All_India_Index_Upto_April23[[#This Row],[Date1]], "mmmm yyyy")</f>
        <v>December 2015</v>
      </c>
      <c r="F109">
        <v>125.7</v>
      </c>
      <c r="G109">
        <v>131.4</v>
      </c>
      <c r="H109">
        <v>124.8</v>
      </c>
      <c r="I109">
        <v>129.4</v>
      </c>
      <c r="J109">
        <v>115.3</v>
      </c>
      <c r="K109">
        <v>126.6</v>
      </c>
      <c r="L109">
        <v>146.69999999999999</v>
      </c>
      <c r="M109">
        <v>171.5</v>
      </c>
      <c r="N109">
        <v>94.5</v>
      </c>
      <c r="O109">
        <v>132.1</v>
      </c>
      <c r="P109">
        <v>122</v>
      </c>
      <c r="Q109">
        <v>134.69999999999999</v>
      </c>
      <c r="R109">
        <v>131.4</v>
      </c>
      <c r="S109">
        <v>134.5</v>
      </c>
      <c r="T109">
        <v>129.69999999999999</v>
      </c>
      <c r="U109">
        <v>124.8</v>
      </c>
      <c r="V109">
        <v>129</v>
      </c>
      <c r="W109">
        <v>122.4</v>
      </c>
      <c r="X109">
        <v>122</v>
      </c>
      <c r="Y109">
        <v>123.6</v>
      </c>
      <c r="Z109">
        <v>121.4</v>
      </c>
      <c r="AA109">
        <v>111.5</v>
      </c>
      <c r="AB109">
        <v>119.6</v>
      </c>
      <c r="AC109">
        <v>126.2</v>
      </c>
      <c r="AD109">
        <v>113.7</v>
      </c>
      <c r="AE109">
        <v>118.3</v>
      </c>
      <c r="AF109">
        <v>126.1</v>
      </c>
      <c r="AG10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1473.6</v>
      </c>
    </row>
    <row r="110" spans="1:33" x14ac:dyDescent="0.3">
      <c r="A110" t="s">
        <v>61</v>
      </c>
      <c r="B110">
        <v>2016</v>
      </c>
      <c r="C110" t="s">
        <v>62</v>
      </c>
      <c r="D110" s="16">
        <f>DATE(All_India_Index_Upto_April23[[#This Row],[Year]], MONTH(1&amp;All_India_Index_Upto_April23[[#This Row],[Month]]), 1)</f>
        <v>42370</v>
      </c>
      <c r="E110" s="16" t="str">
        <f>TEXT(All_India_Index_Upto_April23[[#This Row],[Date1]], "mmmm yyyy")</f>
        <v>January 2016</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X110">
        <v>126.2</v>
      </c>
      <c r="Y110">
        <v>126.6</v>
      </c>
      <c r="Z110">
        <v>123.7</v>
      </c>
      <c r="AA110">
        <v>113.6</v>
      </c>
      <c r="AB110">
        <v>121.4</v>
      </c>
      <c r="AC110">
        <v>126.2</v>
      </c>
      <c r="AD110">
        <v>114.9</v>
      </c>
      <c r="AE110">
        <v>120.1</v>
      </c>
      <c r="AF110">
        <v>128.1</v>
      </c>
      <c r="AG1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1370.3000000000002</v>
      </c>
    </row>
    <row r="111" spans="1:33" x14ac:dyDescent="0.3">
      <c r="A111" t="s">
        <v>63</v>
      </c>
      <c r="B111">
        <v>2016</v>
      </c>
      <c r="C111" t="s">
        <v>62</v>
      </c>
      <c r="D111" s="16">
        <f>DATE(All_India_Index_Upto_April23[[#This Row],[Year]], MONTH(1&amp;All_India_Index_Upto_April23[[#This Row],[Month]]), 1)</f>
        <v>42370</v>
      </c>
      <c r="E111" s="16" t="str">
        <f>TEXT(All_India_Index_Upto_April23[[#This Row],[Date1]], "mmmm yyyy")</f>
        <v>January 2016</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v>123.4</v>
      </c>
      <c r="X111">
        <v>116.9</v>
      </c>
      <c r="Y111">
        <v>121.6</v>
      </c>
      <c r="Z111">
        <v>119.1</v>
      </c>
      <c r="AA111">
        <v>108.9</v>
      </c>
      <c r="AB111">
        <v>118.5</v>
      </c>
      <c r="AC111">
        <v>126.4</v>
      </c>
      <c r="AD111">
        <v>114</v>
      </c>
      <c r="AE111">
        <v>116.8</v>
      </c>
      <c r="AF111">
        <v>124.2</v>
      </c>
      <c r="AG1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1461.2</v>
      </c>
    </row>
    <row r="112" spans="1:33" x14ac:dyDescent="0.3">
      <c r="A112" t="s">
        <v>64</v>
      </c>
      <c r="B112">
        <v>2016</v>
      </c>
      <c r="C112" t="s">
        <v>62</v>
      </c>
      <c r="D112" s="16">
        <f>DATE(All_India_Index_Upto_April23[[#This Row],[Year]], MONTH(1&amp;All_India_Index_Upto_April23[[#This Row],[Month]]), 1)</f>
        <v>42370</v>
      </c>
      <c r="E112" s="16" t="str">
        <f>TEXT(All_India_Index_Upto_April23[[#This Row],[Date1]], "mmmm yyyy")</f>
        <v>January 2016</v>
      </c>
      <c r="F112">
        <v>126.1</v>
      </c>
      <c r="G112">
        <v>134.1</v>
      </c>
      <c r="H112">
        <v>128.6</v>
      </c>
      <c r="I112">
        <v>129.9</v>
      </c>
      <c r="J112">
        <v>115.5</v>
      </c>
      <c r="K112">
        <v>125.7</v>
      </c>
      <c r="L112">
        <v>141.5</v>
      </c>
      <c r="M112">
        <v>170.7</v>
      </c>
      <c r="N112">
        <v>97.4</v>
      </c>
      <c r="O112">
        <v>132.9</v>
      </c>
      <c r="P112">
        <v>122.7</v>
      </c>
      <c r="Q112">
        <v>135.30000000000001</v>
      </c>
      <c r="R112">
        <v>131.30000000000001</v>
      </c>
      <c r="S112">
        <v>135.19999999999999</v>
      </c>
      <c r="T112">
        <v>130.30000000000001</v>
      </c>
      <c r="U112">
        <v>125.1</v>
      </c>
      <c r="V112">
        <v>129.5</v>
      </c>
      <c r="W112">
        <v>123.4</v>
      </c>
      <c r="X112">
        <v>122.7</v>
      </c>
      <c r="Y112">
        <v>124.2</v>
      </c>
      <c r="Z112">
        <v>122</v>
      </c>
      <c r="AA112">
        <v>111.1</v>
      </c>
      <c r="AB112">
        <v>119.8</v>
      </c>
      <c r="AC112">
        <v>126.3</v>
      </c>
      <c r="AD112">
        <v>114.5</v>
      </c>
      <c r="AE112">
        <v>118.5</v>
      </c>
      <c r="AF112">
        <v>126.3</v>
      </c>
      <c r="AG1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1478.5</v>
      </c>
    </row>
    <row r="113" spans="1:33" x14ac:dyDescent="0.3">
      <c r="A113" t="s">
        <v>61</v>
      </c>
      <c r="B113">
        <v>2016</v>
      </c>
      <c r="C113" t="s">
        <v>65</v>
      </c>
      <c r="D113" s="16">
        <f>DATE(All_India_Index_Upto_April23[[#This Row],[Year]], MONTH(1&amp;All_India_Index_Upto_April23[[#This Row],[Month]]), 1)</f>
        <v>42401</v>
      </c>
      <c r="E113" s="16" t="str">
        <f>TEXT(All_India_Index_Upto_April23[[#This Row],[Date1]], "mmmm yyyy")</f>
        <v>February 2016</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X113">
        <v>127.5</v>
      </c>
      <c r="Y113">
        <v>127.1</v>
      </c>
      <c r="Z113">
        <v>124.3</v>
      </c>
      <c r="AA113">
        <v>113.9</v>
      </c>
      <c r="AB113">
        <v>122.3</v>
      </c>
      <c r="AC113">
        <v>127.1</v>
      </c>
      <c r="AD113">
        <v>116.8</v>
      </c>
      <c r="AE113">
        <v>120.9</v>
      </c>
      <c r="AF113">
        <v>127.9</v>
      </c>
      <c r="AG1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1378</v>
      </c>
    </row>
    <row r="114" spans="1:33" x14ac:dyDescent="0.3">
      <c r="A114" t="s">
        <v>63</v>
      </c>
      <c r="B114">
        <v>2016</v>
      </c>
      <c r="C114" t="s">
        <v>65</v>
      </c>
      <c r="D114" s="16">
        <f>DATE(All_India_Index_Upto_April23[[#This Row],[Year]], MONTH(1&amp;All_India_Index_Upto_April23[[#This Row],[Month]]), 1)</f>
        <v>42401</v>
      </c>
      <c r="E114" s="16" t="str">
        <f>TEXT(All_India_Index_Upto_April23[[#This Row],[Date1]], "mmmm yyyy")</f>
        <v>February 2016</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v>124.4</v>
      </c>
      <c r="X114">
        <v>116</v>
      </c>
      <c r="Y114">
        <v>121.8</v>
      </c>
      <c r="Z114">
        <v>119.5</v>
      </c>
      <c r="AA114">
        <v>109.1</v>
      </c>
      <c r="AB114">
        <v>118.8</v>
      </c>
      <c r="AC114">
        <v>126.3</v>
      </c>
      <c r="AD114">
        <v>116.2</v>
      </c>
      <c r="AE114">
        <v>117.2</v>
      </c>
      <c r="AF114">
        <v>123.8</v>
      </c>
      <c r="AG1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1463.7</v>
      </c>
    </row>
    <row r="115" spans="1:33" x14ac:dyDescent="0.3">
      <c r="A115" t="s">
        <v>64</v>
      </c>
      <c r="B115">
        <v>2016</v>
      </c>
      <c r="C115" t="s">
        <v>65</v>
      </c>
      <c r="D115" s="16">
        <f>DATE(All_India_Index_Upto_April23[[#This Row],[Year]], MONTH(1&amp;All_India_Index_Upto_April23[[#This Row],[Month]]), 1)</f>
        <v>42401</v>
      </c>
      <c r="E115" s="16" t="str">
        <f>TEXT(All_India_Index_Upto_April23[[#This Row],[Date1]], "mmmm yyyy")</f>
        <v>February 2016</v>
      </c>
      <c r="F115">
        <v>126.4</v>
      </c>
      <c r="G115">
        <v>134.19999999999999</v>
      </c>
      <c r="H115">
        <v>128.69999999999999</v>
      </c>
      <c r="I115">
        <v>130.30000000000001</v>
      </c>
      <c r="J115">
        <v>114.8</v>
      </c>
      <c r="K115">
        <v>124.9</v>
      </c>
      <c r="L115">
        <v>130.30000000000001</v>
      </c>
      <c r="M115">
        <v>167.4</v>
      </c>
      <c r="N115">
        <v>98.8</v>
      </c>
      <c r="O115">
        <v>133.6</v>
      </c>
      <c r="P115">
        <v>123</v>
      </c>
      <c r="Q115">
        <v>135.80000000000001</v>
      </c>
      <c r="R115">
        <v>129.9</v>
      </c>
      <c r="S115">
        <v>135.9</v>
      </c>
      <c r="T115">
        <v>130.9</v>
      </c>
      <c r="U115">
        <v>125.8</v>
      </c>
      <c r="V115">
        <v>130.19999999999999</v>
      </c>
      <c r="W115">
        <v>124.4</v>
      </c>
      <c r="X115">
        <v>123.1</v>
      </c>
      <c r="Y115">
        <v>124.6</v>
      </c>
      <c r="Z115">
        <v>122.5</v>
      </c>
      <c r="AA115">
        <v>111.4</v>
      </c>
      <c r="AB115">
        <v>120.3</v>
      </c>
      <c r="AC115">
        <v>126.6</v>
      </c>
      <c r="AD115">
        <v>116.6</v>
      </c>
      <c r="AE115">
        <v>119.1</v>
      </c>
      <c r="AF115">
        <v>126</v>
      </c>
      <c r="AG1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1484.5999999999997</v>
      </c>
    </row>
    <row r="116" spans="1:33" x14ac:dyDescent="0.3">
      <c r="A116" t="s">
        <v>61</v>
      </c>
      <c r="B116">
        <v>2016</v>
      </c>
      <c r="C116" t="s">
        <v>66</v>
      </c>
      <c r="D116" s="16">
        <f>DATE(All_India_Index_Upto_April23[[#This Row],[Year]], MONTH(1&amp;All_India_Index_Upto_April23[[#This Row],[Month]]), 1)</f>
        <v>42430</v>
      </c>
      <c r="E116" s="16" t="str">
        <f>TEXT(All_India_Index_Upto_April23[[#This Row],[Date1]], "mmmm yyyy")</f>
        <v>March 2016</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X116">
        <v>127</v>
      </c>
      <c r="Y116">
        <v>127.7</v>
      </c>
      <c r="Z116">
        <v>124.8</v>
      </c>
      <c r="AA116">
        <v>113.6</v>
      </c>
      <c r="AB116">
        <v>122.5</v>
      </c>
      <c r="AC116">
        <v>127.5</v>
      </c>
      <c r="AD116">
        <v>117.4</v>
      </c>
      <c r="AE116">
        <v>121.1</v>
      </c>
      <c r="AF116">
        <v>128</v>
      </c>
      <c r="AG1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1380.8000000000002</v>
      </c>
    </row>
    <row r="117" spans="1:33" x14ac:dyDescent="0.3">
      <c r="A117" t="s">
        <v>63</v>
      </c>
      <c r="B117">
        <v>2016</v>
      </c>
      <c r="C117" t="s">
        <v>66</v>
      </c>
      <c r="D117" s="16">
        <f>DATE(All_India_Index_Upto_April23[[#This Row],[Year]], MONTH(1&amp;All_India_Index_Upto_April23[[#This Row],[Month]]), 1)</f>
        <v>42430</v>
      </c>
      <c r="E117" s="16" t="str">
        <f>TEXT(All_India_Index_Upto_April23[[#This Row],[Date1]], "mmmm yyyy")</f>
        <v>March 2016</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v>124.9</v>
      </c>
      <c r="X117">
        <v>114.8</v>
      </c>
      <c r="Y117">
        <v>122.3</v>
      </c>
      <c r="Z117">
        <v>119.7</v>
      </c>
      <c r="AA117">
        <v>108.5</v>
      </c>
      <c r="AB117">
        <v>119.1</v>
      </c>
      <c r="AC117">
        <v>126.4</v>
      </c>
      <c r="AD117">
        <v>117.1</v>
      </c>
      <c r="AE117">
        <v>117.3</v>
      </c>
      <c r="AF117">
        <v>123.8</v>
      </c>
      <c r="AG1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1465.1</v>
      </c>
    </row>
    <row r="118" spans="1:33" x14ac:dyDescent="0.3">
      <c r="A118" t="s">
        <v>64</v>
      </c>
      <c r="B118">
        <v>2016</v>
      </c>
      <c r="C118" t="s">
        <v>66</v>
      </c>
      <c r="D118" s="16">
        <f>DATE(All_India_Index_Upto_April23[[#This Row],[Year]], MONTH(1&amp;All_India_Index_Upto_April23[[#This Row],[Month]]), 1)</f>
        <v>42430</v>
      </c>
      <c r="E118" s="16" t="str">
        <f>TEXT(All_India_Index_Upto_April23[[#This Row],[Date1]], "mmmm yyyy")</f>
        <v>March 2016</v>
      </c>
      <c r="F118">
        <v>126.5</v>
      </c>
      <c r="G118">
        <v>135.1</v>
      </c>
      <c r="H118">
        <v>124.6</v>
      </c>
      <c r="I118">
        <v>130.19999999999999</v>
      </c>
      <c r="J118">
        <v>114.5</v>
      </c>
      <c r="K118">
        <v>126.2</v>
      </c>
      <c r="L118">
        <v>129.80000000000001</v>
      </c>
      <c r="M118">
        <v>164.3</v>
      </c>
      <c r="N118">
        <v>100.9</v>
      </c>
      <c r="O118">
        <v>133.9</v>
      </c>
      <c r="P118">
        <v>123.1</v>
      </c>
      <c r="Q118">
        <v>136.30000000000001</v>
      </c>
      <c r="R118">
        <v>129.80000000000001</v>
      </c>
      <c r="S118">
        <v>136.5</v>
      </c>
      <c r="T118">
        <v>131.30000000000001</v>
      </c>
      <c r="U118">
        <v>126.1</v>
      </c>
      <c r="V118">
        <v>130.5</v>
      </c>
      <c r="W118">
        <v>124.9</v>
      </c>
      <c r="X118">
        <v>122.4</v>
      </c>
      <c r="Y118">
        <v>125.1</v>
      </c>
      <c r="Z118">
        <v>122.9</v>
      </c>
      <c r="AA118">
        <v>110.9</v>
      </c>
      <c r="AB118">
        <v>120.6</v>
      </c>
      <c r="AC118">
        <v>126.9</v>
      </c>
      <c r="AD118">
        <v>117.3</v>
      </c>
      <c r="AE118">
        <v>119.3</v>
      </c>
      <c r="AF118">
        <v>126</v>
      </c>
      <c r="AG1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1487.1</v>
      </c>
    </row>
    <row r="119" spans="1:33" x14ac:dyDescent="0.3">
      <c r="A119" t="s">
        <v>61</v>
      </c>
      <c r="B119">
        <v>2016</v>
      </c>
      <c r="C119" t="s">
        <v>67</v>
      </c>
      <c r="D119" s="16">
        <f>DATE(All_India_Index_Upto_April23[[#This Row],[Year]], MONTH(1&amp;All_India_Index_Upto_April23[[#This Row],[Month]]), 1)</f>
        <v>42461</v>
      </c>
      <c r="E119" s="16" t="str">
        <f>TEXT(All_India_Index_Upto_April23[[#This Row],[Date1]], "mmmm yyyy")</f>
        <v>April 2016</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X119">
        <v>127</v>
      </c>
      <c r="Y119">
        <v>128</v>
      </c>
      <c r="Z119">
        <v>125.2</v>
      </c>
      <c r="AA119">
        <v>114.4</v>
      </c>
      <c r="AB119">
        <v>123.2</v>
      </c>
      <c r="AC119">
        <v>127.9</v>
      </c>
      <c r="AD119">
        <v>118.4</v>
      </c>
      <c r="AE119">
        <v>121.7</v>
      </c>
      <c r="AF119">
        <v>129</v>
      </c>
      <c r="AG1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1387.5000000000002</v>
      </c>
    </row>
    <row r="120" spans="1:33" x14ac:dyDescent="0.3">
      <c r="A120" t="s">
        <v>63</v>
      </c>
      <c r="B120">
        <v>2016</v>
      </c>
      <c r="C120" t="s">
        <v>67</v>
      </c>
      <c r="D120" s="16">
        <f>DATE(All_India_Index_Upto_April23[[#This Row],[Year]], MONTH(1&amp;All_India_Index_Upto_April23[[#This Row],[Month]]), 1)</f>
        <v>42461</v>
      </c>
      <c r="E120" s="16" t="str">
        <f>TEXT(All_India_Index_Upto_April23[[#This Row],[Date1]], "mmmm yyyy")</f>
        <v>April 2016</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v>125.6</v>
      </c>
      <c r="X120">
        <v>114.6</v>
      </c>
      <c r="Y120">
        <v>122.8</v>
      </c>
      <c r="Z120">
        <v>120</v>
      </c>
      <c r="AA120">
        <v>110</v>
      </c>
      <c r="AB120">
        <v>119.5</v>
      </c>
      <c r="AC120">
        <v>127.6</v>
      </c>
      <c r="AD120">
        <v>117.6</v>
      </c>
      <c r="AE120">
        <v>118.2</v>
      </c>
      <c r="AF120">
        <v>125.3</v>
      </c>
      <c r="AG1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1474.9999999999998</v>
      </c>
    </row>
    <row r="121" spans="1:33" x14ac:dyDescent="0.3">
      <c r="A121" t="s">
        <v>64</v>
      </c>
      <c r="B121">
        <v>2016</v>
      </c>
      <c r="C121" t="s">
        <v>67</v>
      </c>
      <c r="D121" s="16">
        <f>DATE(All_India_Index_Upto_April23[[#This Row],[Year]], MONTH(1&amp;All_India_Index_Upto_April23[[#This Row],[Month]]), 1)</f>
        <v>42461</v>
      </c>
      <c r="E121" s="16" t="str">
        <f>TEXT(All_India_Index_Upto_April23[[#This Row],[Date1]], "mmmm yyyy")</f>
        <v>April 2016</v>
      </c>
      <c r="F121">
        <v>126.6</v>
      </c>
      <c r="G121">
        <v>136.80000000000001</v>
      </c>
      <c r="H121">
        <v>122</v>
      </c>
      <c r="I121">
        <v>130.9</v>
      </c>
      <c r="J121">
        <v>114.8</v>
      </c>
      <c r="K121">
        <v>134.80000000000001</v>
      </c>
      <c r="L121">
        <v>135</v>
      </c>
      <c r="M121">
        <v>167.5</v>
      </c>
      <c r="N121">
        <v>106.4</v>
      </c>
      <c r="O121">
        <v>134.4</v>
      </c>
      <c r="P121">
        <v>123.6</v>
      </c>
      <c r="Q121">
        <v>136.69999999999999</v>
      </c>
      <c r="R121">
        <v>131.80000000000001</v>
      </c>
      <c r="S121">
        <v>137.1</v>
      </c>
      <c r="T121">
        <v>131.80000000000001</v>
      </c>
      <c r="U121">
        <v>126.4</v>
      </c>
      <c r="V121">
        <v>131</v>
      </c>
      <c r="W121">
        <v>125.6</v>
      </c>
      <c r="X121">
        <v>122.3</v>
      </c>
      <c r="Y121">
        <v>125.5</v>
      </c>
      <c r="Z121">
        <v>123.2</v>
      </c>
      <c r="AA121">
        <v>112.1</v>
      </c>
      <c r="AB121">
        <v>121.1</v>
      </c>
      <c r="AC121">
        <v>127.7</v>
      </c>
      <c r="AD121">
        <v>118.1</v>
      </c>
      <c r="AE121">
        <v>120</v>
      </c>
      <c r="AF121">
        <v>127.3</v>
      </c>
      <c r="AG1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1495.5</v>
      </c>
    </row>
    <row r="122" spans="1:33" x14ac:dyDescent="0.3">
      <c r="A122" t="s">
        <v>61</v>
      </c>
      <c r="B122">
        <v>2016</v>
      </c>
      <c r="C122" t="s">
        <v>68</v>
      </c>
      <c r="D122" s="16">
        <f>DATE(All_India_Index_Upto_April23[[#This Row],[Year]], MONTH(1&amp;All_India_Index_Upto_April23[[#This Row],[Month]]), 1)</f>
        <v>42491</v>
      </c>
      <c r="E122" s="16" t="str">
        <f>TEXT(All_India_Index_Upto_April23[[#This Row],[Date1]], "mmmm yyyy")</f>
        <v>May 2016</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X122">
        <v>127.4</v>
      </c>
      <c r="Y122">
        <v>128.5</v>
      </c>
      <c r="Z122">
        <v>125.8</v>
      </c>
      <c r="AA122">
        <v>115.1</v>
      </c>
      <c r="AB122">
        <v>123.6</v>
      </c>
      <c r="AC122">
        <v>129.1</v>
      </c>
      <c r="AD122">
        <v>119.7</v>
      </c>
      <c r="AE122">
        <v>122.5</v>
      </c>
      <c r="AF122">
        <v>130.30000000000001</v>
      </c>
      <c r="AG1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1396.1</v>
      </c>
    </row>
    <row r="123" spans="1:33" x14ac:dyDescent="0.3">
      <c r="A123" t="s">
        <v>63</v>
      </c>
      <c r="B123">
        <v>2016</v>
      </c>
      <c r="C123" t="s">
        <v>68</v>
      </c>
      <c r="D123" s="16">
        <f>DATE(All_India_Index_Upto_April23[[#This Row],[Year]], MONTH(1&amp;All_India_Index_Upto_April23[[#This Row],[Month]]), 1)</f>
        <v>42491</v>
      </c>
      <c r="E123" s="16" t="str">
        <f>TEXT(All_India_Index_Upto_April23[[#This Row],[Date1]], "mmmm yyyy")</f>
        <v>May 2016</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v>126</v>
      </c>
      <c r="X123">
        <v>115</v>
      </c>
      <c r="Y123">
        <v>123.2</v>
      </c>
      <c r="Z123">
        <v>120.3</v>
      </c>
      <c r="AA123">
        <v>110.7</v>
      </c>
      <c r="AB123">
        <v>119.8</v>
      </c>
      <c r="AC123">
        <v>128</v>
      </c>
      <c r="AD123">
        <v>118.5</v>
      </c>
      <c r="AE123">
        <v>118.7</v>
      </c>
      <c r="AF123">
        <v>126.6</v>
      </c>
      <c r="AG1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1483.2</v>
      </c>
    </row>
    <row r="124" spans="1:33" x14ac:dyDescent="0.3">
      <c r="A124" t="s">
        <v>64</v>
      </c>
      <c r="B124">
        <v>2016</v>
      </c>
      <c r="C124" t="s">
        <v>68</v>
      </c>
      <c r="D124" s="16">
        <f>DATE(All_India_Index_Upto_April23[[#This Row],[Year]], MONTH(1&amp;All_India_Index_Upto_April23[[#This Row],[Month]]), 1)</f>
        <v>42491</v>
      </c>
      <c r="E124" s="16" t="str">
        <f>TEXT(All_India_Index_Upto_April23[[#This Row],[Date1]], "mmmm yyyy")</f>
        <v>May 2016</v>
      </c>
      <c r="F124">
        <v>126.8</v>
      </c>
      <c r="G124">
        <v>139.1</v>
      </c>
      <c r="H124">
        <v>125.4</v>
      </c>
      <c r="I124">
        <v>131.69999999999999</v>
      </c>
      <c r="J124">
        <v>115</v>
      </c>
      <c r="K124">
        <v>136</v>
      </c>
      <c r="L124">
        <v>145.1</v>
      </c>
      <c r="M124">
        <v>171.7</v>
      </c>
      <c r="N124">
        <v>108.7</v>
      </c>
      <c r="O124">
        <v>135.30000000000001</v>
      </c>
      <c r="P124">
        <v>124.2</v>
      </c>
      <c r="Q124">
        <v>137.4</v>
      </c>
      <c r="R124">
        <v>134</v>
      </c>
      <c r="S124">
        <v>137.69999999999999</v>
      </c>
      <c r="T124">
        <v>132.19999999999999</v>
      </c>
      <c r="U124">
        <v>126.8</v>
      </c>
      <c r="V124">
        <v>131.4</v>
      </c>
      <c r="W124">
        <v>126</v>
      </c>
      <c r="X124">
        <v>122.7</v>
      </c>
      <c r="Y124">
        <v>126</v>
      </c>
      <c r="Z124">
        <v>123.7</v>
      </c>
      <c r="AA124">
        <v>112.8</v>
      </c>
      <c r="AB124">
        <v>121.5</v>
      </c>
      <c r="AC124">
        <v>128.5</v>
      </c>
      <c r="AD124">
        <v>119.2</v>
      </c>
      <c r="AE124">
        <v>120.7</v>
      </c>
      <c r="AF124">
        <v>128.6</v>
      </c>
      <c r="AG1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1504.2000000000003</v>
      </c>
    </row>
    <row r="125" spans="1:33" x14ac:dyDescent="0.3">
      <c r="A125" t="s">
        <v>61</v>
      </c>
      <c r="B125">
        <v>2016</v>
      </c>
      <c r="C125" t="s">
        <v>69</v>
      </c>
      <c r="D125" s="16">
        <f>DATE(All_India_Index_Upto_April23[[#This Row],[Year]], MONTH(1&amp;All_India_Index_Upto_April23[[#This Row],[Month]]), 1)</f>
        <v>42522</v>
      </c>
      <c r="E125" s="16" t="str">
        <f>TEXT(All_India_Index_Upto_April23[[#This Row],[Date1]], "mmmm yyyy")</f>
        <v>June 2016</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X125">
        <v>128</v>
      </c>
      <c r="Y125">
        <v>129.30000000000001</v>
      </c>
      <c r="Z125">
        <v>126.2</v>
      </c>
      <c r="AA125">
        <v>116.3</v>
      </c>
      <c r="AB125">
        <v>124.1</v>
      </c>
      <c r="AC125">
        <v>130.19999999999999</v>
      </c>
      <c r="AD125">
        <v>119.9</v>
      </c>
      <c r="AE125">
        <v>123.3</v>
      </c>
      <c r="AF125">
        <v>131.9</v>
      </c>
      <c r="AG1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1406.1</v>
      </c>
    </row>
    <row r="126" spans="1:33" x14ac:dyDescent="0.3">
      <c r="A126" t="s">
        <v>63</v>
      </c>
      <c r="B126">
        <v>2016</v>
      </c>
      <c r="C126" t="s">
        <v>69</v>
      </c>
      <c r="D126" s="16">
        <f>DATE(All_India_Index_Upto_April23[[#This Row],[Year]], MONTH(1&amp;All_India_Index_Upto_April23[[#This Row],[Month]]), 1)</f>
        <v>42522</v>
      </c>
      <c r="E126" s="16" t="str">
        <f>TEXT(All_India_Index_Upto_April23[[#This Row],[Date1]], "mmmm yyyy")</f>
        <v>June 2016</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v>125.5</v>
      </c>
      <c r="X126">
        <v>115.5</v>
      </c>
      <c r="Y126">
        <v>123.2</v>
      </c>
      <c r="Z126">
        <v>120.6</v>
      </c>
      <c r="AA126">
        <v>112.3</v>
      </c>
      <c r="AB126">
        <v>119.9</v>
      </c>
      <c r="AC126">
        <v>129.30000000000001</v>
      </c>
      <c r="AD126">
        <v>118.8</v>
      </c>
      <c r="AE126">
        <v>119.6</v>
      </c>
      <c r="AF126">
        <v>128.1</v>
      </c>
      <c r="AG1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1492.1999999999998</v>
      </c>
    </row>
    <row r="127" spans="1:33" x14ac:dyDescent="0.3">
      <c r="A127" t="s">
        <v>64</v>
      </c>
      <c r="B127">
        <v>2016</v>
      </c>
      <c r="C127" t="s">
        <v>69</v>
      </c>
      <c r="D127" s="16">
        <f>DATE(All_India_Index_Upto_April23[[#This Row],[Year]], MONTH(1&amp;All_India_Index_Upto_April23[[#This Row],[Month]]), 1)</f>
        <v>42522</v>
      </c>
      <c r="E127" s="16" t="str">
        <f>TEXT(All_India_Index_Upto_April23[[#This Row],[Date1]], "mmmm yyyy")</f>
        <v>June 2016</v>
      </c>
      <c r="F127">
        <v>127.7</v>
      </c>
      <c r="G127">
        <v>140.5</v>
      </c>
      <c r="H127">
        <v>128.30000000000001</v>
      </c>
      <c r="I127">
        <v>132.6</v>
      </c>
      <c r="J127">
        <v>115.5</v>
      </c>
      <c r="K127">
        <v>136.5</v>
      </c>
      <c r="L127">
        <v>159.69999999999999</v>
      </c>
      <c r="M127">
        <v>174.3</v>
      </c>
      <c r="N127">
        <v>109.9</v>
      </c>
      <c r="O127">
        <v>136.30000000000001</v>
      </c>
      <c r="P127">
        <v>124.4</v>
      </c>
      <c r="Q127">
        <v>138.1</v>
      </c>
      <c r="R127">
        <v>136.80000000000001</v>
      </c>
      <c r="S127">
        <v>138.69999999999999</v>
      </c>
      <c r="T127">
        <v>132.9</v>
      </c>
      <c r="U127">
        <v>127.2</v>
      </c>
      <c r="V127">
        <v>132</v>
      </c>
      <c r="W127">
        <v>125.5</v>
      </c>
      <c r="X127">
        <v>123.3</v>
      </c>
      <c r="Y127">
        <v>126.4</v>
      </c>
      <c r="Z127">
        <v>124.1</v>
      </c>
      <c r="AA127">
        <v>114.2</v>
      </c>
      <c r="AB127">
        <v>121.7</v>
      </c>
      <c r="AC127">
        <v>129.69999999999999</v>
      </c>
      <c r="AD127">
        <v>119.4</v>
      </c>
      <c r="AE127">
        <v>121.5</v>
      </c>
      <c r="AF127">
        <v>130.1</v>
      </c>
      <c r="AG1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1513.3000000000002</v>
      </c>
    </row>
    <row r="128" spans="1:33" x14ac:dyDescent="0.3">
      <c r="A128" t="s">
        <v>61</v>
      </c>
      <c r="B128">
        <v>2016</v>
      </c>
      <c r="C128" t="s">
        <v>70</v>
      </c>
      <c r="D128" s="16">
        <f>DATE(All_India_Index_Upto_April23[[#This Row],[Year]], MONTH(1&amp;All_India_Index_Upto_April23[[#This Row],[Month]]), 1)</f>
        <v>42552</v>
      </c>
      <c r="E128" s="16" t="str">
        <f>TEXT(All_India_Index_Upto_April23[[#This Row],[Date1]], "mmmm yyyy")</f>
        <v>July 2016</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X128">
        <v>128.19999999999999</v>
      </c>
      <c r="Y128">
        <v>130</v>
      </c>
      <c r="Z128">
        <v>126.7</v>
      </c>
      <c r="AA128">
        <v>116.4</v>
      </c>
      <c r="AB128">
        <v>125.2</v>
      </c>
      <c r="AC128">
        <v>130.80000000000001</v>
      </c>
      <c r="AD128">
        <v>120.9</v>
      </c>
      <c r="AE128">
        <v>123.8</v>
      </c>
      <c r="AF128">
        <v>133</v>
      </c>
      <c r="AG1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1414.1</v>
      </c>
    </row>
    <row r="129" spans="1:33" x14ac:dyDescent="0.3">
      <c r="A129" t="s">
        <v>63</v>
      </c>
      <c r="B129">
        <v>2016</v>
      </c>
      <c r="C129" t="s">
        <v>70</v>
      </c>
      <c r="D129" s="16">
        <f>DATE(All_India_Index_Upto_April23[[#This Row],[Year]], MONTH(1&amp;All_India_Index_Upto_April23[[#This Row],[Month]]), 1)</f>
        <v>42552</v>
      </c>
      <c r="E129" s="16" t="str">
        <f>TEXT(All_India_Index_Upto_April23[[#This Row],[Date1]], "mmmm yyyy")</f>
        <v>July 2016</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v>126.4</v>
      </c>
      <c r="X129">
        <v>115.5</v>
      </c>
      <c r="Y129">
        <v>123.5</v>
      </c>
      <c r="Z129">
        <v>120.9</v>
      </c>
      <c r="AA129">
        <v>111.7</v>
      </c>
      <c r="AB129">
        <v>120.3</v>
      </c>
      <c r="AC129">
        <v>130.80000000000001</v>
      </c>
      <c r="AD129">
        <v>120</v>
      </c>
      <c r="AE129">
        <v>119.9</v>
      </c>
      <c r="AF129">
        <v>129</v>
      </c>
      <c r="AG1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1498.6000000000001</v>
      </c>
    </row>
    <row r="130" spans="1:33" x14ac:dyDescent="0.3">
      <c r="A130" t="s">
        <v>64</v>
      </c>
      <c r="B130">
        <v>2016</v>
      </c>
      <c r="C130" t="s">
        <v>70</v>
      </c>
      <c r="D130" s="16">
        <f>DATE(All_India_Index_Upto_April23[[#This Row],[Year]], MONTH(1&amp;All_India_Index_Upto_April23[[#This Row],[Month]]), 1)</f>
        <v>42552</v>
      </c>
      <c r="E130" s="16" t="str">
        <f>TEXT(All_India_Index_Upto_April23[[#This Row],[Date1]], "mmmm yyyy")</f>
        <v>July 2016</v>
      </c>
      <c r="F130">
        <v>128.5</v>
      </c>
      <c r="G130">
        <v>141.19999999999999</v>
      </c>
      <c r="H130">
        <v>132.30000000000001</v>
      </c>
      <c r="I130">
        <v>133.5</v>
      </c>
      <c r="J130">
        <v>116.4</v>
      </c>
      <c r="K130">
        <v>137.80000000000001</v>
      </c>
      <c r="L130">
        <v>165.4</v>
      </c>
      <c r="M130">
        <v>177.4</v>
      </c>
      <c r="N130">
        <v>111.3</v>
      </c>
      <c r="O130">
        <v>137.5</v>
      </c>
      <c r="P130">
        <v>125</v>
      </c>
      <c r="Q130">
        <v>138.80000000000001</v>
      </c>
      <c r="R130">
        <v>138.4</v>
      </c>
      <c r="S130">
        <v>139.30000000000001</v>
      </c>
      <c r="T130">
        <v>133.5</v>
      </c>
      <c r="U130">
        <v>127.6</v>
      </c>
      <c r="V130">
        <v>132.69999999999999</v>
      </c>
      <c r="W130">
        <v>126.4</v>
      </c>
      <c r="X130">
        <v>123.4</v>
      </c>
      <c r="Y130">
        <v>126.9</v>
      </c>
      <c r="Z130">
        <v>124.5</v>
      </c>
      <c r="AA130">
        <v>113.9</v>
      </c>
      <c r="AB130">
        <v>122.4</v>
      </c>
      <c r="AC130">
        <v>130.80000000000001</v>
      </c>
      <c r="AD130">
        <v>120.5</v>
      </c>
      <c r="AE130">
        <v>121.9</v>
      </c>
      <c r="AF130">
        <v>131.1</v>
      </c>
      <c r="AG1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1521.1000000000001</v>
      </c>
    </row>
    <row r="131" spans="1:33" x14ac:dyDescent="0.3">
      <c r="A131" t="s">
        <v>61</v>
      </c>
      <c r="B131">
        <v>2016</v>
      </c>
      <c r="C131" t="s">
        <v>71</v>
      </c>
      <c r="D131" s="16">
        <f>DATE(All_India_Index_Upto_April23[[#This Row],[Year]], MONTH(1&amp;All_India_Index_Upto_April23[[#This Row],[Month]]), 1)</f>
        <v>42583</v>
      </c>
      <c r="E131" s="16" t="str">
        <f>TEXT(All_India_Index_Upto_April23[[#This Row],[Date1]], "mmmm yyyy")</f>
        <v>August 2016</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X131">
        <v>129.1</v>
      </c>
      <c r="Y131">
        <v>130.6</v>
      </c>
      <c r="Z131">
        <v>127</v>
      </c>
      <c r="AA131">
        <v>116</v>
      </c>
      <c r="AB131">
        <v>125.5</v>
      </c>
      <c r="AC131">
        <v>131.9</v>
      </c>
      <c r="AD131">
        <v>122</v>
      </c>
      <c r="AE131">
        <v>124.2</v>
      </c>
      <c r="AF131">
        <v>133.5</v>
      </c>
      <c r="AG1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1420.3000000000002</v>
      </c>
    </row>
    <row r="132" spans="1:33" x14ac:dyDescent="0.3">
      <c r="A132" t="s">
        <v>63</v>
      </c>
      <c r="B132">
        <v>2016</v>
      </c>
      <c r="C132" t="s">
        <v>71</v>
      </c>
      <c r="D132" s="16">
        <f>DATE(All_India_Index_Upto_April23[[#This Row],[Year]], MONTH(1&amp;All_India_Index_Upto_April23[[#This Row],[Month]]), 1)</f>
        <v>42583</v>
      </c>
      <c r="E132" s="16" t="str">
        <f>TEXT(All_India_Index_Upto_April23[[#This Row],[Date1]], "mmmm yyyy")</f>
        <v>August 2016</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v>127.3</v>
      </c>
      <c r="X132">
        <v>114.7</v>
      </c>
      <c r="Y132">
        <v>123.9</v>
      </c>
      <c r="Z132">
        <v>121.2</v>
      </c>
      <c r="AA132">
        <v>110.4</v>
      </c>
      <c r="AB132">
        <v>120.6</v>
      </c>
      <c r="AC132">
        <v>131.5</v>
      </c>
      <c r="AD132">
        <v>120.9</v>
      </c>
      <c r="AE132">
        <v>119.9</v>
      </c>
      <c r="AF132">
        <v>128.4</v>
      </c>
      <c r="AG1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1498.9</v>
      </c>
    </row>
    <row r="133" spans="1:33" x14ac:dyDescent="0.3">
      <c r="A133" t="s">
        <v>64</v>
      </c>
      <c r="B133">
        <v>2016</v>
      </c>
      <c r="C133" t="s">
        <v>71</v>
      </c>
      <c r="D133" s="16">
        <f>DATE(All_India_Index_Upto_April23[[#This Row],[Year]], MONTH(1&amp;All_India_Index_Upto_April23[[#This Row],[Month]]), 1)</f>
        <v>42583</v>
      </c>
      <c r="E133" s="16" t="str">
        <f>TEXT(All_India_Index_Upto_April23[[#This Row],[Date1]], "mmmm yyyy")</f>
        <v>August 2016</v>
      </c>
      <c r="F133">
        <v>129.30000000000001</v>
      </c>
      <c r="G133">
        <v>139.30000000000001</v>
      </c>
      <c r="H133">
        <v>131.6</v>
      </c>
      <c r="I133">
        <v>134.1</v>
      </c>
      <c r="J133">
        <v>116.9</v>
      </c>
      <c r="K133">
        <v>138.1</v>
      </c>
      <c r="L133">
        <v>159.1</v>
      </c>
      <c r="M133">
        <v>175.6</v>
      </c>
      <c r="N133">
        <v>112.9</v>
      </c>
      <c r="O133">
        <v>138.1</v>
      </c>
      <c r="P133">
        <v>125.5</v>
      </c>
      <c r="Q133">
        <v>139.5</v>
      </c>
      <c r="R133">
        <v>137.9</v>
      </c>
      <c r="S133">
        <v>140.19999999999999</v>
      </c>
      <c r="T133">
        <v>134.1</v>
      </c>
      <c r="U133">
        <v>128.19999999999999</v>
      </c>
      <c r="V133">
        <v>133.19999999999999</v>
      </c>
      <c r="W133">
        <v>127.3</v>
      </c>
      <c r="X133">
        <v>123.6</v>
      </c>
      <c r="Y133">
        <v>127.4</v>
      </c>
      <c r="Z133">
        <v>124.8</v>
      </c>
      <c r="AA133">
        <v>113.1</v>
      </c>
      <c r="AB133">
        <v>122.7</v>
      </c>
      <c r="AC133">
        <v>131.69999999999999</v>
      </c>
      <c r="AD133">
        <v>121.5</v>
      </c>
      <c r="AE133">
        <v>122.1</v>
      </c>
      <c r="AF133">
        <v>131.1</v>
      </c>
      <c r="AG1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1525.5</v>
      </c>
    </row>
    <row r="134" spans="1:33" x14ac:dyDescent="0.3">
      <c r="A134" t="s">
        <v>61</v>
      </c>
      <c r="B134">
        <v>2016</v>
      </c>
      <c r="C134" t="s">
        <v>72</v>
      </c>
      <c r="D134" s="16">
        <f>DATE(All_India_Index_Upto_April23[[#This Row],[Year]], MONTH(1&amp;All_India_Index_Upto_April23[[#This Row],[Month]]), 1)</f>
        <v>42614</v>
      </c>
      <c r="E134" s="16" t="str">
        <f>TEXT(All_India_Index_Upto_April23[[#This Row],[Date1]], "mmmm yyyy")</f>
        <v>September 2016</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X134">
        <v>129.69999999999999</v>
      </c>
      <c r="Y134">
        <v>131.1</v>
      </c>
      <c r="Z134">
        <v>127.8</v>
      </c>
      <c r="AA134">
        <v>117</v>
      </c>
      <c r="AB134">
        <v>125.7</v>
      </c>
      <c r="AC134">
        <v>132.19999999999999</v>
      </c>
      <c r="AD134">
        <v>122.8</v>
      </c>
      <c r="AE134">
        <v>124.9</v>
      </c>
      <c r="AF134">
        <v>133.4</v>
      </c>
      <c r="AG1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1426.1000000000001</v>
      </c>
    </row>
    <row r="135" spans="1:33" x14ac:dyDescent="0.3">
      <c r="A135" t="s">
        <v>63</v>
      </c>
      <c r="B135">
        <v>2016</v>
      </c>
      <c r="C135" t="s">
        <v>72</v>
      </c>
      <c r="D135" s="16">
        <f>DATE(All_India_Index_Upto_April23[[#This Row],[Year]], MONTH(1&amp;All_India_Index_Upto_April23[[#This Row],[Month]]), 1)</f>
        <v>42614</v>
      </c>
      <c r="E135" s="16" t="str">
        <f>TEXT(All_India_Index_Upto_April23[[#This Row],[Date1]], "mmmm yyyy")</f>
        <v>September 2016</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v>127.9</v>
      </c>
      <c r="X135">
        <v>114.8</v>
      </c>
      <c r="Y135">
        <v>124.3</v>
      </c>
      <c r="Z135">
        <v>121.4</v>
      </c>
      <c r="AA135">
        <v>111.8</v>
      </c>
      <c r="AB135">
        <v>120.8</v>
      </c>
      <c r="AC135">
        <v>131.6</v>
      </c>
      <c r="AD135">
        <v>121.2</v>
      </c>
      <c r="AE135">
        <v>120.5</v>
      </c>
      <c r="AF135">
        <v>128</v>
      </c>
      <c r="AG1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1501.6</v>
      </c>
    </row>
    <row r="136" spans="1:33" x14ac:dyDescent="0.3">
      <c r="A136" t="s">
        <v>64</v>
      </c>
      <c r="B136">
        <v>2016</v>
      </c>
      <c r="C136" t="s">
        <v>72</v>
      </c>
      <c r="D136" s="16">
        <f>DATE(All_India_Index_Upto_April23[[#This Row],[Year]], MONTH(1&amp;All_India_Index_Upto_April23[[#This Row],[Month]]), 1)</f>
        <v>42614</v>
      </c>
      <c r="E136" s="16" t="str">
        <f>TEXT(All_India_Index_Upto_April23[[#This Row],[Date1]], "mmmm yyyy")</f>
        <v>September 2016</v>
      </c>
      <c r="F136">
        <v>129.9</v>
      </c>
      <c r="G136">
        <v>138</v>
      </c>
      <c r="H136">
        <v>130.5</v>
      </c>
      <c r="I136">
        <v>134.4</v>
      </c>
      <c r="J136">
        <v>117.2</v>
      </c>
      <c r="K136">
        <v>136.1</v>
      </c>
      <c r="L136">
        <v>150.69999999999999</v>
      </c>
      <c r="M136">
        <v>171.5</v>
      </c>
      <c r="N136">
        <v>113.8</v>
      </c>
      <c r="O136">
        <v>138.80000000000001</v>
      </c>
      <c r="P136">
        <v>126</v>
      </c>
      <c r="Q136">
        <v>140.19999999999999</v>
      </c>
      <c r="R136">
        <v>136.6</v>
      </c>
      <c r="S136">
        <v>141</v>
      </c>
      <c r="T136">
        <v>134.6</v>
      </c>
      <c r="U136">
        <v>128.6</v>
      </c>
      <c r="V136">
        <v>133.80000000000001</v>
      </c>
      <c r="W136">
        <v>127.9</v>
      </c>
      <c r="X136">
        <v>124.1</v>
      </c>
      <c r="Y136">
        <v>127.9</v>
      </c>
      <c r="Z136">
        <v>125.4</v>
      </c>
      <c r="AA136">
        <v>114.3</v>
      </c>
      <c r="AB136">
        <v>122.9</v>
      </c>
      <c r="AC136">
        <v>131.80000000000001</v>
      </c>
      <c r="AD136">
        <v>122.1</v>
      </c>
      <c r="AE136">
        <v>122.8</v>
      </c>
      <c r="AF136">
        <v>130.9</v>
      </c>
      <c r="AG1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1530.6</v>
      </c>
    </row>
    <row r="137" spans="1:33" x14ac:dyDescent="0.3">
      <c r="A137" t="s">
        <v>61</v>
      </c>
      <c r="B137">
        <v>2016</v>
      </c>
      <c r="C137" t="s">
        <v>73</v>
      </c>
      <c r="D137" s="16">
        <f>DATE(All_India_Index_Upto_April23[[#This Row],[Year]], MONTH(1&amp;All_India_Index_Upto_April23[[#This Row],[Month]]), 1)</f>
        <v>42644</v>
      </c>
      <c r="E137" s="16" t="str">
        <f>TEXT(All_India_Index_Upto_April23[[#This Row],[Date1]], "mmmm yyyy")</f>
        <v>October 2016</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X137">
        <v>129.80000000000001</v>
      </c>
      <c r="Y137">
        <v>131.80000000000001</v>
      </c>
      <c r="Z137">
        <v>128.69999999999999</v>
      </c>
      <c r="AA137">
        <v>117.8</v>
      </c>
      <c r="AB137">
        <v>126.5</v>
      </c>
      <c r="AC137">
        <v>133</v>
      </c>
      <c r="AD137">
        <v>123</v>
      </c>
      <c r="AE137">
        <v>125.7</v>
      </c>
      <c r="AF137">
        <v>133.80000000000001</v>
      </c>
      <c r="AG1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1433.4</v>
      </c>
    </row>
    <row r="138" spans="1:33" x14ac:dyDescent="0.3">
      <c r="A138" t="s">
        <v>63</v>
      </c>
      <c r="B138">
        <v>2016</v>
      </c>
      <c r="C138" t="s">
        <v>73</v>
      </c>
      <c r="D138" s="16">
        <f>DATE(All_India_Index_Upto_April23[[#This Row],[Year]], MONTH(1&amp;All_India_Index_Upto_April23[[#This Row],[Month]]), 1)</f>
        <v>42644</v>
      </c>
      <c r="E138" s="16" t="str">
        <f>TEXT(All_India_Index_Upto_April23[[#This Row],[Date1]], "mmmm yyyy")</f>
        <v>October 2016</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v>128.69999999999999</v>
      </c>
      <c r="X138">
        <v>115.2</v>
      </c>
      <c r="Y138">
        <v>124.5</v>
      </c>
      <c r="Z138">
        <v>121.8</v>
      </c>
      <c r="AA138">
        <v>112.8</v>
      </c>
      <c r="AB138">
        <v>121.2</v>
      </c>
      <c r="AC138">
        <v>131.9</v>
      </c>
      <c r="AD138">
        <v>120.8</v>
      </c>
      <c r="AE138">
        <v>120.9</v>
      </c>
      <c r="AF138">
        <v>128.6</v>
      </c>
      <c r="AG1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1506.4</v>
      </c>
    </row>
    <row r="139" spans="1:33" x14ac:dyDescent="0.3">
      <c r="A139" t="s">
        <v>64</v>
      </c>
      <c r="B139">
        <v>2016</v>
      </c>
      <c r="C139" t="s">
        <v>73</v>
      </c>
      <c r="D139" s="16">
        <f>DATE(All_India_Index_Upto_April23[[#This Row],[Year]], MONTH(1&amp;All_India_Index_Upto_April23[[#This Row],[Month]]), 1)</f>
        <v>42644</v>
      </c>
      <c r="E139" s="16" t="str">
        <f>TEXT(All_India_Index_Upto_April23[[#This Row],[Date1]], "mmmm yyyy")</f>
        <v>October 2016</v>
      </c>
      <c r="F139">
        <v>130.5</v>
      </c>
      <c r="G139">
        <v>137.9</v>
      </c>
      <c r="H139">
        <v>130.19999999999999</v>
      </c>
      <c r="I139">
        <v>134.80000000000001</v>
      </c>
      <c r="J139">
        <v>117.8</v>
      </c>
      <c r="K139">
        <v>134.69999999999999</v>
      </c>
      <c r="L139">
        <v>151.19999999999999</v>
      </c>
      <c r="M139">
        <v>172.1</v>
      </c>
      <c r="N139">
        <v>114.1</v>
      </c>
      <c r="O139">
        <v>139.30000000000001</v>
      </c>
      <c r="P139">
        <v>126.1</v>
      </c>
      <c r="Q139">
        <v>141.1</v>
      </c>
      <c r="R139">
        <v>137</v>
      </c>
      <c r="S139">
        <v>141.80000000000001</v>
      </c>
      <c r="T139">
        <v>135.5</v>
      </c>
      <c r="U139">
        <v>129.1</v>
      </c>
      <c r="V139">
        <v>134.5</v>
      </c>
      <c r="W139">
        <v>128.69999999999999</v>
      </c>
      <c r="X139">
        <v>124.3</v>
      </c>
      <c r="Y139">
        <v>128.4</v>
      </c>
      <c r="Z139">
        <v>126.1</v>
      </c>
      <c r="AA139">
        <v>115.2</v>
      </c>
      <c r="AB139">
        <v>123.5</v>
      </c>
      <c r="AC139">
        <v>132.4</v>
      </c>
      <c r="AD139">
        <v>122.1</v>
      </c>
      <c r="AE139">
        <v>123.4</v>
      </c>
      <c r="AF139">
        <v>131.4</v>
      </c>
      <c r="AG1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1537.4</v>
      </c>
    </row>
    <row r="140" spans="1:33" x14ac:dyDescent="0.3">
      <c r="A140" t="s">
        <v>61</v>
      </c>
      <c r="B140">
        <v>2016</v>
      </c>
      <c r="C140" t="s">
        <v>74</v>
      </c>
      <c r="D140" s="16">
        <f>DATE(All_India_Index_Upto_April23[[#This Row],[Year]], MONTH(1&amp;All_India_Index_Upto_April23[[#This Row],[Month]]), 1)</f>
        <v>42675</v>
      </c>
      <c r="E140" s="16" t="str">
        <f>TEXT(All_India_Index_Upto_April23[[#This Row],[Date1]], "mmmm yyyy")</f>
        <v>November 2016</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X140">
        <v>130.30000000000001</v>
      </c>
      <c r="Y140">
        <v>132.1</v>
      </c>
      <c r="Z140">
        <v>129.1</v>
      </c>
      <c r="AA140">
        <v>118.2</v>
      </c>
      <c r="AB140">
        <v>126.9</v>
      </c>
      <c r="AC140">
        <v>133.69999999999999</v>
      </c>
      <c r="AD140">
        <v>123.5</v>
      </c>
      <c r="AE140">
        <v>126.1</v>
      </c>
      <c r="AF140">
        <v>133.6</v>
      </c>
      <c r="AG1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1436.9</v>
      </c>
    </row>
    <row r="141" spans="1:33" x14ac:dyDescent="0.3">
      <c r="A141" t="s">
        <v>63</v>
      </c>
      <c r="B141">
        <v>2016</v>
      </c>
      <c r="C141" t="s">
        <v>74</v>
      </c>
      <c r="D141" s="16">
        <f>DATE(All_India_Index_Upto_April23[[#This Row],[Year]], MONTH(1&amp;All_India_Index_Upto_April23[[#This Row],[Month]]), 1)</f>
        <v>42675</v>
      </c>
      <c r="E141" s="16" t="str">
        <f>TEXT(All_India_Index_Upto_April23[[#This Row],[Date1]], "mmmm yyyy")</f>
        <v>November 2016</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v>129.1</v>
      </c>
      <c r="X141">
        <v>116.2</v>
      </c>
      <c r="Y141">
        <v>124.7</v>
      </c>
      <c r="Z141">
        <v>122.1</v>
      </c>
      <c r="AA141">
        <v>113.4</v>
      </c>
      <c r="AB141">
        <v>121.7</v>
      </c>
      <c r="AC141">
        <v>132.1</v>
      </c>
      <c r="AD141">
        <v>121.3</v>
      </c>
      <c r="AE141">
        <v>121.3</v>
      </c>
      <c r="AF141">
        <v>128.5</v>
      </c>
      <c r="AG1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1509.8999999999999</v>
      </c>
    </row>
    <row r="142" spans="1:33" x14ac:dyDescent="0.3">
      <c r="A142" t="s">
        <v>64</v>
      </c>
      <c r="B142">
        <v>2016</v>
      </c>
      <c r="C142" t="s">
        <v>74</v>
      </c>
      <c r="D142" s="16">
        <f>DATE(All_India_Index_Upto_April23[[#This Row],[Year]], MONTH(1&amp;All_India_Index_Upto_April23[[#This Row],[Month]]), 1)</f>
        <v>42675</v>
      </c>
      <c r="E142" s="16" t="str">
        <f>TEXT(All_India_Index_Upto_April23[[#This Row],[Date1]], "mmmm yyyy")</f>
        <v>November 2016</v>
      </c>
      <c r="F142">
        <v>131.4</v>
      </c>
      <c r="G142">
        <v>137.80000000000001</v>
      </c>
      <c r="H142">
        <v>132</v>
      </c>
      <c r="I142">
        <v>135</v>
      </c>
      <c r="J142">
        <v>118</v>
      </c>
      <c r="K142">
        <v>134.1</v>
      </c>
      <c r="L142">
        <v>141.9</v>
      </c>
      <c r="M142">
        <v>171.7</v>
      </c>
      <c r="N142">
        <v>114.1</v>
      </c>
      <c r="O142">
        <v>139.69999999999999</v>
      </c>
      <c r="P142">
        <v>126.2</v>
      </c>
      <c r="Q142">
        <v>141.80000000000001</v>
      </c>
      <c r="R142">
        <v>136.1</v>
      </c>
      <c r="S142">
        <v>142</v>
      </c>
      <c r="T142">
        <v>135.80000000000001</v>
      </c>
      <c r="U142">
        <v>129.30000000000001</v>
      </c>
      <c r="V142">
        <v>135</v>
      </c>
      <c r="W142">
        <v>129.1</v>
      </c>
      <c r="X142">
        <v>125</v>
      </c>
      <c r="Y142">
        <v>128.6</v>
      </c>
      <c r="Z142">
        <v>126.4</v>
      </c>
      <c r="AA142">
        <v>115.7</v>
      </c>
      <c r="AB142">
        <v>124</v>
      </c>
      <c r="AC142">
        <v>132.80000000000001</v>
      </c>
      <c r="AD142">
        <v>122.6</v>
      </c>
      <c r="AE142">
        <v>123.8</v>
      </c>
      <c r="AF142">
        <v>131.19999999999999</v>
      </c>
      <c r="AG1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1541.1</v>
      </c>
    </row>
    <row r="143" spans="1:33" x14ac:dyDescent="0.3">
      <c r="A143" t="s">
        <v>61</v>
      </c>
      <c r="B143">
        <v>2016</v>
      </c>
      <c r="C143" t="s">
        <v>75</v>
      </c>
      <c r="D143" s="16">
        <f>DATE(All_India_Index_Upto_April23[[#This Row],[Year]], MONTH(1&amp;All_India_Index_Upto_April23[[#This Row],[Month]]), 1)</f>
        <v>42705</v>
      </c>
      <c r="E143" s="16" t="str">
        <f>TEXT(All_India_Index_Upto_April23[[#This Row],[Date1]], "mmmm yyyy")</f>
        <v>December 2016</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X143">
        <v>132</v>
      </c>
      <c r="Y143">
        <v>132.9</v>
      </c>
      <c r="Z143">
        <v>129.69999999999999</v>
      </c>
      <c r="AA143">
        <v>118.6</v>
      </c>
      <c r="AB143">
        <v>127.3</v>
      </c>
      <c r="AC143">
        <v>134.19999999999999</v>
      </c>
      <c r="AD143">
        <v>121.9</v>
      </c>
      <c r="AE143">
        <v>126.3</v>
      </c>
      <c r="AF143">
        <v>132.80000000000001</v>
      </c>
      <c r="AG1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1439.7</v>
      </c>
    </row>
    <row r="144" spans="1:33" x14ac:dyDescent="0.3">
      <c r="A144" t="s">
        <v>63</v>
      </c>
      <c r="B144">
        <v>2016</v>
      </c>
      <c r="C144" t="s">
        <v>75</v>
      </c>
      <c r="D144" s="16">
        <f>DATE(All_India_Index_Upto_April23[[#This Row],[Year]], MONTH(1&amp;All_India_Index_Upto_April23[[#This Row],[Month]]), 1)</f>
        <v>42705</v>
      </c>
      <c r="E144" s="16" t="str">
        <f>TEXT(All_India_Index_Upto_April23[[#This Row],[Date1]], "mmmm yyyy")</f>
        <v>December 2016</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v>128.5</v>
      </c>
      <c r="X144">
        <v>117.8</v>
      </c>
      <c r="Y144">
        <v>125</v>
      </c>
      <c r="Z144">
        <v>122.3</v>
      </c>
      <c r="AA144">
        <v>113.7</v>
      </c>
      <c r="AB144">
        <v>121.8</v>
      </c>
      <c r="AC144">
        <v>132.30000000000001</v>
      </c>
      <c r="AD144">
        <v>119.9</v>
      </c>
      <c r="AE144">
        <v>121.4</v>
      </c>
      <c r="AF144">
        <v>127.6</v>
      </c>
      <c r="AG1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1509.3000000000002</v>
      </c>
    </row>
    <row r="145" spans="1:33" x14ac:dyDescent="0.3">
      <c r="A145" t="s">
        <v>64</v>
      </c>
      <c r="B145">
        <v>2016</v>
      </c>
      <c r="C145" t="s">
        <v>75</v>
      </c>
      <c r="D145" s="16">
        <f>DATE(All_India_Index_Upto_April23[[#This Row],[Year]], MONTH(1&amp;All_India_Index_Upto_April23[[#This Row],[Month]]), 1)</f>
        <v>42705</v>
      </c>
      <c r="E145" s="16" t="str">
        <f>TEXT(All_India_Index_Upto_April23[[#This Row],[Date1]], "mmmm yyyy")</f>
        <v>December 2016</v>
      </c>
      <c r="F145">
        <v>132.30000000000001</v>
      </c>
      <c r="G145">
        <v>137.6</v>
      </c>
      <c r="H145">
        <v>132.9</v>
      </c>
      <c r="I145">
        <v>135.1</v>
      </c>
      <c r="J145">
        <v>118.6</v>
      </c>
      <c r="K145">
        <v>132.69999999999999</v>
      </c>
      <c r="L145">
        <v>125.3</v>
      </c>
      <c r="M145">
        <v>168.7</v>
      </c>
      <c r="N145">
        <v>114.4</v>
      </c>
      <c r="O145">
        <v>140.19999999999999</v>
      </c>
      <c r="P145">
        <v>126.6</v>
      </c>
      <c r="Q145">
        <v>142.30000000000001</v>
      </c>
      <c r="R145">
        <v>134</v>
      </c>
      <c r="S145">
        <v>143.1</v>
      </c>
      <c r="T145">
        <v>136.30000000000001</v>
      </c>
      <c r="U145">
        <v>129.80000000000001</v>
      </c>
      <c r="V145">
        <v>135.4</v>
      </c>
      <c r="W145">
        <v>128.5</v>
      </c>
      <c r="X145">
        <v>126.6</v>
      </c>
      <c r="Y145">
        <v>129.19999999999999</v>
      </c>
      <c r="Z145">
        <v>126.9</v>
      </c>
      <c r="AA145">
        <v>116</v>
      </c>
      <c r="AB145">
        <v>124.2</v>
      </c>
      <c r="AC145">
        <v>133.1</v>
      </c>
      <c r="AD145">
        <v>121.1</v>
      </c>
      <c r="AE145">
        <v>123.9</v>
      </c>
      <c r="AF145">
        <v>130.4</v>
      </c>
      <c r="AG1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1541.9999999999998</v>
      </c>
    </row>
    <row r="146" spans="1:33" x14ac:dyDescent="0.3">
      <c r="A146" t="s">
        <v>61</v>
      </c>
      <c r="B146">
        <v>2017</v>
      </c>
      <c r="C146" t="s">
        <v>62</v>
      </c>
      <c r="D146" s="16">
        <f>DATE(All_India_Index_Upto_April23[[#This Row],[Year]], MONTH(1&amp;All_India_Index_Upto_April23[[#This Row],[Month]]), 1)</f>
        <v>42736</v>
      </c>
      <c r="E146" s="16" t="str">
        <f>TEXT(All_India_Index_Upto_April23[[#This Row],[Date1]], "mmmm yyyy")</f>
        <v>January 2017</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X146">
        <v>132.1</v>
      </c>
      <c r="Y146">
        <v>133.19999999999999</v>
      </c>
      <c r="Z146">
        <v>129.9</v>
      </c>
      <c r="AA146">
        <v>119.1</v>
      </c>
      <c r="AB146">
        <v>127</v>
      </c>
      <c r="AC146">
        <v>134.6</v>
      </c>
      <c r="AD146">
        <v>122.3</v>
      </c>
      <c r="AE146">
        <v>126.6</v>
      </c>
      <c r="AF146">
        <v>132.4</v>
      </c>
      <c r="AG1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1441.5999999999997</v>
      </c>
    </row>
    <row r="147" spans="1:33" x14ac:dyDescent="0.3">
      <c r="A147" t="s">
        <v>63</v>
      </c>
      <c r="B147">
        <v>2017</v>
      </c>
      <c r="C147" t="s">
        <v>62</v>
      </c>
      <c r="D147" s="16">
        <f>DATE(All_India_Index_Upto_April23[[#This Row],[Year]], MONTH(1&amp;All_India_Index_Upto_April23[[#This Row],[Month]]), 1)</f>
        <v>42736</v>
      </c>
      <c r="E147" s="16" t="str">
        <f>TEXT(All_India_Index_Upto_April23[[#This Row],[Date1]], "mmmm yyyy")</f>
        <v>January 2017</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v>129.6</v>
      </c>
      <c r="X147">
        <v>118</v>
      </c>
      <c r="Y147">
        <v>125.1</v>
      </c>
      <c r="Z147">
        <v>122.6</v>
      </c>
      <c r="AA147">
        <v>115.2</v>
      </c>
      <c r="AB147">
        <v>122</v>
      </c>
      <c r="AC147">
        <v>132.4</v>
      </c>
      <c r="AD147">
        <v>120.9</v>
      </c>
      <c r="AE147">
        <v>122.1</v>
      </c>
      <c r="AF147">
        <v>127.8</v>
      </c>
      <c r="AG1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1514.5000000000002</v>
      </c>
    </row>
    <row r="148" spans="1:33" x14ac:dyDescent="0.3">
      <c r="A148" t="s">
        <v>64</v>
      </c>
      <c r="B148">
        <v>2017</v>
      </c>
      <c r="C148" t="s">
        <v>62</v>
      </c>
      <c r="D148" s="16">
        <f>DATE(All_India_Index_Upto_April23[[#This Row],[Year]], MONTH(1&amp;All_India_Index_Upto_April23[[#This Row],[Month]]), 1)</f>
        <v>42736</v>
      </c>
      <c r="E148" s="16" t="str">
        <f>TEXT(All_India_Index_Upto_April23[[#This Row],[Date1]], "mmmm yyyy")</f>
        <v>January 2017</v>
      </c>
      <c r="F148">
        <v>132.80000000000001</v>
      </c>
      <c r="G148">
        <v>138.19999999999999</v>
      </c>
      <c r="H148">
        <v>132.19999999999999</v>
      </c>
      <c r="I148">
        <v>135.4</v>
      </c>
      <c r="J148">
        <v>119.1</v>
      </c>
      <c r="K148">
        <v>133</v>
      </c>
      <c r="L148">
        <v>119.4</v>
      </c>
      <c r="M148">
        <v>159.5</v>
      </c>
      <c r="N148">
        <v>115.6</v>
      </c>
      <c r="O148">
        <v>139.6</v>
      </c>
      <c r="P148">
        <v>126.6</v>
      </c>
      <c r="Q148">
        <v>142.80000000000001</v>
      </c>
      <c r="R148">
        <v>133.1</v>
      </c>
      <c r="S148">
        <v>143.80000000000001</v>
      </c>
      <c r="T148">
        <v>136.6</v>
      </c>
      <c r="U148">
        <v>130.19999999999999</v>
      </c>
      <c r="V148">
        <v>135.6</v>
      </c>
      <c r="W148">
        <v>129.6</v>
      </c>
      <c r="X148">
        <v>126.8</v>
      </c>
      <c r="Y148">
        <v>129.4</v>
      </c>
      <c r="Z148">
        <v>127.1</v>
      </c>
      <c r="AA148">
        <v>117</v>
      </c>
      <c r="AB148">
        <v>124.2</v>
      </c>
      <c r="AC148">
        <v>133.30000000000001</v>
      </c>
      <c r="AD148">
        <v>121.7</v>
      </c>
      <c r="AE148">
        <v>124.4</v>
      </c>
      <c r="AF148">
        <v>130.30000000000001</v>
      </c>
      <c r="AG1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1546.0000000000002</v>
      </c>
    </row>
    <row r="149" spans="1:33" x14ac:dyDescent="0.3">
      <c r="A149" t="s">
        <v>61</v>
      </c>
      <c r="B149">
        <v>2017</v>
      </c>
      <c r="C149" t="s">
        <v>65</v>
      </c>
      <c r="D149" s="16">
        <f>DATE(All_India_Index_Upto_April23[[#This Row],[Year]], MONTH(1&amp;All_India_Index_Upto_April23[[#This Row],[Month]]), 1)</f>
        <v>42767</v>
      </c>
      <c r="E149" s="16" t="str">
        <f>TEXT(All_India_Index_Upto_April23[[#This Row],[Date1]], "mmmm yyyy")</f>
        <v>February 2017</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X149">
        <v>133.19999999999999</v>
      </c>
      <c r="Y149">
        <v>133.6</v>
      </c>
      <c r="Z149">
        <v>130.1</v>
      </c>
      <c r="AA149">
        <v>119.5</v>
      </c>
      <c r="AB149">
        <v>127.7</v>
      </c>
      <c r="AC149">
        <v>134.9</v>
      </c>
      <c r="AD149">
        <v>123.2</v>
      </c>
      <c r="AE149">
        <v>127</v>
      </c>
      <c r="AF149">
        <v>132.6</v>
      </c>
      <c r="AG1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1446.7</v>
      </c>
    </row>
    <row r="150" spans="1:33" x14ac:dyDescent="0.3">
      <c r="A150" t="s">
        <v>63</v>
      </c>
      <c r="B150">
        <v>2017</v>
      </c>
      <c r="C150" t="s">
        <v>65</v>
      </c>
      <c r="D150" s="16">
        <f>DATE(All_India_Index_Upto_April23[[#This Row],[Year]], MONTH(1&amp;All_India_Index_Upto_April23[[#This Row],[Month]]), 1)</f>
        <v>42767</v>
      </c>
      <c r="E150" s="16" t="str">
        <f>TEXT(All_India_Index_Upto_April23[[#This Row],[Date1]], "mmmm yyyy")</f>
        <v>February 2017</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v>130.5</v>
      </c>
      <c r="X150">
        <v>119.2</v>
      </c>
      <c r="Y150">
        <v>125.3</v>
      </c>
      <c r="Z150">
        <v>122.9</v>
      </c>
      <c r="AA150">
        <v>115.5</v>
      </c>
      <c r="AB150">
        <v>122.2</v>
      </c>
      <c r="AC150">
        <v>132.4</v>
      </c>
      <c r="AD150">
        <v>121.7</v>
      </c>
      <c r="AE150">
        <v>122.4</v>
      </c>
      <c r="AF150">
        <v>128.19999999999999</v>
      </c>
      <c r="AG1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1519.8000000000002</v>
      </c>
    </row>
    <row r="151" spans="1:33" x14ac:dyDescent="0.3">
      <c r="A151" t="s">
        <v>64</v>
      </c>
      <c r="B151">
        <v>2017</v>
      </c>
      <c r="C151" t="s">
        <v>65</v>
      </c>
      <c r="D151" s="16">
        <f>DATE(All_India_Index_Upto_April23[[#This Row],[Year]], MONTH(1&amp;All_India_Index_Upto_April23[[#This Row],[Month]]), 1)</f>
        <v>42767</v>
      </c>
      <c r="E151" s="16" t="str">
        <f>TEXT(All_India_Index_Upto_April23[[#This Row],[Date1]], "mmmm yyyy")</f>
        <v>February 2017</v>
      </c>
      <c r="F151">
        <v>133.1</v>
      </c>
      <c r="G151">
        <v>138.80000000000001</v>
      </c>
      <c r="H151">
        <v>129.30000000000001</v>
      </c>
      <c r="I151">
        <v>135.80000000000001</v>
      </c>
      <c r="J151">
        <v>119.2</v>
      </c>
      <c r="K151">
        <v>135.30000000000001</v>
      </c>
      <c r="L151">
        <v>119.5</v>
      </c>
      <c r="M151">
        <v>152.19999999999999</v>
      </c>
      <c r="N151">
        <v>117.3</v>
      </c>
      <c r="O151">
        <v>138.69999999999999</v>
      </c>
      <c r="P151">
        <v>126.9</v>
      </c>
      <c r="Q151">
        <v>143.19999999999999</v>
      </c>
      <c r="R151">
        <v>133</v>
      </c>
      <c r="S151">
        <v>144.4</v>
      </c>
      <c r="T151">
        <v>136.80000000000001</v>
      </c>
      <c r="U151">
        <v>130.30000000000001</v>
      </c>
      <c r="V151">
        <v>135.9</v>
      </c>
      <c r="W151">
        <v>130.5</v>
      </c>
      <c r="X151">
        <v>127.9</v>
      </c>
      <c r="Y151">
        <v>129.69999999999999</v>
      </c>
      <c r="Z151">
        <v>127.4</v>
      </c>
      <c r="AA151">
        <v>117.4</v>
      </c>
      <c r="AB151">
        <v>124.6</v>
      </c>
      <c r="AC151">
        <v>133.4</v>
      </c>
      <c r="AD151">
        <v>122.6</v>
      </c>
      <c r="AE151">
        <v>124.8</v>
      </c>
      <c r="AF151">
        <v>130.6</v>
      </c>
      <c r="AG1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1551.5999999999997</v>
      </c>
    </row>
    <row r="152" spans="1:33" x14ac:dyDescent="0.3">
      <c r="A152" t="s">
        <v>61</v>
      </c>
      <c r="B152">
        <v>2017</v>
      </c>
      <c r="C152" t="s">
        <v>66</v>
      </c>
      <c r="D152" s="16">
        <f>DATE(All_India_Index_Upto_April23[[#This Row],[Year]], MONTH(1&amp;All_India_Index_Upto_April23[[#This Row],[Month]]), 1)</f>
        <v>42795</v>
      </c>
      <c r="E152" s="16" t="str">
        <f>TEXT(All_India_Index_Upto_April23[[#This Row],[Date1]], "mmmm yyyy")</f>
        <v>March 2017</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X152">
        <v>134.19999999999999</v>
      </c>
      <c r="Y152">
        <v>134.1</v>
      </c>
      <c r="Z152">
        <v>130.6</v>
      </c>
      <c r="AA152">
        <v>119.8</v>
      </c>
      <c r="AB152">
        <v>128.30000000000001</v>
      </c>
      <c r="AC152">
        <v>135.19999999999999</v>
      </c>
      <c r="AD152">
        <v>123.3</v>
      </c>
      <c r="AE152">
        <v>127.4</v>
      </c>
      <c r="AF152">
        <v>132.80000000000001</v>
      </c>
      <c r="AG1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1451.3000000000002</v>
      </c>
    </row>
    <row r="153" spans="1:33" x14ac:dyDescent="0.3">
      <c r="A153" t="s">
        <v>63</v>
      </c>
      <c r="B153">
        <v>2017</v>
      </c>
      <c r="C153" t="s">
        <v>66</v>
      </c>
      <c r="D153" s="16">
        <f>DATE(All_India_Index_Upto_April23[[#This Row],[Year]], MONTH(1&amp;All_India_Index_Upto_April23[[#This Row],[Month]]), 1)</f>
        <v>42795</v>
      </c>
      <c r="E153" s="16" t="str">
        <f>TEXT(All_India_Index_Upto_April23[[#This Row],[Date1]], "mmmm yyyy")</f>
        <v>March 2017</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v>131.1</v>
      </c>
      <c r="X153">
        <v>120.8</v>
      </c>
      <c r="Y153">
        <v>125.6</v>
      </c>
      <c r="Z153">
        <v>123.1</v>
      </c>
      <c r="AA153">
        <v>115.6</v>
      </c>
      <c r="AB153">
        <v>122.4</v>
      </c>
      <c r="AC153">
        <v>132.80000000000001</v>
      </c>
      <c r="AD153">
        <v>121.7</v>
      </c>
      <c r="AE153">
        <v>122.6</v>
      </c>
      <c r="AF153">
        <v>128.69999999999999</v>
      </c>
      <c r="AG1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1525.4</v>
      </c>
    </row>
    <row r="154" spans="1:33" x14ac:dyDescent="0.3">
      <c r="A154" t="s">
        <v>64</v>
      </c>
      <c r="B154">
        <v>2017</v>
      </c>
      <c r="C154" t="s">
        <v>66</v>
      </c>
      <c r="D154" s="16">
        <f>DATE(All_India_Index_Upto_April23[[#This Row],[Year]], MONTH(1&amp;All_India_Index_Upto_April23[[#This Row],[Month]]), 1)</f>
        <v>42795</v>
      </c>
      <c r="E154" s="16" t="str">
        <f>TEXT(All_India_Index_Upto_April23[[#This Row],[Date1]], "mmmm yyyy")</f>
        <v>March 2017</v>
      </c>
      <c r="F154">
        <v>133.30000000000001</v>
      </c>
      <c r="G154">
        <v>139</v>
      </c>
      <c r="H154">
        <v>128.6</v>
      </c>
      <c r="I154">
        <v>136.30000000000001</v>
      </c>
      <c r="J154">
        <v>118.8</v>
      </c>
      <c r="K154">
        <v>138.30000000000001</v>
      </c>
      <c r="L154">
        <v>120.5</v>
      </c>
      <c r="M154">
        <v>143.9</v>
      </c>
      <c r="N154">
        <v>118</v>
      </c>
      <c r="O154">
        <v>137.9</v>
      </c>
      <c r="P154">
        <v>127.2</v>
      </c>
      <c r="Q154">
        <v>144</v>
      </c>
      <c r="R154">
        <v>133.1</v>
      </c>
      <c r="S154">
        <v>145.1</v>
      </c>
      <c r="T154">
        <v>137.30000000000001</v>
      </c>
      <c r="U154">
        <v>130.6</v>
      </c>
      <c r="V154">
        <v>136.4</v>
      </c>
      <c r="W154">
        <v>131.1</v>
      </c>
      <c r="X154">
        <v>129.1</v>
      </c>
      <c r="Y154">
        <v>130.1</v>
      </c>
      <c r="Z154">
        <v>127.8</v>
      </c>
      <c r="AA154">
        <v>117.6</v>
      </c>
      <c r="AB154">
        <v>125</v>
      </c>
      <c r="AC154">
        <v>133.80000000000001</v>
      </c>
      <c r="AD154">
        <v>122.6</v>
      </c>
      <c r="AE154">
        <v>125.1</v>
      </c>
      <c r="AF154">
        <v>130.9</v>
      </c>
      <c r="AG1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1556.7999999999997</v>
      </c>
    </row>
    <row r="155" spans="1:33" x14ac:dyDescent="0.3">
      <c r="A155" t="s">
        <v>61</v>
      </c>
      <c r="B155">
        <v>2017</v>
      </c>
      <c r="C155" t="s">
        <v>67</v>
      </c>
      <c r="D155" s="16">
        <f>DATE(All_India_Index_Upto_April23[[#This Row],[Year]], MONTH(1&amp;All_India_Index_Upto_April23[[#This Row],[Month]]), 1)</f>
        <v>42826</v>
      </c>
      <c r="E155" s="16" t="str">
        <f>TEXT(All_India_Index_Upto_April23[[#This Row],[Date1]], "mmmm yyyy")</f>
        <v>April 2017</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X155">
        <v>135</v>
      </c>
      <c r="Y155">
        <v>134.30000000000001</v>
      </c>
      <c r="Z155">
        <v>131</v>
      </c>
      <c r="AA155">
        <v>119.2</v>
      </c>
      <c r="AB155">
        <v>128.30000000000001</v>
      </c>
      <c r="AC155">
        <v>135.69999999999999</v>
      </c>
      <c r="AD155">
        <v>123.7</v>
      </c>
      <c r="AE155">
        <v>127.5</v>
      </c>
      <c r="AF155">
        <v>132.9</v>
      </c>
      <c r="AG1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1454.2</v>
      </c>
    </row>
    <row r="156" spans="1:33" x14ac:dyDescent="0.3">
      <c r="A156" t="s">
        <v>63</v>
      </c>
      <c r="B156">
        <v>2017</v>
      </c>
      <c r="C156" t="s">
        <v>67</v>
      </c>
      <c r="D156" s="16">
        <f>DATE(All_India_Index_Upto_April23[[#This Row],[Year]], MONTH(1&amp;All_India_Index_Upto_April23[[#This Row],[Month]]), 1)</f>
        <v>42826</v>
      </c>
      <c r="E156" s="16" t="str">
        <f>TEXT(All_India_Index_Upto_April23[[#This Row],[Date1]], "mmmm yyyy")</f>
        <v>April 2017</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v>131.69999999999999</v>
      </c>
      <c r="X156">
        <v>121.4</v>
      </c>
      <c r="Y156">
        <v>126</v>
      </c>
      <c r="Z156">
        <v>123.4</v>
      </c>
      <c r="AA156">
        <v>114.3</v>
      </c>
      <c r="AB156">
        <v>122.6</v>
      </c>
      <c r="AC156">
        <v>133.6</v>
      </c>
      <c r="AD156">
        <v>122.2</v>
      </c>
      <c r="AE156">
        <v>122.5</v>
      </c>
      <c r="AF156">
        <v>129.1</v>
      </c>
      <c r="AG1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1529.0999999999997</v>
      </c>
    </row>
    <row r="157" spans="1:33" x14ac:dyDescent="0.3">
      <c r="A157" t="s">
        <v>64</v>
      </c>
      <c r="B157">
        <v>2017</v>
      </c>
      <c r="C157" t="s">
        <v>67</v>
      </c>
      <c r="D157" s="16">
        <f>DATE(All_India_Index_Upto_April23[[#This Row],[Year]], MONTH(1&amp;All_India_Index_Upto_April23[[#This Row],[Month]]), 1)</f>
        <v>42826</v>
      </c>
      <c r="E157" s="16" t="str">
        <f>TEXT(All_India_Index_Upto_April23[[#This Row],[Date1]], "mmmm yyyy")</f>
        <v>April 2017</v>
      </c>
      <c r="F157">
        <v>133</v>
      </c>
      <c r="G157">
        <v>139.4</v>
      </c>
      <c r="H157">
        <v>126.1</v>
      </c>
      <c r="I157">
        <v>137.19999999999999</v>
      </c>
      <c r="J157">
        <v>118.4</v>
      </c>
      <c r="K157">
        <v>139.9</v>
      </c>
      <c r="L157">
        <v>123.4</v>
      </c>
      <c r="M157">
        <v>140.9</v>
      </c>
      <c r="N157">
        <v>118.5</v>
      </c>
      <c r="O157">
        <v>136.5</v>
      </c>
      <c r="P157">
        <v>127.4</v>
      </c>
      <c r="Q157">
        <v>144.19999999999999</v>
      </c>
      <c r="R157">
        <v>133.5</v>
      </c>
      <c r="S157">
        <v>145.4</v>
      </c>
      <c r="T157">
        <v>138</v>
      </c>
      <c r="U157">
        <v>131.1</v>
      </c>
      <c r="V157">
        <v>137</v>
      </c>
      <c r="W157">
        <v>131.69999999999999</v>
      </c>
      <c r="X157">
        <v>129.80000000000001</v>
      </c>
      <c r="Y157">
        <v>130.4</v>
      </c>
      <c r="Z157">
        <v>128.1</v>
      </c>
      <c r="AA157">
        <v>116.6</v>
      </c>
      <c r="AB157">
        <v>125.1</v>
      </c>
      <c r="AC157">
        <v>134.5</v>
      </c>
      <c r="AD157">
        <v>123.1</v>
      </c>
      <c r="AE157">
        <v>125.1</v>
      </c>
      <c r="AF157">
        <v>131.1</v>
      </c>
      <c r="AG1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1560.2999999999995</v>
      </c>
    </row>
    <row r="158" spans="1:33" x14ac:dyDescent="0.3">
      <c r="A158" t="s">
        <v>61</v>
      </c>
      <c r="B158">
        <v>2017</v>
      </c>
      <c r="C158" t="s">
        <v>68</v>
      </c>
      <c r="D158" s="16">
        <f>DATE(All_India_Index_Upto_April23[[#This Row],[Year]], MONTH(1&amp;All_India_Index_Upto_April23[[#This Row],[Month]]), 1)</f>
        <v>42856</v>
      </c>
      <c r="E158" s="16" t="str">
        <f>TEXT(All_India_Index_Upto_April23[[#This Row],[Date1]], "mmmm yyyy")</f>
        <v>May 2017</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X158">
        <v>135</v>
      </c>
      <c r="Y158">
        <v>134.9</v>
      </c>
      <c r="Z158">
        <v>131.4</v>
      </c>
      <c r="AA158">
        <v>119.4</v>
      </c>
      <c r="AB158">
        <v>129.4</v>
      </c>
      <c r="AC158">
        <v>136.30000000000001</v>
      </c>
      <c r="AD158">
        <v>123.7</v>
      </c>
      <c r="AE158">
        <v>127.9</v>
      </c>
      <c r="AF158">
        <v>133.30000000000001</v>
      </c>
      <c r="AG1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1459.1000000000001</v>
      </c>
    </row>
    <row r="159" spans="1:33" x14ac:dyDescent="0.3">
      <c r="A159" t="s">
        <v>63</v>
      </c>
      <c r="B159">
        <v>2017</v>
      </c>
      <c r="C159" t="s">
        <v>68</v>
      </c>
      <c r="D159" s="16">
        <f>DATE(All_India_Index_Upto_April23[[#This Row],[Year]], MONTH(1&amp;All_India_Index_Upto_April23[[#This Row],[Month]]), 1)</f>
        <v>42856</v>
      </c>
      <c r="E159" s="16" t="str">
        <f>TEXT(All_India_Index_Upto_April23[[#This Row],[Date1]], "mmmm yyyy")</f>
        <v>May 2017</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v>132.1</v>
      </c>
      <c r="X159">
        <v>120.1</v>
      </c>
      <c r="Y159">
        <v>126.5</v>
      </c>
      <c r="Z159">
        <v>123.6</v>
      </c>
      <c r="AA159">
        <v>114.3</v>
      </c>
      <c r="AB159">
        <v>122.8</v>
      </c>
      <c r="AC159">
        <v>133.80000000000001</v>
      </c>
      <c r="AD159">
        <v>122</v>
      </c>
      <c r="AE159">
        <v>122.6</v>
      </c>
      <c r="AF159">
        <v>129.30000000000001</v>
      </c>
      <c r="AG1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1529.8999999999999</v>
      </c>
    </row>
    <row r="160" spans="1:33" x14ac:dyDescent="0.3">
      <c r="A160" t="s">
        <v>64</v>
      </c>
      <c r="B160">
        <v>2017</v>
      </c>
      <c r="C160" t="s">
        <v>68</v>
      </c>
      <c r="D160" s="16">
        <f>DATE(All_India_Index_Upto_April23[[#This Row],[Year]], MONTH(1&amp;All_India_Index_Upto_April23[[#This Row],[Month]]), 1)</f>
        <v>42856</v>
      </c>
      <c r="E160" s="16" t="str">
        <f>TEXT(All_India_Index_Upto_April23[[#This Row],[Date1]], "mmmm yyyy")</f>
        <v>May 2017</v>
      </c>
      <c r="F160">
        <v>132.9</v>
      </c>
      <c r="G160">
        <v>141.6</v>
      </c>
      <c r="H160">
        <v>126.3</v>
      </c>
      <c r="I160">
        <v>137.69999999999999</v>
      </c>
      <c r="J160">
        <v>118.1</v>
      </c>
      <c r="K160">
        <v>137.9</v>
      </c>
      <c r="L160">
        <v>125.6</v>
      </c>
      <c r="M160">
        <v>138.30000000000001</v>
      </c>
      <c r="N160">
        <v>119.4</v>
      </c>
      <c r="O160">
        <v>136</v>
      </c>
      <c r="P160">
        <v>127.6</v>
      </c>
      <c r="Q160">
        <v>144.5</v>
      </c>
      <c r="R160">
        <v>133.69999999999999</v>
      </c>
      <c r="S160">
        <v>146.19999999999999</v>
      </c>
      <c r="T160">
        <v>138.19999999999999</v>
      </c>
      <c r="U160">
        <v>131.4</v>
      </c>
      <c r="V160">
        <v>137.19999999999999</v>
      </c>
      <c r="W160">
        <v>132.1</v>
      </c>
      <c r="X160">
        <v>129.4</v>
      </c>
      <c r="Y160">
        <v>130.9</v>
      </c>
      <c r="Z160">
        <v>128.4</v>
      </c>
      <c r="AA160">
        <v>116.7</v>
      </c>
      <c r="AB160">
        <v>125.7</v>
      </c>
      <c r="AC160">
        <v>134.80000000000001</v>
      </c>
      <c r="AD160">
        <v>123</v>
      </c>
      <c r="AE160">
        <v>125.3</v>
      </c>
      <c r="AF160">
        <v>131.4</v>
      </c>
      <c r="AG1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1563.3999999999999</v>
      </c>
    </row>
    <row r="161" spans="1:33" x14ac:dyDescent="0.3">
      <c r="A161" t="s">
        <v>61</v>
      </c>
      <c r="B161">
        <v>2017</v>
      </c>
      <c r="C161" t="s">
        <v>69</v>
      </c>
      <c r="D161" s="16">
        <f>DATE(All_India_Index_Upto_April23[[#This Row],[Year]], MONTH(1&amp;All_India_Index_Upto_April23[[#This Row],[Month]]), 1)</f>
        <v>42887</v>
      </c>
      <c r="E161" s="16" t="str">
        <f>TEXT(All_India_Index_Upto_April23[[#This Row],[Date1]], "mmmm yyyy")</f>
        <v>June 2017</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X161">
        <v>134.80000000000001</v>
      </c>
      <c r="Y161">
        <v>135.19999999999999</v>
      </c>
      <c r="Z161">
        <v>131.30000000000001</v>
      </c>
      <c r="AA161">
        <v>119.4</v>
      </c>
      <c r="AB161">
        <v>129.80000000000001</v>
      </c>
      <c r="AC161">
        <v>136.9</v>
      </c>
      <c r="AD161">
        <v>124.1</v>
      </c>
      <c r="AE161">
        <v>128.1</v>
      </c>
      <c r="AF161">
        <v>133.9</v>
      </c>
      <c r="AG1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1462.6</v>
      </c>
    </row>
    <row r="162" spans="1:33" x14ac:dyDescent="0.3">
      <c r="A162" t="s">
        <v>63</v>
      </c>
      <c r="B162">
        <v>2017</v>
      </c>
      <c r="C162" t="s">
        <v>69</v>
      </c>
      <c r="D162" s="16">
        <f>DATE(All_India_Index_Upto_April23[[#This Row],[Year]], MONTH(1&amp;All_India_Index_Upto_April23[[#This Row],[Month]]), 1)</f>
        <v>42887</v>
      </c>
      <c r="E162" s="16" t="str">
        <f>TEXT(All_India_Index_Upto_April23[[#This Row],[Date1]], "mmmm yyyy")</f>
        <v>June 2017</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v>131.4</v>
      </c>
      <c r="X162">
        <v>119</v>
      </c>
      <c r="Y162">
        <v>126.8</v>
      </c>
      <c r="Z162">
        <v>123.8</v>
      </c>
      <c r="AA162">
        <v>113.9</v>
      </c>
      <c r="AB162">
        <v>122.9</v>
      </c>
      <c r="AC162">
        <v>134.30000000000001</v>
      </c>
      <c r="AD162">
        <v>122.5</v>
      </c>
      <c r="AE162">
        <v>122.7</v>
      </c>
      <c r="AF162">
        <v>129.9</v>
      </c>
      <c r="AG1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1531.8</v>
      </c>
    </row>
    <row r="163" spans="1:33" x14ac:dyDescent="0.3">
      <c r="A163" t="s">
        <v>64</v>
      </c>
      <c r="B163">
        <v>2017</v>
      </c>
      <c r="C163" t="s">
        <v>69</v>
      </c>
      <c r="D163" s="16">
        <f>DATE(All_India_Index_Upto_April23[[#This Row],[Year]], MONTH(1&amp;All_India_Index_Upto_April23[[#This Row],[Month]]), 1)</f>
        <v>42887</v>
      </c>
      <c r="E163" s="16" t="str">
        <f>TEXT(All_India_Index_Upto_April23[[#This Row],[Date1]], "mmmm yyyy")</f>
        <v>June 2017</v>
      </c>
      <c r="F163">
        <v>133.30000000000001</v>
      </c>
      <c r="G163">
        <v>145.5</v>
      </c>
      <c r="H163">
        <v>128.1</v>
      </c>
      <c r="I163">
        <v>138.1</v>
      </c>
      <c r="J163">
        <v>118.2</v>
      </c>
      <c r="K163">
        <v>139.19999999999999</v>
      </c>
      <c r="L163">
        <v>133.30000000000001</v>
      </c>
      <c r="M163">
        <v>136.19999999999999</v>
      </c>
      <c r="N163">
        <v>119.6</v>
      </c>
      <c r="O163">
        <v>135.30000000000001</v>
      </c>
      <c r="P163">
        <v>127.8</v>
      </c>
      <c r="Q163">
        <v>144.9</v>
      </c>
      <c r="R163">
        <v>135.19999999999999</v>
      </c>
      <c r="S163">
        <v>146.5</v>
      </c>
      <c r="T163">
        <v>138.5</v>
      </c>
      <c r="U163">
        <v>131.69999999999999</v>
      </c>
      <c r="V163">
        <v>137.5</v>
      </c>
      <c r="W163">
        <v>131.4</v>
      </c>
      <c r="X163">
        <v>128.80000000000001</v>
      </c>
      <c r="Y163">
        <v>131.19999999999999</v>
      </c>
      <c r="Z163">
        <v>128.5</v>
      </c>
      <c r="AA163">
        <v>116.5</v>
      </c>
      <c r="AB163">
        <v>125.9</v>
      </c>
      <c r="AC163">
        <v>135.4</v>
      </c>
      <c r="AD163">
        <v>123.4</v>
      </c>
      <c r="AE163">
        <v>125.5</v>
      </c>
      <c r="AF163">
        <v>132</v>
      </c>
      <c r="AG1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1565.8000000000004</v>
      </c>
    </row>
    <row r="164" spans="1:33" x14ac:dyDescent="0.3">
      <c r="A164" t="s">
        <v>61</v>
      </c>
      <c r="B164">
        <v>2017</v>
      </c>
      <c r="C164" t="s">
        <v>70</v>
      </c>
      <c r="D164" s="16">
        <f>DATE(All_India_Index_Upto_April23[[#This Row],[Year]], MONTH(1&amp;All_India_Index_Upto_April23[[#This Row],[Month]]), 1)</f>
        <v>42917</v>
      </c>
      <c r="E164" s="16" t="str">
        <f>TEXT(All_India_Index_Upto_April23[[#This Row],[Date1]], "mmmm yyyy")</f>
        <v>July 2017</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X164">
        <v>135.30000000000001</v>
      </c>
      <c r="Y164">
        <v>136.1</v>
      </c>
      <c r="Z164">
        <v>132.1</v>
      </c>
      <c r="AA164">
        <v>119.1</v>
      </c>
      <c r="AB164">
        <v>130.6</v>
      </c>
      <c r="AC164">
        <v>138.6</v>
      </c>
      <c r="AD164">
        <v>124.4</v>
      </c>
      <c r="AE164">
        <v>128.6</v>
      </c>
      <c r="AF164">
        <v>136.19999999999999</v>
      </c>
      <c r="AG1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1474.2</v>
      </c>
    </row>
    <row r="165" spans="1:33" x14ac:dyDescent="0.3">
      <c r="A165" t="s">
        <v>63</v>
      </c>
      <c r="B165">
        <v>2017</v>
      </c>
      <c r="C165" t="s">
        <v>70</v>
      </c>
      <c r="D165" s="16">
        <f>DATE(All_India_Index_Upto_April23[[#This Row],[Year]], MONTH(1&amp;All_India_Index_Upto_April23[[#This Row],[Month]]), 1)</f>
        <v>42917</v>
      </c>
      <c r="E165" s="16" t="str">
        <f>TEXT(All_India_Index_Upto_April23[[#This Row],[Date1]], "mmmm yyyy")</f>
        <v>July 2017</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v>132.6</v>
      </c>
      <c r="X165">
        <v>119.7</v>
      </c>
      <c r="Y165">
        <v>127.2</v>
      </c>
      <c r="Z165">
        <v>125</v>
      </c>
      <c r="AA165">
        <v>113.2</v>
      </c>
      <c r="AB165">
        <v>123.5</v>
      </c>
      <c r="AC165">
        <v>135.5</v>
      </c>
      <c r="AD165">
        <v>122.4</v>
      </c>
      <c r="AE165">
        <v>123</v>
      </c>
      <c r="AF165">
        <v>131.80000000000001</v>
      </c>
      <c r="AG1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1542.8000000000002</v>
      </c>
    </row>
    <row r="166" spans="1:33" x14ac:dyDescent="0.3">
      <c r="A166" t="s">
        <v>64</v>
      </c>
      <c r="B166">
        <v>2017</v>
      </c>
      <c r="C166" t="s">
        <v>70</v>
      </c>
      <c r="D166" s="16">
        <f>DATE(All_India_Index_Upto_April23[[#This Row],[Year]], MONTH(1&amp;All_India_Index_Upto_April23[[#This Row],[Month]]), 1)</f>
        <v>42917</v>
      </c>
      <c r="E166" s="16" t="str">
        <f>TEXT(All_India_Index_Upto_April23[[#This Row],[Date1]], "mmmm yyyy")</f>
        <v>July 2017</v>
      </c>
      <c r="F166">
        <v>133.6</v>
      </c>
      <c r="G166">
        <v>145.69999999999999</v>
      </c>
      <c r="H166">
        <v>129.6</v>
      </c>
      <c r="I166">
        <v>138.5</v>
      </c>
      <c r="J166">
        <v>118.1</v>
      </c>
      <c r="K166">
        <v>141.80000000000001</v>
      </c>
      <c r="L166">
        <v>159.5</v>
      </c>
      <c r="M166">
        <v>133.6</v>
      </c>
      <c r="N166">
        <v>120.5</v>
      </c>
      <c r="O166">
        <v>135.19999999999999</v>
      </c>
      <c r="P166">
        <v>128.5</v>
      </c>
      <c r="Q166">
        <v>145.80000000000001</v>
      </c>
      <c r="R166">
        <v>139</v>
      </c>
      <c r="S166">
        <v>148.19999999999999</v>
      </c>
      <c r="T166">
        <v>139.30000000000001</v>
      </c>
      <c r="U166">
        <v>132.1</v>
      </c>
      <c r="V166">
        <v>138.30000000000001</v>
      </c>
      <c r="W166">
        <v>132.6</v>
      </c>
      <c r="X166">
        <v>129.4</v>
      </c>
      <c r="Y166">
        <v>131.9</v>
      </c>
      <c r="Z166">
        <v>129.4</v>
      </c>
      <c r="AA166">
        <v>116</v>
      </c>
      <c r="AB166">
        <v>126.6</v>
      </c>
      <c r="AC166">
        <v>136.80000000000001</v>
      </c>
      <c r="AD166">
        <v>123.6</v>
      </c>
      <c r="AE166">
        <v>125.9</v>
      </c>
      <c r="AF166">
        <v>134.19999999999999</v>
      </c>
      <c r="AG1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1577.6999999999998</v>
      </c>
    </row>
    <row r="167" spans="1:33" x14ac:dyDescent="0.3">
      <c r="A167" t="s">
        <v>61</v>
      </c>
      <c r="B167">
        <v>2017</v>
      </c>
      <c r="C167" t="s">
        <v>71</v>
      </c>
      <c r="D167" s="16">
        <f>DATE(All_India_Index_Upto_April23[[#This Row],[Year]], MONTH(1&amp;All_India_Index_Upto_April23[[#This Row],[Month]]), 1)</f>
        <v>42948</v>
      </c>
      <c r="E167" s="16" t="str">
        <f>TEXT(All_India_Index_Upto_April23[[#This Row],[Date1]], "mmmm yyyy")</f>
        <v>August 2017</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X167">
        <v>136.4</v>
      </c>
      <c r="Y167">
        <v>137.30000000000001</v>
      </c>
      <c r="Z167">
        <v>133</v>
      </c>
      <c r="AA167">
        <v>120.3</v>
      </c>
      <c r="AB167">
        <v>131.5</v>
      </c>
      <c r="AC167">
        <v>140.19999999999999</v>
      </c>
      <c r="AD167">
        <v>125.4</v>
      </c>
      <c r="AE167">
        <v>129.69999999999999</v>
      </c>
      <c r="AF167">
        <v>137.80000000000001</v>
      </c>
      <c r="AG1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1487.9</v>
      </c>
    </row>
    <row r="168" spans="1:33" x14ac:dyDescent="0.3">
      <c r="A168" t="s">
        <v>63</v>
      </c>
      <c r="B168">
        <v>2017</v>
      </c>
      <c r="C168" t="s">
        <v>71</v>
      </c>
      <c r="D168" s="16">
        <f>DATE(All_India_Index_Upto_April23[[#This Row],[Year]], MONTH(1&amp;All_India_Index_Upto_April23[[#This Row],[Month]]), 1)</f>
        <v>42948</v>
      </c>
      <c r="E168" s="16" t="str">
        <f>TEXT(All_India_Index_Upto_April23[[#This Row],[Date1]], "mmmm yyyy")</f>
        <v>August 2017</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v>134.4</v>
      </c>
      <c r="X168">
        <v>118.9</v>
      </c>
      <c r="Y168">
        <v>127.7</v>
      </c>
      <c r="Z168">
        <v>125.7</v>
      </c>
      <c r="AA168">
        <v>114.6</v>
      </c>
      <c r="AB168">
        <v>124.1</v>
      </c>
      <c r="AC168">
        <v>135.69999999999999</v>
      </c>
      <c r="AD168">
        <v>123.3</v>
      </c>
      <c r="AE168">
        <v>123.8</v>
      </c>
      <c r="AF168">
        <v>132.69999999999999</v>
      </c>
      <c r="AG1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1552.1999999999998</v>
      </c>
    </row>
    <row r="169" spans="1:33" x14ac:dyDescent="0.3">
      <c r="A169" t="s">
        <v>64</v>
      </c>
      <c r="B169">
        <v>2017</v>
      </c>
      <c r="C169" t="s">
        <v>71</v>
      </c>
      <c r="D169" s="16">
        <f>DATE(All_India_Index_Upto_April23[[#This Row],[Year]], MONTH(1&amp;All_India_Index_Upto_April23[[#This Row],[Month]]), 1)</f>
        <v>42948</v>
      </c>
      <c r="E169" s="16" t="str">
        <f>TEXT(All_India_Index_Upto_April23[[#This Row],[Date1]], "mmmm yyyy")</f>
        <v>August 2017</v>
      </c>
      <c r="F169">
        <v>134.30000000000001</v>
      </c>
      <c r="G169">
        <v>143.4</v>
      </c>
      <c r="H169">
        <v>129.30000000000001</v>
      </c>
      <c r="I169">
        <v>139</v>
      </c>
      <c r="J169">
        <v>118.1</v>
      </c>
      <c r="K169">
        <v>145.5</v>
      </c>
      <c r="L169">
        <v>168.6</v>
      </c>
      <c r="M169">
        <v>132.69999999999999</v>
      </c>
      <c r="N169">
        <v>121.2</v>
      </c>
      <c r="O169">
        <v>135.6</v>
      </c>
      <c r="P169">
        <v>128.69999999999999</v>
      </c>
      <c r="Q169">
        <v>146.80000000000001</v>
      </c>
      <c r="R169">
        <v>140.6</v>
      </c>
      <c r="S169">
        <v>149.80000000000001</v>
      </c>
      <c r="T169">
        <v>140.30000000000001</v>
      </c>
      <c r="U169">
        <v>133</v>
      </c>
      <c r="V169">
        <v>139.30000000000001</v>
      </c>
      <c r="W169">
        <v>134.4</v>
      </c>
      <c r="X169">
        <v>129.80000000000001</v>
      </c>
      <c r="Y169">
        <v>132.80000000000001</v>
      </c>
      <c r="Z169">
        <v>130.19999999999999</v>
      </c>
      <c r="AA169">
        <v>117.3</v>
      </c>
      <c r="AB169">
        <v>127.3</v>
      </c>
      <c r="AC169">
        <v>137.6</v>
      </c>
      <c r="AD169">
        <v>124.5</v>
      </c>
      <c r="AE169">
        <v>126.8</v>
      </c>
      <c r="AF169">
        <v>135.4</v>
      </c>
      <c r="AG1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1590.3999999999999</v>
      </c>
    </row>
    <row r="170" spans="1:33" x14ac:dyDescent="0.3">
      <c r="A170" t="s">
        <v>61</v>
      </c>
      <c r="B170">
        <v>2017</v>
      </c>
      <c r="C170" t="s">
        <v>72</v>
      </c>
      <c r="D170" s="16">
        <f>DATE(All_India_Index_Upto_April23[[#This Row],[Year]], MONTH(1&amp;All_India_Index_Upto_April23[[#This Row],[Month]]), 1)</f>
        <v>42979</v>
      </c>
      <c r="E170" s="16" t="str">
        <f>TEXT(All_India_Index_Upto_April23[[#This Row],[Date1]], "mmmm yyyy")</f>
        <v>September 2017</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X170">
        <v>137.4</v>
      </c>
      <c r="Y170">
        <v>137.9</v>
      </c>
      <c r="Z170">
        <v>133.4</v>
      </c>
      <c r="AA170">
        <v>121.2</v>
      </c>
      <c r="AB170">
        <v>132.30000000000001</v>
      </c>
      <c r="AC170">
        <v>139.6</v>
      </c>
      <c r="AD170">
        <v>126.7</v>
      </c>
      <c r="AE170">
        <v>130.30000000000001</v>
      </c>
      <c r="AF170">
        <v>137.6</v>
      </c>
      <c r="AG1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1493.3999999999999</v>
      </c>
    </row>
    <row r="171" spans="1:33" x14ac:dyDescent="0.3">
      <c r="A171" t="s">
        <v>63</v>
      </c>
      <c r="B171">
        <v>2017</v>
      </c>
      <c r="C171" t="s">
        <v>72</v>
      </c>
      <c r="D171" s="16">
        <f>DATE(All_India_Index_Upto_April23[[#This Row],[Year]], MONTH(1&amp;All_India_Index_Upto_April23[[#This Row],[Month]]), 1)</f>
        <v>42979</v>
      </c>
      <c r="E171" s="16" t="str">
        <f>TEXT(All_India_Index_Upto_April23[[#This Row],[Date1]], "mmmm yyyy")</f>
        <v>September 2017</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v>135.69999999999999</v>
      </c>
      <c r="X171">
        <v>120.6</v>
      </c>
      <c r="Y171">
        <v>128.1</v>
      </c>
      <c r="Z171">
        <v>126.1</v>
      </c>
      <c r="AA171">
        <v>115.7</v>
      </c>
      <c r="AB171">
        <v>124.5</v>
      </c>
      <c r="AC171">
        <v>135.9</v>
      </c>
      <c r="AD171">
        <v>124.4</v>
      </c>
      <c r="AE171">
        <v>124.5</v>
      </c>
      <c r="AF171">
        <v>132.4</v>
      </c>
      <c r="AG1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1559.1000000000001</v>
      </c>
    </row>
    <row r="172" spans="1:33" x14ac:dyDescent="0.3">
      <c r="A172" t="s">
        <v>64</v>
      </c>
      <c r="B172">
        <v>2017</v>
      </c>
      <c r="C172" t="s">
        <v>72</v>
      </c>
      <c r="D172" s="16">
        <f>DATE(All_India_Index_Upto_April23[[#This Row],[Year]], MONTH(1&amp;All_India_Index_Upto_April23[[#This Row],[Month]]), 1)</f>
        <v>42979</v>
      </c>
      <c r="E172" s="16" t="str">
        <f>TEXT(All_India_Index_Upto_April23[[#This Row],[Date1]], "mmmm yyyy")</f>
        <v>September 2017</v>
      </c>
      <c r="F172">
        <v>134.69999999999999</v>
      </c>
      <c r="G172">
        <v>142.4</v>
      </c>
      <c r="H172">
        <v>130.19999999999999</v>
      </c>
      <c r="I172">
        <v>139.6</v>
      </c>
      <c r="J172">
        <v>118.4</v>
      </c>
      <c r="K172">
        <v>143</v>
      </c>
      <c r="L172">
        <v>156.6</v>
      </c>
      <c r="M172">
        <v>132.9</v>
      </c>
      <c r="N172">
        <v>121.5</v>
      </c>
      <c r="O172">
        <v>135.6</v>
      </c>
      <c r="P172">
        <v>128.80000000000001</v>
      </c>
      <c r="Q172">
        <v>147.30000000000001</v>
      </c>
      <c r="R172">
        <v>139</v>
      </c>
      <c r="S172">
        <v>150.80000000000001</v>
      </c>
      <c r="T172">
        <v>141.1</v>
      </c>
      <c r="U172">
        <v>133.4</v>
      </c>
      <c r="V172">
        <v>140</v>
      </c>
      <c r="W172">
        <v>135.69999999999999</v>
      </c>
      <c r="X172">
        <v>131</v>
      </c>
      <c r="Y172">
        <v>133.30000000000001</v>
      </c>
      <c r="Z172">
        <v>130.6</v>
      </c>
      <c r="AA172">
        <v>118.3</v>
      </c>
      <c r="AB172">
        <v>127.9</v>
      </c>
      <c r="AC172">
        <v>137.4</v>
      </c>
      <c r="AD172">
        <v>125.7</v>
      </c>
      <c r="AE172">
        <v>127.5</v>
      </c>
      <c r="AF172">
        <v>135.19999999999999</v>
      </c>
      <c r="AG1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1597.2000000000003</v>
      </c>
    </row>
    <row r="173" spans="1:33" x14ac:dyDescent="0.3">
      <c r="A173" t="s">
        <v>61</v>
      </c>
      <c r="B173">
        <v>2017</v>
      </c>
      <c r="C173" t="s">
        <v>73</v>
      </c>
      <c r="D173" s="16">
        <f>DATE(All_India_Index_Upto_April23[[#This Row],[Year]], MONTH(1&amp;All_India_Index_Upto_April23[[#This Row],[Month]]), 1)</f>
        <v>43009</v>
      </c>
      <c r="E173" s="16" t="str">
        <f>TEXT(All_India_Index_Upto_April23[[#This Row],[Date1]], "mmmm yyyy")</f>
        <v>October 2017</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X173">
        <v>138.1</v>
      </c>
      <c r="Y173">
        <v>138.4</v>
      </c>
      <c r="Z173">
        <v>134.19999999999999</v>
      </c>
      <c r="AA173">
        <v>121</v>
      </c>
      <c r="AB173">
        <v>133</v>
      </c>
      <c r="AC173">
        <v>140.1</v>
      </c>
      <c r="AD173">
        <v>127.4</v>
      </c>
      <c r="AE173">
        <v>130.69999999999999</v>
      </c>
      <c r="AF173">
        <v>138.30000000000001</v>
      </c>
      <c r="AG1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1500</v>
      </c>
    </row>
    <row r="174" spans="1:33" x14ac:dyDescent="0.3">
      <c r="A174" t="s">
        <v>63</v>
      </c>
      <c r="B174">
        <v>2017</v>
      </c>
      <c r="C174" t="s">
        <v>73</v>
      </c>
      <c r="D174" s="16">
        <f>DATE(All_India_Index_Upto_April23[[#This Row],[Year]], MONTH(1&amp;All_India_Index_Upto_April23[[#This Row],[Month]]), 1)</f>
        <v>43009</v>
      </c>
      <c r="E174" s="16" t="str">
        <f>TEXT(All_India_Index_Upto_April23[[#This Row],[Date1]], "mmmm yyyy")</f>
        <v>October 2017</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v>137.30000000000001</v>
      </c>
      <c r="X174">
        <v>122.6</v>
      </c>
      <c r="Y174">
        <v>128.30000000000001</v>
      </c>
      <c r="Z174">
        <v>126.6</v>
      </c>
      <c r="AA174">
        <v>115</v>
      </c>
      <c r="AB174">
        <v>124.8</v>
      </c>
      <c r="AC174">
        <v>136.30000000000001</v>
      </c>
      <c r="AD174">
        <v>124.6</v>
      </c>
      <c r="AE174">
        <v>124.5</v>
      </c>
      <c r="AF174">
        <v>133.5</v>
      </c>
      <c r="AG17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1566.9</v>
      </c>
    </row>
    <row r="175" spans="1:33" x14ac:dyDescent="0.3">
      <c r="A175" t="s">
        <v>64</v>
      </c>
      <c r="B175">
        <v>2017</v>
      </c>
      <c r="C175" t="s">
        <v>73</v>
      </c>
      <c r="D175" s="16">
        <f>DATE(All_India_Index_Upto_April23[[#This Row],[Year]], MONTH(1&amp;All_India_Index_Upto_April23[[#This Row],[Month]]), 1)</f>
        <v>43009</v>
      </c>
      <c r="E175" s="16" t="str">
        <f>TEXT(All_India_Index_Upto_April23[[#This Row],[Date1]], "mmmm yyyy")</f>
        <v>October 2017</v>
      </c>
      <c r="F175">
        <v>135.30000000000001</v>
      </c>
      <c r="G175">
        <v>142.19999999999999</v>
      </c>
      <c r="H175">
        <v>131.19999999999999</v>
      </c>
      <c r="I175">
        <v>140.6</v>
      </c>
      <c r="J175">
        <v>119</v>
      </c>
      <c r="K175">
        <v>141.5</v>
      </c>
      <c r="L175">
        <v>162.6</v>
      </c>
      <c r="M175">
        <v>132.30000000000001</v>
      </c>
      <c r="N175">
        <v>121.8</v>
      </c>
      <c r="O175">
        <v>136.30000000000001</v>
      </c>
      <c r="P175">
        <v>128.69999999999999</v>
      </c>
      <c r="Q175">
        <v>148.1</v>
      </c>
      <c r="R175">
        <v>140.1</v>
      </c>
      <c r="S175">
        <v>151.6</v>
      </c>
      <c r="T175">
        <v>142</v>
      </c>
      <c r="U175">
        <v>134.1</v>
      </c>
      <c r="V175">
        <v>140.80000000000001</v>
      </c>
      <c r="W175">
        <v>137.30000000000001</v>
      </c>
      <c r="X175">
        <v>132.19999999999999</v>
      </c>
      <c r="Y175">
        <v>133.6</v>
      </c>
      <c r="Z175">
        <v>131.30000000000001</v>
      </c>
      <c r="AA175">
        <v>117.8</v>
      </c>
      <c r="AB175">
        <v>128.4</v>
      </c>
      <c r="AC175">
        <v>137.9</v>
      </c>
      <c r="AD175">
        <v>126.2</v>
      </c>
      <c r="AE175">
        <v>127.7</v>
      </c>
      <c r="AF175">
        <v>136.1</v>
      </c>
      <c r="AG17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1604.9000000000003</v>
      </c>
    </row>
    <row r="176" spans="1:33" x14ac:dyDescent="0.3">
      <c r="A176" t="s">
        <v>61</v>
      </c>
      <c r="B176">
        <v>2017</v>
      </c>
      <c r="C176" t="s">
        <v>74</v>
      </c>
      <c r="D176" s="16">
        <f>DATE(All_India_Index_Upto_April23[[#This Row],[Year]], MONTH(1&amp;All_India_Index_Upto_April23[[#This Row],[Month]]), 1)</f>
        <v>43040</v>
      </c>
      <c r="E176" s="16" t="str">
        <f>TEXT(All_India_Index_Upto_April23[[#This Row],[Date1]], "mmmm yyyy")</f>
        <v>November 2017</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X176">
        <v>141.1</v>
      </c>
      <c r="Y176">
        <v>139.4</v>
      </c>
      <c r="Z176">
        <v>135.80000000000001</v>
      </c>
      <c r="AA176">
        <v>121.6</v>
      </c>
      <c r="AB176">
        <v>133.69999999999999</v>
      </c>
      <c r="AC176">
        <v>141.5</v>
      </c>
      <c r="AD176">
        <v>128.1</v>
      </c>
      <c r="AE176">
        <v>131.69999999999999</v>
      </c>
      <c r="AF176">
        <v>140</v>
      </c>
      <c r="AG17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1514.6999999999998</v>
      </c>
    </row>
    <row r="177" spans="1:33" x14ac:dyDescent="0.3">
      <c r="A177" t="s">
        <v>63</v>
      </c>
      <c r="B177">
        <v>2017</v>
      </c>
      <c r="C177" t="s">
        <v>74</v>
      </c>
      <c r="D177" s="16">
        <f>DATE(All_India_Index_Upto_April23[[#This Row],[Year]], MONTH(1&amp;All_India_Index_Upto_April23[[#This Row],[Month]]), 1)</f>
        <v>43040</v>
      </c>
      <c r="E177" s="16" t="str">
        <f>TEXT(All_India_Index_Upto_April23[[#This Row],[Date1]], "mmmm yyyy")</f>
        <v>November 2017</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v>138.6</v>
      </c>
      <c r="X177">
        <v>125.7</v>
      </c>
      <c r="Y177">
        <v>128.80000000000001</v>
      </c>
      <c r="Z177">
        <v>127.4</v>
      </c>
      <c r="AA177">
        <v>115.3</v>
      </c>
      <c r="AB177">
        <v>125.1</v>
      </c>
      <c r="AC177">
        <v>136.6</v>
      </c>
      <c r="AD177">
        <v>124.9</v>
      </c>
      <c r="AE177">
        <v>124.9</v>
      </c>
      <c r="AF177">
        <v>134.80000000000001</v>
      </c>
      <c r="AG17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1578.5</v>
      </c>
    </row>
    <row r="178" spans="1:33" x14ac:dyDescent="0.3">
      <c r="A178" t="s">
        <v>64</v>
      </c>
      <c r="B178">
        <v>2017</v>
      </c>
      <c r="C178" t="s">
        <v>74</v>
      </c>
      <c r="D178" s="16">
        <f>DATE(All_India_Index_Upto_April23[[#This Row],[Year]], MONTH(1&amp;All_India_Index_Upto_April23[[#This Row],[Month]]), 1)</f>
        <v>43040</v>
      </c>
      <c r="E178" s="16" t="str">
        <f>TEXT(All_India_Index_Upto_April23[[#This Row],[Date1]], "mmmm yyyy")</f>
        <v>November 2017</v>
      </c>
      <c r="F178">
        <v>135.69999999999999</v>
      </c>
      <c r="G178">
        <v>142.4</v>
      </c>
      <c r="H178">
        <v>142.9</v>
      </c>
      <c r="I178">
        <v>140.80000000000001</v>
      </c>
      <c r="J178">
        <v>119.2</v>
      </c>
      <c r="K178">
        <v>142.19999999999999</v>
      </c>
      <c r="L178">
        <v>173.8</v>
      </c>
      <c r="M178">
        <v>131.19999999999999</v>
      </c>
      <c r="N178">
        <v>123</v>
      </c>
      <c r="O178">
        <v>136.80000000000001</v>
      </c>
      <c r="P178">
        <v>129.19999999999999</v>
      </c>
      <c r="Q178">
        <v>148.9</v>
      </c>
      <c r="R178">
        <v>142.1</v>
      </c>
      <c r="S178">
        <v>153.19999999999999</v>
      </c>
      <c r="T178">
        <v>143</v>
      </c>
      <c r="U178">
        <v>134.80000000000001</v>
      </c>
      <c r="V178">
        <v>141.80000000000001</v>
      </c>
      <c r="W178">
        <v>138.6</v>
      </c>
      <c r="X178">
        <v>135.30000000000001</v>
      </c>
      <c r="Y178">
        <v>134.4</v>
      </c>
      <c r="Z178">
        <v>132.6</v>
      </c>
      <c r="AA178">
        <v>118.3</v>
      </c>
      <c r="AB178">
        <v>128.9</v>
      </c>
      <c r="AC178">
        <v>138.6</v>
      </c>
      <c r="AD178">
        <v>126.8</v>
      </c>
      <c r="AE178">
        <v>128.4</v>
      </c>
      <c r="AF178">
        <v>137.6</v>
      </c>
      <c r="AG17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1619</v>
      </c>
    </row>
    <row r="179" spans="1:33" x14ac:dyDescent="0.3">
      <c r="A179" t="s">
        <v>61</v>
      </c>
      <c r="B179">
        <v>2017</v>
      </c>
      <c r="C179" t="s">
        <v>75</v>
      </c>
      <c r="D179" s="16">
        <f>DATE(All_India_Index_Upto_April23[[#This Row],[Year]], MONTH(1&amp;All_India_Index_Upto_April23[[#This Row],[Month]]), 1)</f>
        <v>43070</v>
      </c>
      <c r="E179" s="16" t="str">
        <f>TEXT(All_India_Index_Upto_April23[[#This Row],[Date1]], "mmmm yyyy")</f>
        <v>December 2017</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X179">
        <v>142.6</v>
      </c>
      <c r="Y179">
        <v>139.5</v>
      </c>
      <c r="Z179">
        <v>136.1</v>
      </c>
      <c r="AA179">
        <v>122</v>
      </c>
      <c r="AB179">
        <v>133.4</v>
      </c>
      <c r="AC179">
        <v>141.1</v>
      </c>
      <c r="AD179">
        <v>127.8</v>
      </c>
      <c r="AE179">
        <v>131.9</v>
      </c>
      <c r="AF179">
        <v>139.80000000000001</v>
      </c>
      <c r="AG17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1516.3</v>
      </c>
    </row>
    <row r="180" spans="1:33" x14ac:dyDescent="0.3">
      <c r="A180" t="s">
        <v>63</v>
      </c>
      <c r="B180">
        <v>2017</v>
      </c>
      <c r="C180" t="s">
        <v>75</v>
      </c>
      <c r="D180" s="16">
        <f>DATE(All_India_Index_Upto_April23[[#This Row],[Year]], MONTH(1&amp;All_India_Index_Upto_April23[[#This Row],[Month]]), 1)</f>
        <v>43070</v>
      </c>
      <c r="E180" s="16" t="str">
        <f>TEXT(All_India_Index_Upto_April23[[#This Row],[Date1]], "mmmm yyyy")</f>
        <v>December 2017</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v>139.1</v>
      </c>
      <c r="X180">
        <v>126.8</v>
      </c>
      <c r="Y180">
        <v>129.30000000000001</v>
      </c>
      <c r="Z180">
        <v>128.19999999999999</v>
      </c>
      <c r="AA180">
        <v>115.3</v>
      </c>
      <c r="AB180">
        <v>125.6</v>
      </c>
      <c r="AC180">
        <v>136.69999999999999</v>
      </c>
      <c r="AD180">
        <v>124.6</v>
      </c>
      <c r="AE180">
        <v>125.1</v>
      </c>
      <c r="AF180">
        <v>134.1</v>
      </c>
      <c r="AG18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1580.4999999999998</v>
      </c>
    </row>
    <row r="181" spans="1:33" x14ac:dyDescent="0.3">
      <c r="A181" t="s">
        <v>64</v>
      </c>
      <c r="B181">
        <v>2017</v>
      </c>
      <c r="C181" t="s">
        <v>75</v>
      </c>
      <c r="D181" s="16">
        <f>DATE(All_India_Index_Upto_April23[[#This Row],[Year]], MONTH(1&amp;All_India_Index_Upto_April23[[#This Row],[Month]]), 1)</f>
        <v>43070</v>
      </c>
      <c r="E181" s="16" t="str">
        <f>TEXT(All_India_Index_Upto_April23[[#This Row],[Date1]], "mmmm yyyy")</f>
        <v>December 2017</v>
      </c>
      <c r="F181">
        <v>135.80000000000001</v>
      </c>
      <c r="G181">
        <v>143.30000000000001</v>
      </c>
      <c r="H181">
        <v>145.19999999999999</v>
      </c>
      <c r="I181">
        <v>141</v>
      </c>
      <c r="J181">
        <v>120.5</v>
      </c>
      <c r="K181">
        <v>141.5</v>
      </c>
      <c r="L181">
        <v>161.69999999999999</v>
      </c>
      <c r="M181">
        <v>129.1</v>
      </c>
      <c r="N181">
        <v>121.5</v>
      </c>
      <c r="O181">
        <v>137.1</v>
      </c>
      <c r="P181">
        <v>128.80000000000001</v>
      </c>
      <c r="Q181">
        <v>149</v>
      </c>
      <c r="R181">
        <v>140.5</v>
      </c>
      <c r="S181">
        <v>154.19999999999999</v>
      </c>
      <c r="T181">
        <v>143.1</v>
      </c>
      <c r="U181">
        <v>135.1</v>
      </c>
      <c r="V181">
        <v>142</v>
      </c>
      <c r="W181">
        <v>139.1</v>
      </c>
      <c r="X181">
        <v>136.6</v>
      </c>
      <c r="Y181">
        <v>134.69999999999999</v>
      </c>
      <c r="Z181">
        <v>133.1</v>
      </c>
      <c r="AA181">
        <v>118.5</v>
      </c>
      <c r="AB181">
        <v>129</v>
      </c>
      <c r="AC181">
        <v>138.5</v>
      </c>
      <c r="AD181">
        <v>126.5</v>
      </c>
      <c r="AE181">
        <v>128.6</v>
      </c>
      <c r="AF181">
        <v>137.19999999999999</v>
      </c>
      <c r="AG18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1621.2999999999997</v>
      </c>
    </row>
    <row r="182" spans="1:33" x14ac:dyDescent="0.3">
      <c r="A182" t="s">
        <v>61</v>
      </c>
      <c r="B182">
        <v>2018</v>
      </c>
      <c r="C182" t="s">
        <v>62</v>
      </c>
      <c r="D182" s="16">
        <f>DATE(All_India_Index_Upto_April23[[#This Row],[Year]], MONTH(1&amp;All_India_Index_Upto_April23[[#This Row],[Month]]), 1)</f>
        <v>43101</v>
      </c>
      <c r="E182" s="16" t="str">
        <f>TEXT(All_India_Index_Upto_April23[[#This Row],[Date1]], "mmmm yyyy")</f>
        <v>January 2018</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X182">
        <v>142.30000000000001</v>
      </c>
      <c r="Y182">
        <v>139.80000000000001</v>
      </c>
      <c r="Z182">
        <v>136</v>
      </c>
      <c r="AA182">
        <v>122.7</v>
      </c>
      <c r="AB182">
        <v>134.30000000000001</v>
      </c>
      <c r="AC182">
        <v>141.6</v>
      </c>
      <c r="AD182">
        <v>128.6</v>
      </c>
      <c r="AE182">
        <v>132.30000000000001</v>
      </c>
      <c r="AF182">
        <v>139.30000000000001</v>
      </c>
      <c r="AG18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1519.0999999999997</v>
      </c>
    </row>
    <row r="183" spans="1:33" x14ac:dyDescent="0.3">
      <c r="A183" t="s">
        <v>63</v>
      </c>
      <c r="B183">
        <v>2018</v>
      </c>
      <c r="C183" t="s">
        <v>62</v>
      </c>
      <c r="D183" s="16">
        <f>DATE(All_India_Index_Upto_April23[[#This Row],[Year]], MONTH(1&amp;All_India_Index_Upto_April23[[#This Row],[Month]]), 1)</f>
        <v>43101</v>
      </c>
      <c r="E183" s="16" t="str">
        <f>TEXT(All_India_Index_Upto_April23[[#This Row],[Date1]], "mmmm yyyy")</f>
        <v>January 2018</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v>140.4</v>
      </c>
      <c r="X183">
        <v>127.3</v>
      </c>
      <c r="Y183">
        <v>129.5</v>
      </c>
      <c r="Z183">
        <v>129</v>
      </c>
      <c r="AA183">
        <v>116.3</v>
      </c>
      <c r="AB183">
        <v>126.2</v>
      </c>
      <c r="AC183">
        <v>137.1</v>
      </c>
      <c r="AD183">
        <v>125.5</v>
      </c>
      <c r="AE183">
        <v>125.8</v>
      </c>
      <c r="AF183">
        <v>134.1</v>
      </c>
      <c r="AG18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1586.3999999999999</v>
      </c>
    </row>
    <row r="184" spans="1:33" x14ac:dyDescent="0.3">
      <c r="A184" t="s">
        <v>64</v>
      </c>
      <c r="B184">
        <v>2018</v>
      </c>
      <c r="C184" t="s">
        <v>62</v>
      </c>
      <c r="D184" s="16">
        <f>DATE(All_India_Index_Upto_April23[[#This Row],[Year]], MONTH(1&amp;All_India_Index_Upto_April23[[#This Row],[Month]]), 1)</f>
        <v>43101</v>
      </c>
      <c r="E184" s="16" t="str">
        <f>TEXT(All_India_Index_Upto_April23[[#This Row],[Date1]], "mmmm yyyy")</f>
        <v>January 2018</v>
      </c>
      <c r="F184">
        <v>136</v>
      </c>
      <c r="G184">
        <v>144.19999999999999</v>
      </c>
      <c r="H184">
        <v>143.69999999999999</v>
      </c>
      <c r="I184">
        <v>141.1</v>
      </c>
      <c r="J184">
        <v>120.7</v>
      </c>
      <c r="K184">
        <v>141.30000000000001</v>
      </c>
      <c r="L184">
        <v>151.6</v>
      </c>
      <c r="M184">
        <v>127.3</v>
      </c>
      <c r="N184">
        <v>118.8</v>
      </c>
      <c r="O184">
        <v>137.5</v>
      </c>
      <c r="P184">
        <v>129</v>
      </c>
      <c r="Q184">
        <v>149.5</v>
      </c>
      <c r="R184">
        <v>139.19999999999999</v>
      </c>
      <c r="S184">
        <v>154.69999999999999</v>
      </c>
      <c r="T184">
        <v>143.5</v>
      </c>
      <c r="U184">
        <v>135.5</v>
      </c>
      <c r="V184">
        <v>142.30000000000001</v>
      </c>
      <c r="W184">
        <v>140.4</v>
      </c>
      <c r="X184">
        <v>136.6</v>
      </c>
      <c r="Y184">
        <v>134.9</v>
      </c>
      <c r="Z184">
        <v>133.30000000000001</v>
      </c>
      <c r="AA184">
        <v>119.3</v>
      </c>
      <c r="AB184">
        <v>129.69999999999999</v>
      </c>
      <c r="AC184">
        <v>139</v>
      </c>
      <c r="AD184">
        <v>127.3</v>
      </c>
      <c r="AE184">
        <v>129.1</v>
      </c>
      <c r="AF184">
        <v>136.9</v>
      </c>
      <c r="AG18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1625.8</v>
      </c>
    </row>
    <row r="185" spans="1:33" x14ac:dyDescent="0.3">
      <c r="A185" t="s">
        <v>61</v>
      </c>
      <c r="B185">
        <v>2018</v>
      </c>
      <c r="C185" t="s">
        <v>65</v>
      </c>
      <c r="D185" s="16">
        <f>DATE(All_India_Index_Upto_April23[[#This Row],[Year]], MONTH(1&amp;All_India_Index_Upto_April23[[#This Row],[Month]]), 1)</f>
        <v>43132</v>
      </c>
      <c r="E185" s="16" t="str">
        <f>TEXT(All_India_Index_Upto_April23[[#This Row],[Date1]], "mmmm yyyy")</f>
        <v>February 2018</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X185">
        <v>142.4</v>
      </c>
      <c r="Y185">
        <v>139.9</v>
      </c>
      <c r="Z185">
        <v>136.19999999999999</v>
      </c>
      <c r="AA185">
        <v>123.3</v>
      </c>
      <c r="AB185">
        <v>134.30000000000001</v>
      </c>
      <c r="AC185">
        <v>141.5</v>
      </c>
      <c r="AD185">
        <v>128.80000000000001</v>
      </c>
      <c r="AE185">
        <v>132.5</v>
      </c>
      <c r="AF185">
        <v>138.5</v>
      </c>
      <c r="AG18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1518.6999999999998</v>
      </c>
    </row>
    <row r="186" spans="1:33" x14ac:dyDescent="0.3">
      <c r="A186" t="s">
        <v>63</v>
      </c>
      <c r="B186">
        <v>2018</v>
      </c>
      <c r="C186" t="s">
        <v>65</v>
      </c>
      <c r="D186" s="16">
        <f>DATE(All_India_Index_Upto_April23[[#This Row],[Year]], MONTH(1&amp;All_India_Index_Upto_April23[[#This Row],[Month]]), 1)</f>
        <v>43132</v>
      </c>
      <c r="E186" s="16" t="str">
        <f>TEXT(All_India_Index_Upto_April23[[#This Row],[Date1]], "mmmm yyyy")</f>
        <v>February 2018</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v>141.30000000000001</v>
      </c>
      <c r="X186">
        <v>127.3</v>
      </c>
      <c r="Y186">
        <v>129.9</v>
      </c>
      <c r="Z186">
        <v>129.80000000000001</v>
      </c>
      <c r="AA186">
        <v>117.4</v>
      </c>
      <c r="AB186">
        <v>126.5</v>
      </c>
      <c r="AC186">
        <v>137.19999999999999</v>
      </c>
      <c r="AD186">
        <v>126.2</v>
      </c>
      <c r="AE186">
        <v>126.5</v>
      </c>
      <c r="AF186">
        <v>134</v>
      </c>
      <c r="AG18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1591.7</v>
      </c>
    </row>
    <row r="187" spans="1:33" x14ac:dyDescent="0.3">
      <c r="A187" t="s">
        <v>64</v>
      </c>
      <c r="B187">
        <v>2018</v>
      </c>
      <c r="C187" t="s">
        <v>65</v>
      </c>
      <c r="D187" s="16">
        <f>DATE(All_India_Index_Upto_April23[[#This Row],[Year]], MONTH(1&amp;All_India_Index_Upto_April23[[#This Row],[Month]]), 1)</f>
        <v>43132</v>
      </c>
      <c r="E187" s="16" t="str">
        <f>TEXT(All_India_Index_Upto_April23[[#This Row],[Date1]], "mmmm yyyy")</f>
        <v>February 2018</v>
      </c>
      <c r="F187">
        <v>135.9</v>
      </c>
      <c r="G187">
        <v>143.5</v>
      </c>
      <c r="H187">
        <v>140.30000000000001</v>
      </c>
      <c r="I187">
        <v>140.9</v>
      </c>
      <c r="J187">
        <v>120.4</v>
      </c>
      <c r="K187">
        <v>142.9</v>
      </c>
      <c r="L187">
        <v>140.5</v>
      </c>
      <c r="M187">
        <v>125.8</v>
      </c>
      <c r="N187">
        <v>117.1</v>
      </c>
      <c r="O187">
        <v>137.30000000000001</v>
      </c>
      <c r="P187">
        <v>128.6</v>
      </c>
      <c r="Q187">
        <v>149.6</v>
      </c>
      <c r="R187">
        <v>137.6</v>
      </c>
      <c r="S187">
        <v>154.9</v>
      </c>
      <c r="T187">
        <v>143.80000000000001</v>
      </c>
      <c r="U187">
        <v>135.6</v>
      </c>
      <c r="V187">
        <v>142.6</v>
      </c>
      <c r="W187">
        <v>141.30000000000001</v>
      </c>
      <c r="X187">
        <v>136.69999999999999</v>
      </c>
      <c r="Y187">
        <v>135.19999999999999</v>
      </c>
      <c r="Z187">
        <v>133.80000000000001</v>
      </c>
      <c r="AA187">
        <v>120.2</v>
      </c>
      <c r="AB187">
        <v>129.9</v>
      </c>
      <c r="AC187">
        <v>139</v>
      </c>
      <c r="AD187">
        <v>127.7</v>
      </c>
      <c r="AE187">
        <v>129.6</v>
      </c>
      <c r="AF187">
        <v>136.4</v>
      </c>
      <c r="AG18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1628.5000000000002</v>
      </c>
    </row>
    <row r="188" spans="1:33" x14ac:dyDescent="0.3">
      <c r="A188" t="s">
        <v>61</v>
      </c>
      <c r="B188">
        <v>2018</v>
      </c>
      <c r="C188" t="s">
        <v>66</v>
      </c>
      <c r="D188" s="16">
        <f>DATE(All_India_Index_Upto_April23[[#This Row],[Year]], MONTH(1&amp;All_India_Index_Upto_April23[[#This Row],[Month]]), 1)</f>
        <v>43160</v>
      </c>
      <c r="E188" s="16" t="str">
        <f>TEXT(All_India_Index_Upto_April23[[#This Row],[Date1]], "mmmm yyyy")</f>
        <v>March 2018</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X188">
        <v>142.6</v>
      </c>
      <c r="Y188">
        <v>139.9</v>
      </c>
      <c r="Z188">
        <v>136.69999999999999</v>
      </c>
      <c r="AA188">
        <v>124.6</v>
      </c>
      <c r="AB188">
        <v>135.1</v>
      </c>
      <c r="AC188">
        <v>142.69999999999999</v>
      </c>
      <c r="AD188">
        <v>129.30000000000001</v>
      </c>
      <c r="AE188">
        <v>133.30000000000001</v>
      </c>
      <c r="AF188">
        <v>138.69999999999999</v>
      </c>
      <c r="AG18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1526.2</v>
      </c>
    </row>
    <row r="189" spans="1:33" x14ac:dyDescent="0.3">
      <c r="A189" t="s">
        <v>63</v>
      </c>
      <c r="B189">
        <v>2018</v>
      </c>
      <c r="C189" t="s">
        <v>66</v>
      </c>
      <c r="D189" s="16">
        <f>DATE(All_India_Index_Upto_April23[[#This Row],[Year]], MONTH(1&amp;All_India_Index_Upto_April23[[#This Row],[Month]]), 1)</f>
        <v>43160</v>
      </c>
      <c r="E189" s="16" t="str">
        <f>TEXT(All_India_Index_Upto_April23[[#This Row],[Date1]], "mmmm yyyy")</f>
        <v>March 2018</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v>142</v>
      </c>
      <c r="X189">
        <v>126.4</v>
      </c>
      <c r="Y189">
        <v>130.80000000000001</v>
      </c>
      <c r="Z189">
        <v>130.5</v>
      </c>
      <c r="AA189">
        <v>117.8</v>
      </c>
      <c r="AB189">
        <v>126.8</v>
      </c>
      <c r="AC189">
        <v>137.80000000000001</v>
      </c>
      <c r="AD189">
        <v>126.7</v>
      </c>
      <c r="AE189">
        <v>127.1</v>
      </c>
      <c r="AF189">
        <v>134</v>
      </c>
      <c r="AG18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1595.6</v>
      </c>
    </row>
    <row r="190" spans="1:33" x14ac:dyDescent="0.3">
      <c r="A190" t="s">
        <v>64</v>
      </c>
      <c r="B190">
        <v>2018</v>
      </c>
      <c r="C190" t="s">
        <v>66</v>
      </c>
      <c r="D190" s="16">
        <f>DATE(All_India_Index_Upto_April23[[#This Row],[Year]], MONTH(1&amp;All_India_Index_Upto_April23[[#This Row],[Month]]), 1)</f>
        <v>43160</v>
      </c>
      <c r="E190" s="16" t="str">
        <f>TEXT(All_India_Index_Upto_April23[[#This Row],[Date1]], "mmmm yyyy")</f>
        <v>March 2018</v>
      </c>
      <c r="F190">
        <v>136.19999999999999</v>
      </c>
      <c r="G190">
        <v>143.6</v>
      </c>
      <c r="H190">
        <v>138.30000000000001</v>
      </c>
      <c r="I190">
        <v>141.19999999999999</v>
      </c>
      <c r="J190">
        <v>120.7</v>
      </c>
      <c r="K190">
        <v>146.19999999999999</v>
      </c>
      <c r="L190">
        <v>134.6</v>
      </c>
      <c r="M190">
        <v>124.6</v>
      </c>
      <c r="N190">
        <v>116.1</v>
      </c>
      <c r="O190">
        <v>137.80000000000001</v>
      </c>
      <c r="P190">
        <v>129.1</v>
      </c>
      <c r="Q190">
        <v>150.4</v>
      </c>
      <c r="R190">
        <v>137.19999999999999</v>
      </c>
      <c r="S190">
        <v>156.30000000000001</v>
      </c>
      <c r="T190">
        <v>144.30000000000001</v>
      </c>
      <c r="U190">
        <v>136.19999999999999</v>
      </c>
      <c r="V190">
        <v>143.1</v>
      </c>
      <c r="W190">
        <v>142</v>
      </c>
      <c r="X190">
        <v>136.5</v>
      </c>
      <c r="Y190">
        <v>135.6</v>
      </c>
      <c r="Z190">
        <v>134.30000000000001</v>
      </c>
      <c r="AA190">
        <v>121</v>
      </c>
      <c r="AB190">
        <v>130.4</v>
      </c>
      <c r="AC190">
        <v>139.80000000000001</v>
      </c>
      <c r="AD190">
        <v>128.19999999999999</v>
      </c>
      <c r="AE190">
        <v>130.30000000000001</v>
      </c>
      <c r="AF190">
        <v>136.5</v>
      </c>
      <c r="AG19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1634.7</v>
      </c>
    </row>
    <row r="191" spans="1:33" x14ac:dyDescent="0.3">
      <c r="A191" t="s">
        <v>61</v>
      </c>
      <c r="B191">
        <v>2018</v>
      </c>
      <c r="C191" t="s">
        <v>67</v>
      </c>
      <c r="D191" s="16">
        <f>DATE(All_India_Index_Upto_April23[[#This Row],[Year]], MONTH(1&amp;All_India_Index_Upto_April23[[#This Row],[Month]]), 1)</f>
        <v>43191</v>
      </c>
      <c r="E191" s="16" t="str">
        <f>TEXT(All_India_Index_Upto_April23[[#This Row],[Date1]], "mmmm yyyy")</f>
        <v>April 2018</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X191">
        <v>143.80000000000001</v>
      </c>
      <c r="Y191">
        <v>140.9</v>
      </c>
      <c r="Z191">
        <v>137.6</v>
      </c>
      <c r="AA191">
        <v>125.3</v>
      </c>
      <c r="AB191">
        <v>136</v>
      </c>
      <c r="AC191">
        <v>143.69999999999999</v>
      </c>
      <c r="AD191">
        <v>130.4</v>
      </c>
      <c r="AE191">
        <v>134.19999999999999</v>
      </c>
      <c r="AF191">
        <v>139.1</v>
      </c>
      <c r="AG19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1535.7</v>
      </c>
    </row>
    <row r="192" spans="1:33" x14ac:dyDescent="0.3">
      <c r="A192" t="s">
        <v>63</v>
      </c>
      <c r="B192">
        <v>2018</v>
      </c>
      <c r="C192" t="s">
        <v>67</v>
      </c>
      <c r="D192" s="16">
        <f>DATE(All_India_Index_Upto_April23[[#This Row],[Year]], MONTH(1&amp;All_India_Index_Upto_April23[[#This Row],[Month]]), 1)</f>
        <v>43191</v>
      </c>
      <c r="E192" s="16" t="str">
        <f>TEXT(All_India_Index_Upto_April23[[#This Row],[Date1]], "mmmm yyyy")</f>
        <v>April 2018</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v>142.9</v>
      </c>
      <c r="X192">
        <v>124.6</v>
      </c>
      <c r="Y192">
        <v>131.80000000000001</v>
      </c>
      <c r="Z192">
        <v>131.30000000000001</v>
      </c>
      <c r="AA192">
        <v>118.9</v>
      </c>
      <c r="AB192">
        <v>127.6</v>
      </c>
      <c r="AC192">
        <v>139.69999999999999</v>
      </c>
      <c r="AD192">
        <v>127.6</v>
      </c>
      <c r="AE192">
        <v>128.19999999999999</v>
      </c>
      <c r="AF192">
        <v>134.80000000000001</v>
      </c>
      <c r="AG19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1603.7</v>
      </c>
    </row>
    <row r="193" spans="1:33" x14ac:dyDescent="0.3">
      <c r="A193" t="s">
        <v>64</v>
      </c>
      <c r="B193">
        <v>2018</v>
      </c>
      <c r="C193" t="s">
        <v>67</v>
      </c>
      <c r="D193" s="16">
        <f>DATE(All_India_Index_Upto_April23[[#This Row],[Year]], MONTH(1&amp;All_India_Index_Upto_April23[[#This Row],[Month]]), 1)</f>
        <v>43191</v>
      </c>
      <c r="E193" s="16" t="str">
        <f>TEXT(All_India_Index_Upto_April23[[#This Row],[Date1]], "mmmm yyyy")</f>
        <v>April 2018</v>
      </c>
      <c r="F193">
        <v>136.4</v>
      </c>
      <c r="G193">
        <v>144.4</v>
      </c>
      <c r="H193">
        <v>133.9</v>
      </c>
      <c r="I193">
        <v>141.6</v>
      </c>
      <c r="J193">
        <v>121</v>
      </c>
      <c r="K193">
        <v>153.5</v>
      </c>
      <c r="L193">
        <v>132.6</v>
      </c>
      <c r="M193">
        <v>123.5</v>
      </c>
      <c r="N193">
        <v>113.7</v>
      </c>
      <c r="O193">
        <v>138.19999999999999</v>
      </c>
      <c r="P193">
        <v>129.6</v>
      </c>
      <c r="Q193">
        <v>151.19999999999999</v>
      </c>
      <c r="R193">
        <v>137.5</v>
      </c>
      <c r="S193">
        <v>156.9</v>
      </c>
      <c r="T193">
        <v>145.30000000000001</v>
      </c>
      <c r="U193">
        <v>136.69999999999999</v>
      </c>
      <c r="V193">
        <v>144</v>
      </c>
      <c r="W193">
        <v>142.9</v>
      </c>
      <c r="X193">
        <v>136.5</v>
      </c>
      <c r="Y193">
        <v>136.6</v>
      </c>
      <c r="Z193">
        <v>135.19999999999999</v>
      </c>
      <c r="AA193">
        <v>121.9</v>
      </c>
      <c r="AB193">
        <v>131.30000000000001</v>
      </c>
      <c r="AC193">
        <v>141.4</v>
      </c>
      <c r="AD193">
        <v>129.19999999999999</v>
      </c>
      <c r="AE193">
        <v>131.30000000000001</v>
      </c>
      <c r="AF193">
        <v>137.1</v>
      </c>
      <c r="AG19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1644.7</v>
      </c>
    </row>
    <row r="194" spans="1:33" x14ac:dyDescent="0.3">
      <c r="A194" t="s">
        <v>61</v>
      </c>
      <c r="B194">
        <v>2018</v>
      </c>
      <c r="C194" t="s">
        <v>68</v>
      </c>
      <c r="D194" s="16">
        <f>DATE(All_India_Index_Upto_April23[[#This Row],[Year]], MONTH(1&amp;All_India_Index_Upto_April23[[#This Row],[Month]]), 1)</f>
        <v>43221</v>
      </c>
      <c r="E194" s="16" t="str">
        <f>TEXT(All_India_Index_Upto_April23[[#This Row],[Date1]], "mmmm yyyy")</f>
        <v>May 2018</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X194">
        <v>144.30000000000001</v>
      </c>
      <c r="Y194">
        <v>141.80000000000001</v>
      </c>
      <c r="Z194">
        <v>138.4</v>
      </c>
      <c r="AA194">
        <v>126.4</v>
      </c>
      <c r="AB194">
        <v>136.80000000000001</v>
      </c>
      <c r="AC194">
        <v>144.4</v>
      </c>
      <c r="AD194">
        <v>131.19999999999999</v>
      </c>
      <c r="AE194">
        <v>135.1</v>
      </c>
      <c r="AF194">
        <v>139.80000000000001</v>
      </c>
      <c r="AG19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1544.3</v>
      </c>
    </row>
    <row r="195" spans="1:33" x14ac:dyDescent="0.3">
      <c r="A195" t="s">
        <v>63</v>
      </c>
      <c r="B195">
        <v>2018</v>
      </c>
      <c r="C195" t="s">
        <v>68</v>
      </c>
      <c r="D195" s="16">
        <f>DATE(All_India_Index_Upto_April23[[#This Row],[Year]], MONTH(1&amp;All_India_Index_Upto_April23[[#This Row],[Month]]), 1)</f>
        <v>43221</v>
      </c>
      <c r="E195" s="16" t="str">
        <f>TEXT(All_India_Index_Upto_April23[[#This Row],[Date1]], "mmmm yyyy")</f>
        <v>May 2018</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v>143.19999999999999</v>
      </c>
      <c r="X195">
        <v>124.7</v>
      </c>
      <c r="Y195">
        <v>132.5</v>
      </c>
      <c r="Z195">
        <v>132</v>
      </c>
      <c r="AA195">
        <v>119.8</v>
      </c>
      <c r="AB195">
        <v>128</v>
      </c>
      <c r="AC195">
        <v>140.4</v>
      </c>
      <c r="AD195">
        <v>128.1</v>
      </c>
      <c r="AE195">
        <v>128.9</v>
      </c>
      <c r="AF195">
        <v>135.4</v>
      </c>
      <c r="AG19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1611.3000000000002</v>
      </c>
    </row>
    <row r="196" spans="1:33" x14ac:dyDescent="0.3">
      <c r="A196" t="s">
        <v>64</v>
      </c>
      <c r="B196">
        <v>2018</v>
      </c>
      <c r="C196" t="s">
        <v>68</v>
      </c>
      <c r="D196" s="16">
        <f>DATE(All_India_Index_Upto_April23[[#This Row],[Year]], MONTH(1&amp;All_India_Index_Upto_April23[[#This Row],[Month]]), 1)</f>
        <v>43221</v>
      </c>
      <c r="E196" s="16" t="str">
        <f>TEXT(All_India_Index_Upto_April23[[#This Row],[Date1]], "mmmm yyyy")</f>
        <v>May 2018</v>
      </c>
      <c r="F196">
        <v>136.6</v>
      </c>
      <c r="G196">
        <v>146.6</v>
      </c>
      <c r="H196">
        <v>133.6</v>
      </c>
      <c r="I196">
        <v>142.1</v>
      </c>
      <c r="J196">
        <v>121</v>
      </c>
      <c r="K196">
        <v>154.6</v>
      </c>
      <c r="L196">
        <v>135.6</v>
      </c>
      <c r="M196">
        <v>122.3</v>
      </c>
      <c r="N196">
        <v>109.6</v>
      </c>
      <c r="O196">
        <v>138.1</v>
      </c>
      <c r="P196">
        <v>129.9</v>
      </c>
      <c r="Q196">
        <v>151.69999999999999</v>
      </c>
      <c r="R196">
        <v>138.1</v>
      </c>
      <c r="S196">
        <v>157.9</v>
      </c>
      <c r="T196">
        <v>146</v>
      </c>
      <c r="U196">
        <v>137.4</v>
      </c>
      <c r="V196">
        <v>144.69999999999999</v>
      </c>
      <c r="W196">
        <v>143.19999999999999</v>
      </c>
      <c r="X196">
        <v>136.9</v>
      </c>
      <c r="Y196">
        <v>137.4</v>
      </c>
      <c r="Z196">
        <v>136</v>
      </c>
      <c r="AA196">
        <v>122.9</v>
      </c>
      <c r="AB196">
        <v>131.80000000000001</v>
      </c>
      <c r="AC196">
        <v>142.1</v>
      </c>
      <c r="AD196">
        <v>129.9</v>
      </c>
      <c r="AE196">
        <v>132.1</v>
      </c>
      <c r="AF196">
        <v>137.80000000000001</v>
      </c>
      <c r="AG19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1652.9999999999998</v>
      </c>
    </row>
    <row r="197" spans="1:33" x14ac:dyDescent="0.3">
      <c r="A197" t="s">
        <v>61</v>
      </c>
      <c r="B197">
        <v>2018</v>
      </c>
      <c r="C197" t="s">
        <v>69</v>
      </c>
      <c r="D197" s="16">
        <f>DATE(All_India_Index_Upto_April23[[#This Row],[Year]], MONTH(1&amp;All_India_Index_Upto_April23[[#This Row],[Month]]), 1)</f>
        <v>43252</v>
      </c>
      <c r="E197" s="16" t="str">
        <f>TEXT(All_India_Index_Upto_April23[[#This Row],[Date1]], "mmmm yyyy")</f>
        <v>June 2018</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X197">
        <v>145.1</v>
      </c>
      <c r="Y197">
        <v>142.19999999999999</v>
      </c>
      <c r="Z197">
        <v>138.4</v>
      </c>
      <c r="AA197">
        <v>127.4</v>
      </c>
      <c r="AB197">
        <v>137.80000000000001</v>
      </c>
      <c r="AC197">
        <v>145.1</v>
      </c>
      <c r="AD197">
        <v>131.4</v>
      </c>
      <c r="AE197">
        <v>135.6</v>
      </c>
      <c r="AF197">
        <v>140.5</v>
      </c>
      <c r="AG19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1550.6</v>
      </c>
    </row>
    <row r="198" spans="1:33" x14ac:dyDescent="0.3">
      <c r="A198" t="s">
        <v>63</v>
      </c>
      <c r="B198">
        <v>2018</v>
      </c>
      <c r="C198" t="s">
        <v>69</v>
      </c>
      <c r="D198" s="16">
        <f>DATE(All_India_Index_Upto_April23[[#This Row],[Year]], MONTH(1&amp;All_India_Index_Upto_April23[[#This Row],[Month]]), 1)</f>
        <v>43252</v>
      </c>
      <c r="E198" s="16" t="str">
        <f>TEXT(All_India_Index_Upto_April23[[#This Row],[Date1]], "mmmm yyyy")</f>
        <v>June 2018</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v>142.5</v>
      </c>
      <c r="X198">
        <v>126.5</v>
      </c>
      <c r="Y198">
        <v>133.1</v>
      </c>
      <c r="Z198">
        <v>132.6</v>
      </c>
      <c r="AA198">
        <v>120.4</v>
      </c>
      <c r="AB198">
        <v>128.5</v>
      </c>
      <c r="AC198">
        <v>141.19999999999999</v>
      </c>
      <c r="AD198">
        <v>128.19999999999999</v>
      </c>
      <c r="AE198">
        <v>129.5</v>
      </c>
      <c r="AF198">
        <v>136.19999999999999</v>
      </c>
      <c r="AG19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1619.3000000000002</v>
      </c>
    </row>
    <row r="199" spans="1:33" x14ac:dyDescent="0.3">
      <c r="A199" t="s">
        <v>64</v>
      </c>
      <c r="B199">
        <v>2018</v>
      </c>
      <c r="C199" t="s">
        <v>69</v>
      </c>
      <c r="D199" s="16">
        <f>DATE(All_India_Index_Upto_April23[[#This Row],[Year]], MONTH(1&amp;All_India_Index_Upto_April23[[#This Row],[Month]]), 1)</f>
        <v>43252</v>
      </c>
      <c r="E199" s="16" t="str">
        <f>TEXT(All_India_Index_Upto_April23[[#This Row],[Date1]], "mmmm yyyy")</f>
        <v>June 2018</v>
      </c>
      <c r="F199">
        <v>136.9</v>
      </c>
      <c r="G199">
        <v>148.69999999999999</v>
      </c>
      <c r="H199">
        <v>135.6</v>
      </c>
      <c r="I199">
        <v>142.30000000000001</v>
      </c>
      <c r="J199">
        <v>121.3</v>
      </c>
      <c r="K199">
        <v>153.19999999999999</v>
      </c>
      <c r="L199">
        <v>143.69999999999999</v>
      </c>
      <c r="M199">
        <v>121.4</v>
      </c>
      <c r="N199">
        <v>111.1</v>
      </c>
      <c r="O199">
        <v>138.4</v>
      </c>
      <c r="P199">
        <v>130.30000000000001</v>
      </c>
      <c r="Q199">
        <v>151.80000000000001</v>
      </c>
      <c r="R199">
        <v>139.4</v>
      </c>
      <c r="S199">
        <v>158.30000000000001</v>
      </c>
      <c r="T199">
        <v>146.4</v>
      </c>
      <c r="U199">
        <v>138.1</v>
      </c>
      <c r="V199">
        <v>145.19999999999999</v>
      </c>
      <c r="W199">
        <v>142.5</v>
      </c>
      <c r="X199">
        <v>138.1</v>
      </c>
      <c r="Y199">
        <v>137.9</v>
      </c>
      <c r="Z199">
        <v>136.19999999999999</v>
      </c>
      <c r="AA199">
        <v>123.7</v>
      </c>
      <c r="AB199">
        <v>132.6</v>
      </c>
      <c r="AC199">
        <v>142.80000000000001</v>
      </c>
      <c r="AD199">
        <v>130.1</v>
      </c>
      <c r="AE199">
        <v>132.6</v>
      </c>
      <c r="AF199">
        <v>138.5</v>
      </c>
      <c r="AG19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1659.3999999999999</v>
      </c>
    </row>
    <row r="200" spans="1:33" x14ac:dyDescent="0.3">
      <c r="A200" t="s">
        <v>61</v>
      </c>
      <c r="B200">
        <v>2018</v>
      </c>
      <c r="C200" t="s">
        <v>70</v>
      </c>
      <c r="D200" s="16">
        <f>DATE(All_India_Index_Upto_April23[[#This Row],[Year]], MONTH(1&amp;All_India_Index_Upto_April23[[#This Row],[Month]]), 1)</f>
        <v>43282</v>
      </c>
      <c r="E200" s="16" t="str">
        <f>TEXT(All_India_Index_Upto_April23[[#This Row],[Date1]], "mmmm yyyy")</f>
        <v>July 2018</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X200">
        <v>146.80000000000001</v>
      </c>
      <c r="Y200">
        <v>143.1</v>
      </c>
      <c r="Z200">
        <v>139</v>
      </c>
      <c r="AA200">
        <v>127.5</v>
      </c>
      <c r="AB200">
        <v>138.4</v>
      </c>
      <c r="AC200">
        <v>145.80000000000001</v>
      </c>
      <c r="AD200">
        <v>131.4</v>
      </c>
      <c r="AE200">
        <v>136</v>
      </c>
      <c r="AF200">
        <v>141.80000000000001</v>
      </c>
      <c r="AG20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1556.7</v>
      </c>
    </row>
    <row r="201" spans="1:33" x14ac:dyDescent="0.3">
      <c r="A201" t="s">
        <v>63</v>
      </c>
      <c r="B201">
        <v>2018</v>
      </c>
      <c r="C201" t="s">
        <v>70</v>
      </c>
      <c r="D201" s="16">
        <f>DATE(All_India_Index_Upto_April23[[#This Row],[Year]], MONTH(1&amp;All_India_Index_Upto_April23[[#This Row],[Month]]), 1)</f>
        <v>43282</v>
      </c>
      <c r="E201" s="16" t="str">
        <f>TEXT(All_India_Index_Upto_April23[[#This Row],[Date1]], "mmmm yyyy")</f>
        <v>July 2018</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v>143.6</v>
      </c>
      <c r="X201">
        <v>128.1</v>
      </c>
      <c r="Y201">
        <v>133.6</v>
      </c>
      <c r="Z201">
        <v>133.6</v>
      </c>
      <c r="AA201">
        <v>120.1</v>
      </c>
      <c r="AB201">
        <v>129</v>
      </c>
      <c r="AC201">
        <v>144</v>
      </c>
      <c r="AD201">
        <v>128.19999999999999</v>
      </c>
      <c r="AE201">
        <v>130.19999999999999</v>
      </c>
      <c r="AF201">
        <v>137.5</v>
      </c>
      <c r="AG20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1630.0000000000002</v>
      </c>
    </row>
    <row r="202" spans="1:33" x14ac:dyDescent="0.3">
      <c r="A202" t="s">
        <v>64</v>
      </c>
      <c r="B202">
        <v>2018</v>
      </c>
      <c r="C202" t="s">
        <v>70</v>
      </c>
      <c r="D202" s="16">
        <f>DATE(All_India_Index_Upto_April23[[#This Row],[Year]], MONTH(1&amp;All_India_Index_Upto_April23[[#This Row],[Month]]), 1)</f>
        <v>43282</v>
      </c>
      <c r="E202" s="16" t="str">
        <f>TEXT(All_India_Index_Upto_April23[[#This Row],[Date1]], "mmmm yyyy")</f>
        <v>July 2018</v>
      </c>
      <c r="F202">
        <v>137.5</v>
      </c>
      <c r="G202">
        <v>149.1</v>
      </c>
      <c r="H202">
        <v>139.19999999999999</v>
      </c>
      <c r="I202">
        <v>142.5</v>
      </c>
      <c r="J202">
        <v>121.4</v>
      </c>
      <c r="K202">
        <v>151.6</v>
      </c>
      <c r="L202">
        <v>155.9</v>
      </c>
      <c r="M202">
        <v>121.7</v>
      </c>
      <c r="N202">
        <v>113.5</v>
      </c>
      <c r="O202">
        <v>138.9</v>
      </c>
      <c r="P202">
        <v>130.30000000000001</v>
      </c>
      <c r="Q202">
        <v>152.30000000000001</v>
      </c>
      <c r="R202">
        <v>141.4</v>
      </c>
      <c r="S202">
        <v>157.5</v>
      </c>
      <c r="T202">
        <v>146.80000000000001</v>
      </c>
      <c r="U202">
        <v>138.4</v>
      </c>
      <c r="V202">
        <v>145.6</v>
      </c>
      <c r="W202">
        <v>143.6</v>
      </c>
      <c r="X202">
        <v>139.69999999999999</v>
      </c>
      <c r="Y202">
        <v>138.6</v>
      </c>
      <c r="Z202">
        <v>137</v>
      </c>
      <c r="AA202">
        <v>123.6</v>
      </c>
      <c r="AB202">
        <v>133.1</v>
      </c>
      <c r="AC202">
        <v>144.69999999999999</v>
      </c>
      <c r="AD202">
        <v>130.1</v>
      </c>
      <c r="AE202">
        <v>133.19999999999999</v>
      </c>
      <c r="AF202">
        <v>139.80000000000001</v>
      </c>
      <c r="AG20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1668.1</v>
      </c>
    </row>
    <row r="203" spans="1:33" x14ac:dyDescent="0.3">
      <c r="A203" t="s">
        <v>61</v>
      </c>
      <c r="B203">
        <v>2018</v>
      </c>
      <c r="C203" t="s">
        <v>71</v>
      </c>
      <c r="D203" s="16">
        <f>DATE(All_India_Index_Upto_April23[[#This Row],[Year]], MONTH(1&amp;All_India_Index_Upto_April23[[#This Row],[Month]]), 1)</f>
        <v>43313</v>
      </c>
      <c r="E203" s="16" t="str">
        <f>TEXT(All_India_Index_Upto_April23[[#This Row],[Date1]], "mmmm yyyy")</f>
        <v>August 2018</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X203">
        <v>147.69999999999999</v>
      </c>
      <c r="Y203">
        <v>143.80000000000001</v>
      </c>
      <c r="Z203">
        <v>139.4</v>
      </c>
      <c r="AA203">
        <v>128.30000000000001</v>
      </c>
      <c r="AB203">
        <v>138.6</v>
      </c>
      <c r="AC203">
        <v>146.9</v>
      </c>
      <c r="AD203">
        <v>131.30000000000001</v>
      </c>
      <c r="AE203">
        <v>136.6</v>
      </c>
      <c r="AF203">
        <v>142.5</v>
      </c>
      <c r="AG20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1563</v>
      </c>
    </row>
    <row r="204" spans="1:33" x14ac:dyDescent="0.3">
      <c r="A204" t="s">
        <v>63</v>
      </c>
      <c r="B204">
        <v>2018</v>
      </c>
      <c r="C204" t="s">
        <v>71</v>
      </c>
      <c r="D204" s="16">
        <f>DATE(All_India_Index_Upto_April23[[#This Row],[Year]], MONTH(1&amp;All_India_Index_Upto_April23[[#This Row],[Month]]), 1)</f>
        <v>43313</v>
      </c>
      <c r="E204" s="16" t="str">
        <f>TEXT(All_India_Index_Upto_April23[[#This Row],[Date1]], "mmmm yyyy")</f>
        <v>August 2018</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v>144.6</v>
      </c>
      <c r="X204">
        <v>129.80000000000001</v>
      </c>
      <c r="Y204">
        <v>134.4</v>
      </c>
      <c r="Z204">
        <v>134.9</v>
      </c>
      <c r="AA204">
        <v>120.7</v>
      </c>
      <c r="AB204">
        <v>129.80000000000001</v>
      </c>
      <c r="AC204">
        <v>145.30000000000001</v>
      </c>
      <c r="AD204">
        <v>128.30000000000001</v>
      </c>
      <c r="AE204">
        <v>131</v>
      </c>
      <c r="AF204">
        <v>138</v>
      </c>
      <c r="AG20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1639.3</v>
      </c>
    </row>
    <row r="205" spans="1:33" x14ac:dyDescent="0.3">
      <c r="A205" t="s">
        <v>64</v>
      </c>
      <c r="B205">
        <v>2018</v>
      </c>
      <c r="C205" t="s">
        <v>71</v>
      </c>
      <c r="D205" s="16">
        <f>DATE(All_India_Index_Upto_April23[[#This Row],[Year]], MONTH(1&amp;All_India_Index_Upto_April23[[#This Row],[Month]]), 1)</f>
        <v>43313</v>
      </c>
      <c r="E205" s="16" t="str">
        <f>TEXT(All_India_Index_Upto_April23[[#This Row],[Date1]], "mmmm yyyy")</f>
        <v>August 2018</v>
      </c>
      <c r="F205">
        <v>138.30000000000001</v>
      </c>
      <c r="G205">
        <v>148</v>
      </c>
      <c r="H205">
        <v>138.1</v>
      </c>
      <c r="I205">
        <v>142.6</v>
      </c>
      <c r="J205">
        <v>122.2</v>
      </c>
      <c r="K205">
        <v>150.6</v>
      </c>
      <c r="L205">
        <v>156.6</v>
      </c>
      <c r="M205">
        <v>122.4</v>
      </c>
      <c r="N205">
        <v>114.7</v>
      </c>
      <c r="O205">
        <v>139.4</v>
      </c>
      <c r="P205">
        <v>131.1</v>
      </c>
      <c r="Q205">
        <v>153</v>
      </c>
      <c r="R205">
        <v>141.69999999999999</v>
      </c>
      <c r="S205">
        <v>157.9</v>
      </c>
      <c r="T205">
        <v>147.30000000000001</v>
      </c>
      <c r="U205">
        <v>138.80000000000001</v>
      </c>
      <c r="V205">
        <v>146.1</v>
      </c>
      <c r="W205">
        <v>144.6</v>
      </c>
      <c r="X205">
        <v>140.9</v>
      </c>
      <c r="Y205">
        <v>139.4</v>
      </c>
      <c r="Z205">
        <v>137.69999999999999</v>
      </c>
      <c r="AA205">
        <v>124.3</v>
      </c>
      <c r="AB205">
        <v>133.6</v>
      </c>
      <c r="AC205">
        <v>146</v>
      </c>
      <c r="AD205">
        <v>130.1</v>
      </c>
      <c r="AE205">
        <v>133.9</v>
      </c>
      <c r="AF205">
        <v>140.4</v>
      </c>
      <c r="AG20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1676.1999999999998</v>
      </c>
    </row>
    <row r="206" spans="1:33" x14ac:dyDescent="0.3">
      <c r="A206" t="s">
        <v>61</v>
      </c>
      <c r="B206">
        <v>2018</v>
      </c>
      <c r="C206" t="s">
        <v>72</v>
      </c>
      <c r="D206" s="16">
        <f>DATE(All_India_Index_Upto_April23[[#This Row],[Year]], MONTH(1&amp;All_India_Index_Upto_April23[[#This Row],[Month]]), 1)</f>
        <v>43344</v>
      </c>
      <c r="E206" s="16" t="str">
        <f>TEXT(All_India_Index_Upto_April23[[#This Row],[Date1]], "mmmm yyyy")</f>
        <v>September 2018</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X206">
        <v>149</v>
      </c>
      <c r="Y206">
        <v>144</v>
      </c>
      <c r="Z206">
        <v>140</v>
      </c>
      <c r="AA206">
        <v>129.9</v>
      </c>
      <c r="AB206">
        <v>140</v>
      </c>
      <c r="AC206">
        <v>147.6</v>
      </c>
      <c r="AD206">
        <v>132</v>
      </c>
      <c r="AE206">
        <v>137.4</v>
      </c>
      <c r="AF206">
        <v>142.1</v>
      </c>
      <c r="AG20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1570.1999999999998</v>
      </c>
    </row>
    <row r="207" spans="1:33" x14ac:dyDescent="0.3">
      <c r="A207" t="s">
        <v>63</v>
      </c>
      <c r="B207">
        <v>2018</v>
      </c>
      <c r="C207" t="s">
        <v>72</v>
      </c>
      <c r="D207" s="16">
        <f>DATE(All_India_Index_Upto_April23[[#This Row],[Year]], MONTH(1&amp;All_India_Index_Upto_April23[[#This Row],[Month]]), 1)</f>
        <v>43344</v>
      </c>
      <c r="E207" s="16" t="str">
        <f>TEXT(All_India_Index_Upto_April23[[#This Row],[Date1]], "mmmm yyyy")</f>
        <v>September 2018</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v>145.30000000000001</v>
      </c>
      <c r="X207">
        <v>131.19999999999999</v>
      </c>
      <c r="Y207">
        <v>134.9</v>
      </c>
      <c r="Z207">
        <v>135.69999999999999</v>
      </c>
      <c r="AA207">
        <v>122.5</v>
      </c>
      <c r="AB207">
        <v>130.19999999999999</v>
      </c>
      <c r="AC207">
        <v>145.19999999999999</v>
      </c>
      <c r="AD207">
        <v>129.30000000000001</v>
      </c>
      <c r="AE207">
        <v>131.9</v>
      </c>
      <c r="AF207">
        <v>138.1</v>
      </c>
      <c r="AG20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1647.5000000000002</v>
      </c>
    </row>
    <row r="208" spans="1:33" x14ac:dyDescent="0.3">
      <c r="A208" t="s">
        <v>64</v>
      </c>
      <c r="B208">
        <v>2018</v>
      </c>
      <c r="C208" t="s">
        <v>72</v>
      </c>
      <c r="D208" s="16">
        <f>DATE(All_India_Index_Upto_April23[[#This Row],[Year]], MONTH(1&amp;All_India_Index_Upto_April23[[#This Row],[Month]]), 1)</f>
        <v>43344</v>
      </c>
      <c r="E208" s="16" t="str">
        <f>TEXT(All_India_Index_Upto_April23[[#This Row],[Date1]], "mmmm yyyy")</f>
        <v>September 2018</v>
      </c>
      <c r="F208">
        <v>138.6</v>
      </c>
      <c r="G208">
        <v>145.80000000000001</v>
      </c>
      <c r="H208">
        <v>135.1</v>
      </c>
      <c r="I208">
        <v>142.9</v>
      </c>
      <c r="J208">
        <v>122.1</v>
      </c>
      <c r="K208">
        <v>145.4</v>
      </c>
      <c r="L208">
        <v>150</v>
      </c>
      <c r="M208">
        <v>121.4</v>
      </c>
      <c r="N208">
        <v>113.7</v>
      </c>
      <c r="O208">
        <v>139.5</v>
      </c>
      <c r="P208">
        <v>130.80000000000001</v>
      </c>
      <c r="Q208">
        <v>153.80000000000001</v>
      </c>
      <c r="R208">
        <v>140.4</v>
      </c>
      <c r="S208">
        <v>159.19999999999999</v>
      </c>
      <c r="T208">
        <v>147.69999999999999</v>
      </c>
      <c r="U208">
        <v>139.1</v>
      </c>
      <c r="V208">
        <v>146.5</v>
      </c>
      <c r="W208">
        <v>145.30000000000001</v>
      </c>
      <c r="X208">
        <v>142.30000000000001</v>
      </c>
      <c r="Y208">
        <v>139.69999999999999</v>
      </c>
      <c r="Z208">
        <v>138.4</v>
      </c>
      <c r="AA208">
        <v>126</v>
      </c>
      <c r="AB208">
        <v>134.5</v>
      </c>
      <c r="AC208">
        <v>146.19999999999999</v>
      </c>
      <c r="AD208">
        <v>130.9</v>
      </c>
      <c r="AE208">
        <v>134.69999999999999</v>
      </c>
      <c r="AF208">
        <v>140.19999999999999</v>
      </c>
      <c r="AG20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1684.1000000000004</v>
      </c>
    </row>
    <row r="209" spans="1:33" x14ac:dyDescent="0.3">
      <c r="A209" t="s">
        <v>61</v>
      </c>
      <c r="B209">
        <v>2018</v>
      </c>
      <c r="C209" t="s">
        <v>73</v>
      </c>
      <c r="D209" s="16">
        <f>DATE(All_India_Index_Upto_April23[[#This Row],[Year]], MONTH(1&amp;All_India_Index_Upto_April23[[#This Row],[Month]]), 1)</f>
        <v>43374</v>
      </c>
      <c r="E209" s="16" t="str">
        <f>TEXT(All_India_Index_Upto_April23[[#This Row],[Date1]], "mmmm yyyy")</f>
        <v>October 2018</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X209">
        <v>149.69999999999999</v>
      </c>
      <c r="Y209">
        <v>147.5</v>
      </c>
      <c r="Z209">
        <v>144.80000000000001</v>
      </c>
      <c r="AA209">
        <v>130.80000000000001</v>
      </c>
      <c r="AB209">
        <v>140.1</v>
      </c>
      <c r="AC209">
        <v>148</v>
      </c>
      <c r="AD209">
        <v>134.4</v>
      </c>
      <c r="AE209">
        <v>139.80000000000001</v>
      </c>
      <c r="AF209">
        <v>142.19999999999999</v>
      </c>
      <c r="AG20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1584.6999999999998</v>
      </c>
    </row>
    <row r="210" spans="1:33" x14ac:dyDescent="0.3">
      <c r="A210" t="s">
        <v>63</v>
      </c>
      <c r="B210">
        <v>2018</v>
      </c>
      <c r="C210" t="s">
        <v>73</v>
      </c>
      <c r="D210" s="16">
        <f>DATE(All_India_Index_Upto_April23[[#This Row],[Year]], MONTH(1&amp;All_India_Index_Upto_April23[[#This Row],[Month]]), 1)</f>
        <v>43374</v>
      </c>
      <c r="E210" s="16" t="str">
        <f>TEXT(All_India_Index_Upto_April23[[#This Row],[Date1]], "mmmm yyyy")</f>
        <v>October 2018</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v>146.30000000000001</v>
      </c>
      <c r="X210">
        <v>133.4</v>
      </c>
      <c r="Y210">
        <v>135.1</v>
      </c>
      <c r="Z210">
        <v>136.19999999999999</v>
      </c>
      <c r="AA210">
        <v>123.3</v>
      </c>
      <c r="AB210">
        <v>130.69999999999999</v>
      </c>
      <c r="AC210">
        <v>145.5</v>
      </c>
      <c r="AD210">
        <v>130.4</v>
      </c>
      <c r="AE210">
        <v>132.5</v>
      </c>
      <c r="AF210">
        <v>138.9</v>
      </c>
      <c r="AG2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1656.5</v>
      </c>
    </row>
    <row r="211" spans="1:33" x14ac:dyDescent="0.3">
      <c r="A211" t="s">
        <v>64</v>
      </c>
      <c r="B211">
        <v>2018</v>
      </c>
      <c r="C211" t="s">
        <v>73</v>
      </c>
      <c r="D211" s="16">
        <f>DATE(All_India_Index_Upto_April23[[#This Row],[Year]], MONTH(1&amp;All_India_Index_Upto_April23[[#This Row],[Month]]), 1)</f>
        <v>43374</v>
      </c>
      <c r="E211" s="16" t="str">
        <f>TEXT(All_India_Index_Upto_April23[[#This Row],[Date1]], "mmmm yyyy")</f>
        <v>October 2018</v>
      </c>
      <c r="F211">
        <v>137.4</v>
      </c>
      <c r="G211">
        <v>149.5</v>
      </c>
      <c r="H211">
        <v>137.30000000000001</v>
      </c>
      <c r="I211">
        <v>141.9</v>
      </c>
      <c r="J211">
        <v>121.1</v>
      </c>
      <c r="K211">
        <v>142.5</v>
      </c>
      <c r="L211">
        <v>146.69999999999999</v>
      </c>
      <c r="M211">
        <v>119.1</v>
      </c>
      <c r="N211">
        <v>111.9</v>
      </c>
      <c r="O211">
        <v>141</v>
      </c>
      <c r="P211">
        <v>133.6</v>
      </c>
      <c r="Q211">
        <v>154.5</v>
      </c>
      <c r="R211">
        <v>139.69999999999999</v>
      </c>
      <c r="S211">
        <v>162.6</v>
      </c>
      <c r="T211">
        <v>148</v>
      </c>
      <c r="U211">
        <v>139.19999999999999</v>
      </c>
      <c r="V211">
        <v>146.80000000000001</v>
      </c>
      <c r="W211">
        <v>146.9</v>
      </c>
      <c r="X211">
        <v>145.30000000000001</v>
      </c>
      <c r="Y211">
        <v>142.19999999999999</v>
      </c>
      <c r="Z211">
        <v>142.1</v>
      </c>
      <c r="AA211">
        <v>125.5</v>
      </c>
      <c r="AB211">
        <v>136.5</v>
      </c>
      <c r="AC211">
        <v>147.80000000000001</v>
      </c>
      <c r="AD211">
        <v>132</v>
      </c>
      <c r="AE211">
        <v>136.30000000000001</v>
      </c>
      <c r="AF211">
        <v>140.80000000000001</v>
      </c>
      <c r="AG2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1703.6999999999998</v>
      </c>
    </row>
    <row r="212" spans="1:33" x14ac:dyDescent="0.3">
      <c r="A212" t="s">
        <v>61</v>
      </c>
      <c r="B212">
        <v>2018</v>
      </c>
      <c r="C212" t="s">
        <v>74</v>
      </c>
      <c r="D212" s="16">
        <f>DATE(All_India_Index_Upto_April23[[#This Row],[Year]], MONTH(1&amp;All_India_Index_Upto_April23[[#This Row],[Month]]), 1)</f>
        <v>43405</v>
      </c>
      <c r="E212" s="16" t="str">
        <f>TEXT(All_India_Index_Upto_April23[[#This Row],[Date1]], "mmmm yyyy")</f>
        <v>November 2018</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X212">
        <v>150.30000000000001</v>
      </c>
      <c r="Y212">
        <v>148</v>
      </c>
      <c r="Z212">
        <v>145.4</v>
      </c>
      <c r="AA212">
        <v>130.30000000000001</v>
      </c>
      <c r="AB212">
        <v>143.1</v>
      </c>
      <c r="AC212">
        <v>150.19999999999999</v>
      </c>
      <c r="AD212">
        <v>133.1</v>
      </c>
      <c r="AE212">
        <v>140.1</v>
      </c>
      <c r="AF212">
        <v>142.4</v>
      </c>
      <c r="AG2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1593.1999999999998</v>
      </c>
    </row>
    <row r="213" spans="1:33" x14ac:dyDescent="0.3">
      <c r="A213" t="s">
        <v>63</v>
      </c>
      <c r="B213">
        <v>2018</v>
      </c>
      <c r="C213" t="s">
        <v>74</v>
      </c>
      <c r="D213" s="16">
        <f>DATE(All_India_Index_Upto_April23[[#This Row],[Year]], MONTH(1&amp;All_India_Index_Upto_April23[[#This Row],[Month]]), 1)</f>
        <v>43405</v>
      </c>
      <c r="E213" s="16" t="str">
        <f>TEXT(All_India_Index_Upto_April23[[#This Row],[Date1]], "mmmm yyyy")</f>
        <v>November 2018</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v>146.9</v>
      </c>
      <c r="X213">
        <v>136.69999999999999</v>
      </c>
      <c r="Y213">
        <v>135.80000000000001</v>
      </c>
      <c r="Z213">
        <v>136.80000000000001</v>
      </c>
      <c r="AA213">
        <v>121.2</v>
      </c>
      <c r="AB213">
        <v>131.30000000000001</v>
      </c>
      <c r="AC213">
        <v>146.1</v>
      </c>
      <c r="AD213">
        <v>130.5</v>
      </c>
      <c r="AE213">
        <v>132.19999999999999</v>
      </c>
      <c r="AF213">
        <v>139</v>
      </c>
      <c r="AG2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1661.4999999999998</v>
      </c>
    </row>
    <row r="214" spans="1:33" x14ac:dyDescent="0.3">
      <c r="A214" t="s">
        <v>64</v>
      </c>
      <c r="B214">
        <v>2018</v>
      </c>
      <c r="C214" t="s">
        <v>74</v>
      </c>
      <c r="D214" s="16">
        <f>DATE(All_India_Index_Upto_April23[[#This Row],[Year]], MONTH(1&amp;All_India_Index_Upto_April23[[#This Row],[Month]]), 1)</f>
        <v>43405</v>
      </c>
      <c r="E214" s="16" t="str">
        <f>TEXT(All_India_Index_Upto_April23[[#This Row],[Date1]], "mmmm yyyy")</f>
        <v>November 2018</v>
      </c>
      <c r="F214">
        <v>137.4</v>
      </c>
      <c r="G214">
        <v>149.19999999999999</v>
      </c>
      <c r="H214">
        <v>137.1</v>
      </c>
      <c r="I214">
        <v>141.80000000000001</v>
      </c>
      <c r="J214">
        <v>121.1</v>
      </c>
      <c r="K214">
        <v>142.80000000000001</v>
      </c>
      <c r="L214">
        <v>146.69999999999999</v>
      </c>
      <c r="M214">
        <v>119.1</v>
      </c>
      <c r="N214">
        <v>111.9</v>
      </c>
      <c r="O214">
        <v>140.9</v>
      </c>
      <c r="P214">
        <v>133.5</v>
      </c>
      <c r="Q214">
        <v>154.5</v>
      </c>
      <c r="R214">
        <v>139.69999999999999</v>
      </c>
      <c r="S214">
        <v>162.6</v>
      </c>
      <c r="T214">
        <v>148</v>
      </c>
      <c r="U214">
        <v>139.1</v>
      </c>
      <c r="V214">
        <v>146.69999999999999</v>
      </c>
      <c r="W214">
        <v>146.9</v>
      </c>
      <c r="X214">
        <v>145.1</v>
      </c>
      <c r="Y214">
        <v>142.19999999999999</v>
      </c>
      <c r="Z214">
        <v>142.1</v>
      </c>
      <c r="AA214">
        <v>125.5</v>
      </c>
      <c r="AB214">
        <v>136.5</v>
      </c>
      <c r="AC214">
        <v>147.80000000000001</v>
      </c>
      <c r="AD214">
        <v>132</v>
      </c>
      <c r="AE214">
        <v>136.30000000000001</v>
      </c>
      <c r="AF214">
        <v>140.80000000000001</v>
      </c>
      <c r="AG2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1703.3999999999999</v>
      </c>
    </row>
    <row r="215" spans="1:33" x14ac:dyDescent="0.3">
      <c r="A215" t="s">
        <v>61</v>
      </c>
      <c r="B215">
        <v>2018</v>
      </c>
      <c r="C215" t="s">
        <v>75</v>
      </c>
      <c r="D215" s="16">
        <f>DATE(All_India_Index_Upto_April23[[#This Row],[Year]], MONTH(1&amp;All_India_Index_Upto_April23[[#This Row],[Month]]), 1)</f>
        <v>43435</v>
      </c>
      <c r="E215" s="16" t="str">
        <f>TEXT(All_India_Index_Upto_April23[[#This Row],[Date1]], "mmmm yyyy")</f>
        <v>December 2018</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X215">
        <v>149</v>
      </c>
      <c r="Y215">
        <v>149.5</v>
      </c>
      <c r="Z215">
        <v>149.6</v>
      </c>
      <c r="AA215">
        <v>128.9</v>
      </c>
      <c r="AB215">
        <v>143.30000000000001</v>
      </c>
      <c r="AC215">
        <v>155.1</v>
      </c>
      <c r="AD215">
        <v>133.19999999999999</v>
      </c>
      <c r="AE215">
        <v>141.6</v>
      </c>
      <c r="AF215">
        <v>141.9</v>
      </c>
      <c r="AG2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1601.8999999999999</v>
      </c>
    </row>
    <row r="216" spans="1:33" x14ac:dyDescent="0.3">
      <c r="A216" t="s">
        <v>63</v>
      </c>
      <c r="B216">
        <v>2018</v>
      </c>
      <c r="C216" t="s">
        <v>75</v>
      </c>
      <c r="D216" s="16">
        <f>DATE(All_India_Index_Upto_April23[[#This Row],[Year]], MONTH(1&amp;All_India_Index_Upto_April23[[#This Row],[Month]]), 1)</f>
        <v>43435</v>
      </c>
      <c r="E216" s="16" t="str">
        <f>TEXT(All_India_Index_Upto_April23[[#This Row],[Date1]], "mmmm yyyy")</f>
        <v>December 2018</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v>146.5</v>
      </c>
      <c r="X216">
        <v>132.4</v>
      </c>
      <c r="Y216">
        <v>136.19999999999999</v>
      </c>
      <c r="Z216">
        <v>137.30000000000001</v>
      </c>
      <c r="AA216">
        <v>118.8</v>
      </c>
      <c r="AB216">
        <v>131.69999999999999</v>
      </c>
      <c r="AC216">
        <v>146.5</v>
      </c>
      <c r="AD216">
        <v>130.80000000000001</v>
      </c>
      <c r="AE216">
        <v>131.69999999999999</v>
      </c>
      <c r="AF216">
        <v>138</v>
      </c>
      <c r="AG2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1654.8999999999999</v>
      </c>
    </row>
    <row r="217" spans="1:33" x14ac:dyDescent="0.3">
      <c r="A217" t="s">
        <v>64</v>
      </c>
      <c r="B217">
        <v>2018</v>
      </c>
      <c r="C217" t="s">
        <v>75</v>
      </c>
      <c r="D217" s="16">
        <f>DATE(All_India_Index_Upto_April23[[#This Row],[Year]], MONTH(1&amp;All_India_Index_Upto_April23[[#This Row],[Month]]), 1)</f>
        <v>43435</v>
      </c>
      <c r="E217" s="16" t="str">
        <f>TEXT(All_India_Index_Upto_April23[[#This Row],[Date1]], "mmmm yyyy")</f>
        <v>December 2018</v>
      </c>
      <c r="F217">
        <v>137.5</v>
      </c>
      <c r="G217">
        <v>150.5</v>
      </c>
      <c r="H217">
        <v>138.80000000000001</v>
      </c>
      <c r="I217">
        <v>142.1</v>
      </c>
      <c r="J217">
        <v>122</v>
      </c>
      <c r="K217">
        <v>139.4</v>
      </c>
      <c r="L217">
        <v>135.19999999999999</v>
      </c>
      <c r="M217">
        <v>119.8</v>
      </c>
      <c r="N217">
        <v>110.3</v>
      </c>
      <c r="O217">
        <v>140.6</v>
      </c>
      <c r="P217">
        <v>133.80000000000001</v>
      </c>
      <c r="Q217">
        <v>154.6</v>
      </c>
      <c r="R217">
        <v>138.19999999999999</v>
      </c>
      <c r="S217">
        <v>163</v>
      </c>
      <c r="T217">
        <v>148.1</v>
      </c>
      <c r="U217">
        <v>139.4</v>
      </c>
      <c r="V217">
        <v>146.80000000000001</v>
      </c>
      <c r="W217">
        <v>146.5</v>
      </c>
      <c r="X217">
        <v>142.69999999999999</v>
      </c>
      <c r="Y217">
        <v>143.19999999999999</v>
      </c>
      <c r="Z217">
        <v>144.9</v>
      </c>
      <c r="AA217">
        <v>123.6</v>
      </c>
      <c r="AB217">
        <v>136.80000000000001</v>
      </c>
      <c r="AC217">
        <v>150.1</v>
      </c>
      <c r="AD217">
        <v>132.19999999999999</v>
      </c>
      <c r="AE217">
        <v>136.80000000000001</v>
      </c>
      <c r="AF217">
        <v>140.1</v>
      </c>
      <c r="AG2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1704.8</v>
      </c>
    </row>
    <row r="218" spans="1:33" x14ac:dyDescent="0.3">
      <c r="A218" t="s">
        <v>61</v>
      </c>
      <c r="B218">
        <v>2019</v>
      </c>
      <c r="C218" t="s">
        <v>62</v>
      </c>
      <c r="D218" s="16">
        <f>DATE(All_India_Index_Upto_April23[[#This Row],[Year]], MONTH(1&amp;All_India_Index_Upto_April23[[#This Row],[Month]]), 1)</f>
        <v>43466</v>
      </c>
      <c r="E218" s="16" t="str">
        <f>TEXT(All_India_Index_Upto_April23[[#This Row],[Date1]], "mmmm yyyy")</f>
        <v>January 2019</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X218">
        <v>146.19999999999999</v>
      </c>
      <c r="Y218">
        <v>150.1</v>
      </c>
      <c r="Z218">
        <v>149.6</v>
      </c>
      <c r="AA218">
        <v>128.6</v>
      </c>
      <c r="AB218">
        <v>142.9</v>
      </c>
      <c r="AC218">
        <v>155.19999999999999</v>
      </c>
      <c r="AD218">
        <v>133.5</v>
      </c>
      <c r="AE218">
        <v>141.69999999999999</v>
      </c>
      <c r="AF218">
        <v>141</v>
      </c>
      <c r="AG2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1597.8000000000002</v>
      </c>
    </row>
    <row r="219" spans="1:33" x14ac:dyDescent="0.3">
      <c r="A219" t="s">
        <v>63</v>
      </c>
      <c r="B219">
        <v>2019</v>
      </c>
      <c r="C219" t="s">
        <v>62</v>
      </c>
      <c r="D219" s="16">
        <f>DATE(All_India_Index_Upto_April23[[#This Row],[Year]], MONTH(1&amp;All_India_Index_Upto_April23[[#This Row],[Month]]), 1)</f>
        <v>43466</v>
      </c>
      <c r="E219" s="16" t="str">
        <f>TEXT(All_India_Index_Upto_April23[[#This Row],[Date1]], "mmmm yyyy")</f>
        <v>January 2019</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v>147.69999999999999</v>
      </c>
      <c r="X219">
        <v>128.6</v>
      </c>
      <c r="Y219">
        <v>136.30000000000001</v>
      </c>
      <c r="Z219">
        <v>137.80000000000001</v>
      </c>
      <c r="AA219">
        <v>118.6</v>
      </c>
      <c r="AB219">
        <v>131.9</v>
      </c>
      <c r="AC219">
        <v>146.6</v>
      </c>
      <c r="AD219">
        <v>131.69999999999999</v>
      </c>
      <c r="AE219">
        <v>131.80000000000001</v>
      </c>
      <c r="AF219">
        <v>138</v>
      </c>
      <c r="AG2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1654.1</v>
      </c>
    </row>
    <row r="220" spans="1:33" x14ac:dyDescent="0.3">
      <c r="A220" t="s">
        <v>64</v>
      </c>
      <c r="B220">
        <v>2019</v>
      </c>
      <c r="C220" t="s">
        <v>62</v>
      </c>
      <c r="D220" s="16">
        <f>DATE(All_India_Index_Upto_April23[[#This Row],[Year]], MONTH(1&amp;All_India_Index_Upto_April23[[#This Row],[Month]]), 1)</f>
        <v>43466</v>
      </c>
      <c r="E220" s="16" t="str">
        <f>TEXT(All_India_Index_Upto_April23[[#This Row],[Date1]], "mmmm yyyy")</f>
        <v>January 2019</v>
      </c>
      <c r="F220">
        <v>137.1</v>
      </c>
      <c r="G220">
        <v>151.4</v>
      </c>
      <c r="H220">
        <v>140.19999999999999</v>
      </c>
      <c r="I220">
        <v>142.1</v>
      </c>
      <c r="J220">
        <v>121.8</v>
      </c>
      <c r="K220">
        <v>135.4</v>
      </c>
      <c r="L220">
        <v>131.30000000000001</v>
      </c>
      <c r="M220">
        <v>120.3</v>
      </c>
      <c r="N220">
        <v>109.1</v>
      </c>
      <c r="O220">
        <v>139.4</v>
      </c>
      <c r="P220">
        <v>133.30000000000001</v>
      </c>
      <c r="Q220">
        <v>154.6</v>
      </c>
      <c r="R220">
        <v>137.4</v>
      </c>
      <c r="S220">
        <v>163.19999999999999</v>
      </c>
      <c r="T220">
        <v>147.6</v>
      </c>
      <c r="U220">
        <v>139</v>
      </c>
      <c r="V220">
        <v>146.4</v>
      </c>
      <c r="W220">
        <v>147.69999999999999</v>
      </c>
      <c r="X220">
        <v>139.5</v>
      </c>
      <c r="Y220">
        <v>143.6</v>
      </c>
      <c r="Z220">
        <v>145.1</v>
      </c>
      <c r="AA220">
        <v>123.3</v>
      </c>
      <c r="AB220">
        <v>136.69999999999999</v>
      </c>
      <c r="AC220">
        <v>150.19999999999999</v>
      </c>
      <c r="AD220">
        <v>132.80000000000001</v>
      </c>
      <c r="AE220">
        <v>136.9</v>
      </c>
      <c r="AF220">
        <v>139.6</v>
      </c>
      <c r="AG2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1702.8000000000002</v>
      </c>
    </row>
    <row r="221" spans="1:33" x14ac:dyDescent="0.3">
      <c r="A221" t="s">
        <v>61</v>
      </c>
      <c r="B221">
        <v>2019</v>
      </c>
      <c r="C221" t="s">
        <v>65</v>
      </c>
      <c r="D221" s="16">
        <f>DATE(All_India_Index_Upto_April23[[#This Row],[Year]], MONTH(1&amp;All_India_Index_Upto_April23[[#This Row],[Month]]), 1)</f>
        <v>43497</v>
      </c>
      <c r="E221" s="16" t="str">
        <f>TEXT(All_India_Index_Upto_April23[[#This Row],[Date1]], "mmmm yyyy")</f>
        <v>February 2019</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X221">
        <v>145.30000000000001</v>
      </c>
      <c r="Y221">
        <v>150.1</v>
      </c>
      <c r="Z221">
        <v>149.9</v>
      </c>
      <c r="AA221">
        <v>129.19999999999999</v>
      </c>
      <c r="AB221">
        <v>143.4</v>
      </c>
      <c r="AC221">
        <v>155.5</v>
      </c>
      <c r="AD221">
        <v>134.9</v>
      </c>
      <c r="AE221">
        <v>142.19999999999999</v>
      </c>
      <c r="AF221">
        <v>141</v>
      </c>
      <c r="AG2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1600.4000000000003</v>
      </c>
    </row>
    <row r="222" spans="1:33" x14ac:dyDescent="0.3">
      <c r="A222" t="s">
        <v>63</v>
      </c>
      <c r="B222">
        <v>2019</v>
      </c>
      <c r="C222" t="s">
        <v>65</v>
      </c>
      <c r="D222" s="16">
        <f>DATE(All_India_Index_Upto_April23[[#This Row],[Year]], MONTH(1&amp;All_India_Index_Upto_April23[[#This Row],[Month]]), 1)</f>
        <v>43497</v>
      </c>
      <c r="E222" s="16" t="str">
        <f>TEXT(All_India_Index_Upto_April23[[#This Row],[Date1]], "mmmm yyyy")</f>
        <v>February 2019</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v>148.5</v>
      </c>
      <c r="X222">
        <v>127.1</v>
      </c>
      <c r="Y222">
        <v>136.6</v>
      </c>
      <c r="Z222">
        <v>138.5</v>
      </c>
      <c r="AA222">
        <v>119.2</v>
      </c>
      <c r="AB222">
        <v>132.19999999999999</v>
      </c>
      <c r="AC222">
        <v>146.6</v>
      </c>
      <c r="AD222">
        <v>133</v>
      </c>
      <c r="AE222">
        <v>132.4</v>
      </c>
      <c r="AF222">
        <v>138.6</v>
      </c>
      <c r="AG2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1658.4</v>
      </c>
    </row>
    <row r="223" spans="1:33" x14ac:dyDescent="0.3">
      <c r="A223" t="s">
        <v>64</v>
      </c>
      <c r="B223">
        <v>2019</v>
      </c>
      <c r="C223" t="s">
        <v>65</v>
      </c>
      <c r="D223" s="16">
        <f>DATE(All_India_Index_Upto_April23[[#This Row],[Year]], MONTH(1&amp;All_India_Index_Upto_April23[[#This Row],[Month]]), 1)</f>
        <v>43497</v>
      </c>
      <c r="E223" s="16" t="str">
        <f>TEXT(All_India_Index_Upto_April23[[#This Row],[Date1]], "mmmm yyyy")</f>
        <v>February 2019</v>
      </c>
      <c r="F223">
        <v>137.6</v>
      </c>
      <c r="G223">
        <v>152</v>
      </c>
      <c r="H223">
        <v>141.5</v>
      </c>
      <c r="I223">
        <v>142.19999999999999</v>
      </c>
      <c r="J223">
        <v>122</v>
      </c>
      <c r="K223">
        <v>136.4</v>
      </c>
      <c r="L223">
        <v>129.69999999999999</v>
      </c>
      <c r="M223">
        <v>121</v>
      </c>
      <c r="N223">
        <v>109</v>
      </c>
      <c r="O223">
        <v>139.69999999999999</v>
      </c>
      <c r="P223">
        <v>133.6</v>
      </c>
      <c r="Q223">
        <v>154.9</v>
      </c>
      <c r="R223">
        <v>137.5</v>
      </c>
      <c r="S223">
        <v>163.4</v>
      </c>
      <c r="T223">
        <v>147.69999999999999</v>
      </c>
      <c r="U223">
        <v>139.69999999999999</v>
      </c>
      <c r="V223">
        <v>146.5</v>
      </c>
      <c r="W223">
        <v>148.5</v>
      </c>
      <c r="X223">
        <v>138.4</v>
      </c>
      <c r="Y223">
        <v>143.69999999999999</v>
      </c>
      <c r="Z223">
        <v>145.6</v>
      </c>
      <c r="AA223">
        <v>123.9</v>
      </c>
      <c r="AB223">
        <v>137.1</v>
      </c>
      <c r="AC223">
        <v>150.30000000000001</v>
      </c>
      <c r="AD223">
        <v>134.1</v>
      </c>
      <c r="AE223">
        <v>137.4</v>
      </c>
      <c r="AF223">
        <v>139.9</v>
      </c>
      <c r="AG2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1706.3999999999999</v>
      </c>
    </row>
    <row r="224" spans="1:33" x14ac:dyDescent="0.3">
      <c r="A224" t="s">
        <v>61</v>
      </c>
      <c r="B224">
        <v>2019</v>
      </c>
      <c r="C224" t="s">
        <v>66</v>
      </c>
      <c r="D224" s="16">
        <f>DATE(All_India_Index_Upto_April23[[#This Row],[Year]], MONTH(1&amp;All_India_Index_Upto_April23[[#This Row],[Month]]), 1)</f>
        <v>43525</v>
      </c>
      <c r="E224" s="16" t="str">
        <f>TEXT(All_India_Index_Upto_April23[[#This Row],[Date1]], "mmmm yyyy")</f>
        <v>March 2019</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X224">
        <v>146.4</v>
      </c>
      <c r="Y224">
        <v>150</v>
      </c>
      <c r="Z224">
        <v>150.4</v>
      </c>
      <c r="AA224">
        <v>129.9</v>
      </c>
      <c r="AB224">
        <v>143.80000000000001</v>
      </c>
      <c r="AC224">
        <v>155.5</v>
      </c>
      <c r="AD224">
        <v>134</v>
      </c>
      <c r="AE224">
        <v>142.4</v>
      </c>
      <c r="AF224">
        <v>141.19999999999999</v>
      </c>
      <c r="AG2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1602.7</v>
      </c>
    </row>
    <row r="225" spans="1:33" x14ac:dyDescent="0.3">
      <c r="A225" t="s">
        <v>63</v>
      </c>
      <c r="B225">
        <v>2019</v>
      </c>
      <c r="C225" t="s">
        <v>66</v>
      </c>
      <c r="D225" s="16">
        <f>DATE(All_India_Index_Upto_April23[[#This Row],[Year]], MONTH(1&amp;All_India_Index_Upto_April23[[#This Row],[Month]]), 1)</f>
        <v>43525</v>
      </c>
      <c r="E225" s="16" t="str">
        <f>TEXT(All_India_Index_Upto_April23[[#This Row],[Date1]], "mmmm yyyy")</f>
        <v>March 2019</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v>149</v>
      </c>
      <c r="X225">
        <v>128.80000000000001</v>
      </c>
      <c r="Y225">
        <v>136.80000000000001</v>
      </c>
      <c r="Z225">
        <v>139.19999999999999</v>
      </c>
      <c r="AA225">
        <v>119.9</v>
      </c>
      <c r="AB225">
        <v>133</v>
      </c>
      <c r="AC225">
        <v>146.69999999999999</v>
      </c>
      <c r="AD225">
        <v>132.5</v>
      </c>
      <c r="AE225">
        <v>132.80000000000001</v>
      </c>
      <c r="AF225">
        <v>139.5</v>
      </c>
      <c r="AG2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1665.2</v>
      </c>
    </row>
    <row r="226" spans="1:33" x14ac:dyDescent="0.3">
      <c r="A226" t="s">
        <v>64</v>
      </c>
      <c r="B226">
        <v>2019</v>
      </c>
      <c r="C226" t="s">
        <v>66</v>
      </c>
      <c r="D226" s="16">
        <f>DATE(All_India_Index_Upto_April23[[#This Row],[Year]], MONTH(1&amp;All_India_Index_Upto_April23[[#This Row],[Month]]), 1)</f>
        <v>43525</v>
      </c>
      <c r="E226" s="16" t="str">
        <f>TEXT(All_India_Index_Upto_April23[[#This Row],[Date1]], "mmmm yyyy")</f>
        <v>March 2019</v>
      </c>
      <c r="F226">
        <v>137.80000000000001</v>
      </c>
      <c r="G226">
        <v>153</v>
      </c>
      <c r="H226">
        <v>140.30000000000001</v>
      </c>
      <c r="I226">
        <v>142.30000000000001</v>
      </c>
      <c r="J226">
        <v>122</v>
      </c>
      <c r="K226">
        <v>137.6</v>
      </c>
      <c r="L226">
        <v>132.6</v>
      </c>
      <c r="M226">
        <v>121.8</v>
      </c>
      <c r="N226">
        <v>109</v>
      </c>
      <c r="O226">
        <v>139.5</v>
      </c>
      <c r="P226">
        <v>133.69999999999999</v>
      </c>
      <c r="Q226">
        <v>155.19999999999999</v>
      </c>
      <c r="R226">
        <v>138.1</v>
      </c>
      <c r="S226">
        <v>163.5</v>
      </c>
      <c r="T226">
        <v>147.9</v>
      </c>
      <c r="U226">
        <v>139.9</v>
      </c>
      <c r="V226">
        <v>146.69999999999999</v>
      </c>
      <c r="W226">
        <v>149</v>
      </c>
      <c r="X226">
        <v>139.69999999999999</v>
      </c>
      <c r="Y226">
        <v>143.80000000000001</v>
      </c>
      <c r="Z226">
        <v>146.19999999999999</v>
      </c>
      <c r="AA226">
        <v>124.6</v>
      </c>
      <c r="AB226">
        <v>137.69999999999999</v>
      </c>
      <c r="AC226">
        <v>150.30000000000001</v>
      </c>
      <c r="AD226">
        <v>133.4</v>
      </c>
      <c r="AE226">
        <v>137.69999999999999</v>
      </c>
      <c r="AF226">
        <v>140.4</v>
      </c>
      <c r="AG2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1710.7</v>
      </c>
    </row>
    <row r="227" spans="1:33" x14ac:dyDescent="0.3">
      <c r="A227" t="s">
        <v>61</v>
      </c>
      <c r="B227">
        <v>2019</v>
      </c>
      <c r="C227" t="s">
        <v>68</v>
      </c>
      <c r="D227" s="16">
        <f>DATE(All_India_Index_Upto_April23[[#This Row],[Year]], MONTH(1&amp;All_India_Index_Upto_April23[[#This Row],[Month]]), 1)</f>
        <v>43586</v>
      </c>
      <c r="E227" s="16" t="str">
        <f>TEXT(All_India_Index_Upto_April23[[#This Row],[Date1]], "mmmm yyyy")</f>
        <v>May 2019</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X227">
        <v>146.9</v>
      </c>
      <c r="Y227">
        <v>149.5</v>
      </c>
      <c r="Z227">
        <v>151.30000000000001</v>
      </c>
      <c r="AA227">
        <v>130.19999999999999</v>
      </c>
      <c r="AB227">
        <v>145.9</v>
      </c>
      <c r="AC227">
        <v>156.69999999999999</v>
      </c>
      <c r="AD227">
        <v>133.9</v>
      </c>
      <c r="AE227">
        <v>142.9</v>
      </c>
      <c r="AF227">
        <v>142.4</v>
      </c>
      <c r="AG2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1610.5000000000005</v>
      </c>
    </row>
    <row r="228" spans="1:33" x14ac:dyDescent="0.3">
      <c r="A228" t="s">
        <v>63</v>
      </c>
      <c r="B228">
        <v>2019</v>
      </c>
      <c r="C228" t="s">
        <v>68</v>
      </c>
      <c r="D228" s="16">
        <f>DATE(All_India_Index_Upto_April23[[#This Row],[Year]], MONTH(1&amp;All_India_Index_Upto_April23[[#This Row],[Month]]), 1)</f>
        <v>43586</v>
      </c>
      <c r="E228" s="16" t="str">
        <f>TEXT(All_India_Index_Upto_April23[[#This Row],[Date1]], "mmmm yyyy")</f>
        <v>May 2019</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v>150.1</v>
      </c>
      <c r="X228">
        <v>129.4</v>
      </c>
      <c r="Y228">
        <v>137.19999999999999</v>
      </c>
      <c r="Z228">
        <v>139.80000000000001</v>
      </c>
      <c r="AA228">
        <v>120.1</v>
      </c>
      <c r="AB228">
        <v>134</v>
      </c>
      <c r="AC228">
        <v>148</v>
      </c>
      <c r="AD228">
        <v>132.6</v>
      </c>
      <c r="AE228">
        <v>133.30000000000001</v>
      </c>
      <c r="AF228">
        <v>141.5</v>
      </c>
      <c r="AG2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1676.6999999999996</v>
      </c>
    </row>
    <row r="229" spans="1:33" x14ac:dyDescent="0.3">
      <c r="A229" t="s">
        <v>64</v>
      </c>
      <c r="B229">
        <v>2019</v>
      </c>
      <c r="C229" t="s">
        <v>68</v>
      </c>
      <c r="D229" s="16">
        <f>DATE(All_India_Index_Upto_April23[[#This Row],[Year]], MONTH(1&amp;All_India_Index_Upto_April23[[#This Row],[Month]]), 1)</f>
        <v>43586</v>
      </c>
      <c r="E229" s="16" t="str">
        <f>TEXT(All_India_Index_Upto_April23[[#This Row],[Date1]], "mmmm yyyy")</f>
        <v>May 2019</v>
      </c>
      <c r="F229">
        <v>138.30000000000001</v>
      </c>
      <c r="G229">
        <v>158.5</v>
      </c>
      <c r="H229">
        <v>136</v>
      </c>
      <c r="I229">
        <v>142.5</v>
      </c>
      <c r="J229">
        <v>122</v>
      </c>
      <c r="K229">
        <v>146.5</v>
      </c>
      <c r="L229">
        <v>143</v>
      </c>
      <c r="M229">
        <v>124.9</v>
      </c>
      <c r="N229">
        <v>109.9</v>
      </c>
      <c r="O229">
        <v>139.9</v>
      </c>
      <c r="P229">
        <v>134</v>
      </c>
      <c r="Q229">
        <v>155.5</v>
      </c>
      <c r="R229">
        <v>140.9</v>
      </c>
      <c r="S229">
        <v>164.1</v>
      </c>
      <c r="T229">
        <v>148.4</v>
      </c>
      <c r="U229">
        <v>140.4</v>
      </c>
      <c r="V229">
        <v>147.30000000000001</v>
      </c>
      <c r="W229">
        <v>150.1</v>
      </c>
      <c r="X229">
        <v>140.30000000000001</v>
      </c>
      <c r="Y229">
        <v>143.69999999999999</v>
      </c>
      <c r="Z229">
        <v>146.9</v>
      </c>
      <c r="AA229">
        <v>124.9</v>
      </c>
      <c r="AB229">
        <v>139.19999999999999</v>
      </c>
      <c r="AC229">
        <v>151.6</v>
      </c>
      <c r="AD229">
        <v>133.4</v>
      </c>
      <c r="AE229">
        <v>138.19999999999999</v>
      </c>
      <c r="AF229">
        <v>142</v>
      </c>
      <c r="AG2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1720.6000000000004</v>
      </c>
    </row>
    <row r="230" spans="1:33" x14ac:dyDescent="0.3">
      <c r="A230" t="s">
        <v>61</v>
      </c>
      <c r="B230">
        <v>2019</v>
      </c>
      <c r="C230" t="s">
        <v>69</v>
      </c>
      <c r="D230" s="16">
        <f>DATE(All_India_Index_Upto_April23[[#This Row],[Year]], MONTH(1&amp;All_India_Index_Upto_April23[[#This Row],[Month]]), 1)</f>
        <v>43617</v>
      </c>
      <c r="E230" s="16" t="str">
        <f>TEXT(All_India_Index_Upto_April23[[#This Row],[Date1]], "mmmm yyyy")</f>
        <v>June 2019</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X230">
        <v>147.80000000000001</v>
      </c>
      <c r="Y230">
        <v>149.6</v>
      </c>
      <c r="Z230">
        <v>151.69999999999999</v>
      </c>
      <c r="AA230">
        <v>130.19999999999999</v>
      </c>
      <c r="AB230">
        <v>146.4</v>
      </c>
      <c r="AC230">
        <v>157.69999999999999</v>
      </c>
      <c r="AD230">
        <v>134.80000000000001</v>
      </c>
      <c r="AE230">
        <v>143.30000000000001</v>
      </c>
      <c r="AF230">
        <v>143.6</v>
      </c>
      <c r="AG2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1617.4</v>
      </c>
    </row>
    <row r="231" spans="1:33" x14ac:dyDescent="0.3">
      <c r="A231" t="s">
        <v>63</v>
      </c>
      <c r="B231">
        <v>2019</v>
      </c>
      <c r="C231" t="s">
        <v>69</v>
      </c>
      <c r="D231" s="16">
        <f>DATE(All_India_Index_Upto_April23[[#This Row],[Year]], MONTH(1&amp;All_India_Index_Upto_April23[[#This Row],[Month]]), 1)</f>
        <v>43617</v>
      </c>
      <c r="E231" s="16" t="str">
        <f>TEXT(All_India_Index_Upto_April23[[#This Row],[Date1]], "mmmm yyyy")</f>
        <v>June 2019</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v>149.4</v>
      </c>
      <c r="X231">
        <v>130.5</v>
      </c>
      <c r="Y231">
        <v>137.4</v>
      </c>
      <c r="Z231">
        <v>140.30000000000001</v>
      </c>
      <c r="AA231">
        <v>119.6</v>
      </c>
      <c r="AB231">
        <v>134.30000000000001</v>
      </c>
      <c r="AC231">
        <v>148.9</v>
      </c>
      <c r="AD231">
        <v>133.69999999999999</v>
      </c>
      <c r="AE231">
        <v>133.6</v>
      </c>
      <c r="AF231">
        <v>142.1</v>
      </c>
      <c r="AG2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1682.3999999999999</v>
      </c>
    </row>
    <row r="232" spans="1:33" x14ac:dyDescent="0.3">
      <c r="A232" t="s">
        <v>64</v>
      </c>
      <c r="B232">
        <v>2019</v>
      </c>
      <c r="C232" t="s">
        <v>69</v>
      </c>
      <c r="D232" s="16">
        <f>DATE(All_India_Index_Upto_April23[[#This Row],[Year]], MONTH(1&amp;All_India_Index_Upto_April23[[#This Row],[Month]]), 1)</f>
        <v>43617</v>
      </c>
      <c r="E232" s="16" t="str">
        <f>TEXT(All_India_Index_Upto_April23[[#This Row],[Date1]], "mmmm yyyy")</f>
        <v>June 2019</v>
      </c>
      <c r="F232">
        <v>138.69999999999999</v>
      </c>
      <c r="G232">
        <v>162.1</v>
      </c>
      <c r="H232">
        <v>137.80000000000001</v>
      </c>
      <c r="I232">
        <v>143.30000000000001</v>
      </c>
      <c r="J232">
        <v>122.2</v>
      </c>
      <c r="K232">
        <v>146.80000000000001</v>
      </c>
      <c r="L232">
        <v>150.5</v>
      </c>
      <c r="M232">
        <v>128.30000000000001</v>
      </c>
      <c r="N232">
        <v>111</v>
      </c>
      <c r="O232">
        <v>140.6</v>
      </c>
      <c r="P232">
        <v>134.19999999999999</v>
      </c>
      <c r="Q232">
        <v>155.9</v>
      </c>
      <c r="R232">
        <v>142.69999999999999</v>
      </c>
      <c r="S232">
        <v>164.9</v>
      </c>
      <c r="T232">
        <v>148.6</v>
      </c>
      <c r="U232">
        <v>140.4</v>
      </c>
      <c r="V232">
        <v>147.4</v>
      </c>
      <c r="W232">
        <v>149.4</v>
      </c>
      <c r="X232">
        <v>141.19999999999999</v>
      </c>
      <c r="Y232">
        <v>143.80000000000001</v>
      </c>
      <c r="Z232">
        <v>147.4</v>
      </c>
      <c r="AA232">
        <v>124.6</v>
      </c>
      <c r="AB232">
        <v>139.6</v>
      </c>
      <c r="AC232">
        <v>152.5</v>
      </c>
      <c r="AD232">
        <v>134.30000000000001</v>
      </c>
      <c r="AE232">
        <v>138.6</v>
      </c>
      <c r="AF232">
        <v>142.9</v>
      </c>
      <c r="AG2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1726.3999999999996</v>
      </c>
    </row>
    <row r="233" spans="1:33" x14ac:dyDescent="0.3">
      <c r="A233" t="s">
        <v>61</v>
      </c>
      <c r="B233">
        <v>2019</v>
      </c>
      <c r="C233" t="s">
        <v>70</v>
      </c>
      <c r="D233" s="16">
        <f>DATE(All_India_Index_Upto_April23[[#This Row],[Year]], MONTH(1&amp;All_India_Index_Upto_April23[[#This Row],[Month]]), 1)</f>
        <v>43647</v>
      </c>
      <c r="E233" s="16" t="str">
        <f>TEXT(All_India_Index_Upto_April23[[#This Row],[Date1]], "mmmm yyyy")</f>
        <v>July 2019</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X233">
        <v>146.80000000000001</v>
      </c>
      <c r="Y233">
        <v>150</v>
      </c>
      <c r="Z233">
        <v>152.19999999999999</v>
      </c>
      <c r="AA233">
        <v>131.19999999999999</v>
      </c>
      <c r="AB233">
        <v>147.5</v>
      </c>
      <c r="AC233">
        <v>159.1</v>
      </c>
      <c r="AD233">
        <v>136.1</v>
      </c>
      <c r="AE233">
        <v>144.19999999999999</v>
      </c>
      <c r="AF233">
        <v>144.9</v>
      </c>
      <c r="AG2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1625.5</v>
      </c>
    </row>
    <row r="234" spans="1:33" x14ac:dyDescent="0.3">
      <c r="A234" t="s">
        <v>63</v>
      </c>
      <c r="B234">
        <v>2019</v>
      </c>
      <c r="C234" t="s">
        <v>70</v>
      </c>
      <c r="D234" s="16">
        <f>DATE(All_India_Index_Upto_April23[[#This Row],[Year]], MONTH(1&amp;All_India_Index_Upto_April23[[#This Row],[Month]]), 1)</f>
        <v>43647</v>
      </c>
      <c r="E234" s="16" t="str">
        <f>TEXT(All_India_Index_Upto_April23[[#This Row],[Date1]], "mmmm yyyy")</f>
        <v>July 2019</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v>150.6</v>
      </c>
      <c r="X234">
        <v>127</v>
      </c>
      <c r="Y234">
        <v>137.69999999999999</v>
      </c>
      <c r="Z234">
        <v>140.80000000000001</v>
      </c>
      <c r="AA234">
        <v>120.6</v>
      </c>
      <c r="AB234">
        <v>135</v>
      </c>
      <c r="AC234">
        <v>150.4</v>
      </c>
      <c r="AD234">
        <v>135.1</v>
      </c>
      <c r="AE234">
        <v>134.5</v>
      </c>
      <c r="AF234">
        <v>143.30000000000001</v>
      </c>
      <c r="AG2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1689.2999999999997</v>
      </c>
    </row>
    <row r="235" spans="1:33" x14ac:dyDescent="0.3">
      <c r="A235" t="s">
        <v>64</v>
      </c>
      <c r="B235">
        <v>2019</v>
      </c>
      <c r="C235" t="s">
        <v>70</v>
      </c>
      <c r="D235" s="16">
        <f>DATE(All_India_Index_Upto_April23[[#This Row],[Year]], MONTH(1&amp;All_India_Index_Upto_April23[[#This Row],[Month]]), 1)</f>
        <v>43647</v>
      </c>
      <c r="E235" s="16" t="str">
        <f>TEXT(All_India_Index_Upto_April23[[#This Row],[Date1]], "mmmm yyyy")</f>
        <v>July 2019</v>
      </c>
      <c r="F235">
        <v>139.30000000000001</v>
      </c>
      <c r="G235">
        <v>162.69999999999999</v>
      </c>
      <c r="H235">
        <v>140</v>
      </c>
      <c r="I235">
        <v>144</v>
      </c>
      <c r="J235">
        <v>122.5</v>
      </c>
      <c r="K235">
        <v>150.30000000000001</v>
      </c>
      <c r="L235">
        <v>160.30000000000001</v>
      </c>
      <c r="M235">
        <v>130</v>
      </c>
      <c r="N235">
        <v>111.1</v>
      </c>
      <c r="O235">
        <v>141.69999999999999</v>
      </c>
      <c r="P235">
        <v>134.69999999999999</v>
      </c>
      <c r="Q235">
        <v>156.19999999999999</v>
      </c>
      <c r="R235">
        <v>144.69999999999999</v>
      </c>
      <c r="S235">
        <v>165.2</v>
      </c>
      <c r="T235">
        <v>148.9</v>
      </c>
      <c r="U235">
        <v>140.5</v>
      </c>
      <c r="V235">
        <v>147.6</v>
      </c>
      <c r="W235">
        <v>150.6</v>
      </c>
      <c r="X235">
        <v>139.30000000000001</v>
      </c>
      <c r="Y235">
        <v>144.19999999999999</v>
      </c>
      <c r="Z235">
        <v>147.9</v>
      </c>
      <c r="AA235">
        <v>125.6</v>
      </c>
      <c r="AB235">
        <v>140.5</v>
      </c>
      <c r="AC235">
        <v>154</v>
      </c>
      <c r="AD235">
        <v>135.69999999999999</v>
      </c>
      <c r="AE235">
        <v>139.5</v>
      </c>
      <c r="AF235">
        <v>144.19999999999999</v>
      </c>
      <c r="AG2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1734.8000000000002</v>
      </c>
    </row>
    <row r="236" spans="1:33" x14ac:dyDescent="0.3">
      <c r="A236" t="s">
        <v>61</v>
      </c>
      <c r="B236">
        <v>2019</v>
      </c>
      <c r="C236" t="s">
        <v>71</v>
      </c>
      <c r="D236" s="16">
        <f>DATE(All_India_Index_Upto_April23[[#This Row],[Year]], MONTH(1&amp;All_India_Index_Upto_April23[[#This Row],[Month]]), 1)</f>
        <v>43678</v>
      </c>
      <c r="E236" s="16" t="str">
        <f>TEXT(All_India_Index_Upto_April23[[#This Row],[Date1]], "mmmm yyyy")</f>
        <v>August 2019</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X236">
        <v>146.4</v>
      </c>
      <c r="Y236">
        <v>150.19999999999999</v>
      </c>
      <c r="Z236">
        <v>152.69999999999999</v>
      </c>
      <c r="AA236">
        <v>131.4</v>
      </c>
      <c r="AB236">
        <v>148</v>
      </c>
      <c r="AC236">
        <v>159.69999999999999</v>
      </c>
      <c r="AD236">
        <v>138.80000000000001</v>
      </c>
      <c r="AE236">
        <v>144.9</v>
      </c>
      <c r="AF236">
        <v>145.69999999999999</v>
      </c>
      <c r="AG2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1632.3000000000002</v>
      </c>
    </row>
    <row r="237" spans="1:33" x14ac:dyDescent="0.3">
      <c r="A237" t="s">
        <v>63</v>
      </c>
      <c r="B237">
        <v>2019</v>
      </c>
      <c r="C237" t="s">
        <v>71</v>
      </c>
      <c r="D237" s="16">
        <f>DATE(All_India_Index_Upto_April23[[#This Row],[Year]], MONTH(1&amp;All_India_Index_Upto_April23[[#This Row],[Month]]), 1)</f>
        <v>43678</v>
      </c>
      <c r="E237" s="16" t="str">
        <f>TEXT(All_India_Index_Upto_April23[[#This Row],[Date1]], "mmmm yyyy")</f>
        <v>August 2019</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v>151.6</v>
      </c>
      <c r="X237">
        <v>125.5</v>
      </c>
      <c r="Y237">
        <v>138.1</v>
      </c>
      <c r="Z237">
        <v>141.5</v>
      </c>
      <c r="AA237">
        <v>120.8</v>
      </c>
      <c r="AB237">
        <v>135.4</v>
      </c>
      <c r="AC237">
        <v>151.5</v>
      </c>
      <c r="AD237">
        <v>137.80000000000001</v>
      </c>
      <c r="AE237">
        <v>135.30000000000001</v>
      </c>
      <c r="AF237">
        <v>144.19999999999999</v>
      </c>
      <c r="AG2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1697.5</v>
      </c>
    </row>
    <row r="238" spans="1:33" x14ac:dyDescent="0.3">
      <c r="A238" t="s">
        <v>64</v>
      </c>
      <c r="B238">
        <v>2019</v>
      </c>
      <c r="C238" t="s">
        <v>71</v>
      </c>
      <c r="D238" s="16">
        <f>DATE(All_India_Index_Upto_April23[[#This Row],[Year]], MONTH(1&amp;All_India_Index_Upto_April23[[#This Row],[Month]]), 1)</f>
        <v>43678</v>
      </c>
      <c r="E238" s="16" t="str">
        <f>TEXT(All_India_Index_Upto_April23[[#This Row],[Date1]], "mmmm yyyy")</f>
        <v>August 2019</v>
      </c>
      <c r="F238">
        <v>140.1</v>
      </c>
      <c r="G238">
        <v>160.6</v>
      </c>
      <c r="H238">
        <v>138.5</v>
      </c>
      <c r="I238">
        <v>144.69999999999999</v>
      </c>
      <c r="J238">
        <v>122.9</v>
      </c>
      <c r="K238">
        <v>149.4</v>
      </c>
      <c r="L238">
        <v>167.4</v>
      </c>
      <c r="M238">
        <v>130.9</v>
      </c>
      <c r="N238">
        <v>112</v>
      </c>
      <c r="O238">
        <v>142.6</v>
      </c>
      <c r="P238">
        <v>134.9</v>
      </c>
      <c r="Q238">
        <v>156.6</v>
      </c>
      <c r="R238">
        <v>145.9</v>
      </c>
      <c r="S238">
        <v>165.8</v>
      </c>
      <c r="T238">
        <v>149.1</v>
      </c>
      <c r="U238">
        <v>140.6</v>
      </c>
      <c r="V238">
        <v>147.9</v>
      </c>
      <c r="W238">
        <v>151.6</v>
      </c>
      <c r="X238">
        <v>138.5</v>
      </c>
      <c r="Y238">
        <v>144.5</v>
      </c>
      <c r="Z238">
        <v>148.5</v>
      </c>
      <c r="AA238">
        <v>125.8</v>
      </c>
      <c r="AB238">
        <v>140.9</v>
      </c>
      <c r="AC238">
        <v>154.9</v>
      </c>
      <c r="AD238">
        <v>138.4</v>
      </c>
      <c r="AE238">
        <v>140.19999999999999</v>
      </c>
      <c r="AF238">
        <v>145</v>
      </c>
      <c r="AG2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1742.9000000000003</v>
      </c>
    </row>
    <row r="239" spans="1:33" x14ac:dyDescent="0.3">
      <c r="A239" t="s">
        <v>61</v>
      </c>
      <c r="B239">
        <v>2019</v>
      </c>
      <c r="C239" t="s">
        <v>72</v>
      </c>
      <c r="D239" s="16">
        <f>DATE(All_India_Index_Upto_April23[[#This Row],[Year]], MONTH(1&amp;All_India_Index_Upto_April23[[#This Row],[Month]]), 1)</f>
        <v>43709</v>
      </c>
      <c r="E239" s="16" t="str">
        <f>TEXT(All_India_Index_Upto_April23[[#This Row],[Date1]], "mmmm yyyy")</f>
        <v>September 2019</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X239">
        <v>146.9</v>
      </c>
      <c r="Y239">
        <v>150.30000000000001</v>
      </c>
      <c r="Z239">
        <v>153.4</v>
      </c>
      <c r="AA239">
        <v>131.6</v>
      </c>
      <c r="AB239">
        <v>148.30000000000001</v>
      </c>
      <c r="AC239">
        <v>160.19999999999999</v>
      </c>
      <c r="AD239">
        <v>140.19999999999999</v>
      </c>
      <c r="AE239">
        <v>145.4</v>
      </c>
      <c r="AF239">
        <v>146.69999999999999</v>
      </c>
      <c r="AG2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1638.5000000000002</v>
      </c>
    </row>
    <row r="240" spans="1:33" x14ac:dyDescent="0.3">
      <c r="A240" t="s">
        <v>63</v>
      </c>
      <c r="B240">
        <v>2019</v>
      </c>
      <c r="C240" t="s">
        <v>72</v>
      </c>
      <c r="D240" s="16">
        <f>DATE(All_India_Index_Upto_April23[[#This Row],[Year]], MONTH(1&amp;All_India_Index_Upto_April23[[#This Row],[Month]]), 1)</f>
        <v>43709</v>
      </c>
      <c r="E240" s="16" t="str">
        <f>TEXT(All_India_Index_Upto_April23[[#This Row],[Date1]], "mmmm yyyy")</f>
        <v>September 2019</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v>152.19999999999999</v>
      </c>
      <c r="X240">
        <v>126.6</v>
      </c>
      <c r="Y240">
        <v>138.30000000000001</v>
      </c>
      <c r="Z240">
        <v>141.9</v>
      </c>
      <c r="AA240">
        <v>121.2</v>
      </c>
      <c r="AB240">
        <v>135.9</v>
      </c>
      <c r="AC240">
        <v>151.6</v>
      </c>
      <c r="AD240">
        <v>139</v>
      </c>
      <c r="AE240">
        <v>135.69999999999999</v>
      </c>
      <c r="AF240">
        <v>144.69999999999999</v>
      </c>
      <c r="AG2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1703.8</v>
      </c>
    </row>
    <row r="241" spans="1:33" x14ac:dyDescent="0.3">
      <c r="A241" t="s">
        <v>64</v>
      </c>
      <c r="B241">
        <v>2019</v>
      </c>
      <c r="C241" t="s">
        <v>72</v>
      </c>
      <c r="D241" s="16">
        <f>DATE(All_India_Index_Upto_April23[[#This Row],[Year]], MONTH(1&amp;All_India_Index_Upto_April23[[#This Row],[Month]]), 1)</f>
        <v>43709</v>
      </c>
      <c r="E241" s="16" t="str">
        <f>TEXT(All_India_Index_Upto_April23[[#This Row],[Date1]], "mmmm yyyy")</f>
        <v>September 2019</v>
      </c>
      <c r="F241">
        <v>140.9</v>
      </c>
      <c r="G241">
        <v>160.80000000000001</v>
      </c>
      <c r="H241">
        <v>139.6</v>
      </c>
      <c r="I241">
        <v>145.4</v>
      </c>
      <c r="J241">
        <v>123.5</v>
      </c>
      <c r="K241">
        <v>146.6</v>
      </c>
      <c r="L241">
        <v>173.2</v>
      </c>
      <c r="M241">
        <v>131.6</v>
      </c>
      <c r="N241">
        <v>113.2</v>
      </c>
      <c r="O241">
        <v>144.1</v>
      </c>
      <c r="P241">
        <v>135</v>
      </c>
      <c r="Q241">
        <v>156.80000000000001</v>
      </c>
      <c r="R241">
        <v>147</v>
      </c>
      <c r="S241">
        <v>166.5</v>
      </c>
      <c r="T241">
        <v>149.19999999999999</v>
      </c>
      <c r="U241">
        <v>140.6</v>
      </c>
      <c r="V241">
        <v>147.9</v>
      </c>
      <c r="W241">
        <v>152.19999999999999</v>
      </c>
      <c r="X241">
        <v>139.19999999999999</v>
      </c>
      <c r="Y241">
        <v>144.6</v>
      </c>
      <c r="Z241">
        <v>149</v>
      </c>
      <c r="AA241">
        <v>126.1</v>
      </c>
      <c r="AB241">
        <v>141.30000000000001</v>
      </c>
      <c r="AC241">
        <v>155.19999999999999</v>
      </c>
      <c r="AD241">
        <v>139.69999999999999</v>
      </c>
      <c r="AE241">
        <v>140.69999999999999</v>
      </c>
      <c r="AF241">
        <v>145.80000000000001</v>
      </c>
      <c r="AG2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1749.4</v>
      </c>
    </row>
    <row r="242" spans="1:33" x14ac:dyDescent="0.3">
      <c r="A242" t="s">
        <v>61</v>
      </c>
      <c r="B242">
        <v>2019</v>
      </c>
      <c r="C242" t="s">
        <v>73</v>
      </c>
      <c r="D242" s="16">
        <f>DATE(All_India_Index_Upto_April23[[#This Row],[Year]], MONTH(1&amp;All_India_Index_Upto_April23[[#This Row],[Month]]), 1)</f>
        <v>43739</v>
      </c>
      <c r="E242" s="16" t="str">
        <f>TEXT(All_India_Index_Upto_April23[[#This Row],[Date1]], "mmmm yyyy")</f>
        <v>October 2019</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X242">
        <v>147.69999999999999</v>
      </c>
      <c r="Y242">
        <v>150.6</v>
      </c>
      <c r="Z242">
        <v>153.69999999999999</v>
      </c>
      <c r="AA242">
        <v>131.69999999999999</v>
      </c>
      <c r="AB242">
        <v>148.69999999999999</v>
      </c>
      <c r="AC242">
        <v>160.69999999999999</v>
      </c>
      <c r="AD242">
        <v>140.30000000000001</v>
      </c>
      <c r="AE242">
        <v>145.69999999999999</v>
      </c>
      <c r="AF242">
        <v>148.30000000000001</v>
      </c>
      <c r="AG2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1644.7</v>
      </c>
    </row>
    <row r="243" spans="1:33" x14ac:dyDescent="0.3">
      <c r="A243" t="s">
        <v>63</v>
      </c>
      <c r="B243">
        <v>2019</v>
      </c>
      <c r="C243" t="s">
        <v>73</v>
      </c>
      <c r="D243" s="16">
        <f>DATE(All_India_Index_Upto_April23[[#This Row],[Year]], MONTH(1&amp;All_India_Index_Upto_April23[[#This Row],[Month]]), 1)</f>
        <v>43739</v>
      </c>
      <c r="E243" s="16" t="str">
        <f>TEXT(All_India_Index_Upto_April23[[#This Row],[Date1]], "mmmm yyyy")</f>
        <v>October 2019</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v>153</v>
      </c>
      <c r="X243">
        <v>128.9</v>
      </c>
      <c r="Y243">
        <v>138.69999999999999</v>
      </c>
      <c r="Z243">
        <v>142.4</v>
      </c>
      <c r="AA243">
        <v>121.5</v>
      </c>
      <c r="AB243">
        <v>136.19999999999999</v>
      </c>
      <c r="AC243">
        <v>151.69999999999999</v>
      </c>
      <c r="AD243">
        <v>139.5</v>
      </c>
      <c r="AE243">
        <v>136</v>
      </c>
      <c r="AF243">
        <v>146</v>
      </c>
      <c r="AG2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1713.0000000000002</v>
      </c>
    </row>
    <row r="244" spans="1:33" x14ac:dyDescent="0.3">
      <c r="A244" t="s">
        <v>64</v>
      </c>
      <c r="B244">
        <v>2019</v>
      </c>
      <c r="C244" t="s">
        <v>73</v>
      </c>
      <c r="D244" s="16">
        <f>DATE(All_India_Index_Upto_April23[[#This Row],[Year]], MONTH(1&amp;All_India_Index_Upto_April23[[#This Row],[Month]]), 1)</f>
        <v>43739</v>
      </c>
      <c r="E244" s="16" t="str">
        <f>TEXT(All_India_Index_Upto_April23[[#This Row],[Date1]], "mmmm yyyy")</f>
        <v>October 2019</v>
      </c>
      <c r="F244">
        <v>141.80000000000001</v>
      </c>
      <c r="G244">
        <v>161</v>
      </c>
      <c r="H244">
        <v>142.6</v>
      </c>
      <c r="I244">
        <v>146.19999999999999</v>
      </c>
      <c r="J244">
        <v>123.9</v>
      </c>
      <c r="K244">
        <v>148</v>
      </c>
      <c r="L244">
        <v>188.4</v>
      </c>
      <c r="M244">
        <v>132.5</v>
      </c>
      <c r="N244">
        <v>114</v>
      </c>
      <c r="O244">
        <v>145.4</v>
      </c>
      <c r="P244">
        <v>135.1</v>
      </c>
      <c r="Q244">
        <v>157.1</v>
      </c>
      <c r="R244">
        <v>149.6</v>
      </c>
      <c r="S244">
        <v>167.1</v>
      </c>
      <c r="T244">
        <v>149.4</v>
      </c>
      <c r="U244">
        <v>140.80000000000001</v>
      </c>
      <c r="V244">
        <v>148.19999999999999</v>
      </c>
      <c r="W244">
        <v>153</v>
      </c>
      <c r="X244">
        <v>140.6</v>
      </c>
      <c r="Y244">
        <v>145</v>
      </c>
      <c r="Z244">
        <v>149.4</v>
      </c>
      <c r="AA244">
        <v>126.3</v>
      </c>
      <c r="AB244">
        <v>141.69999999999999</v>
      </c>
      <c r="AC244">
        <v>155.4</v>
      </c>
      <c r="AD244">
        <v>140</v>
      </c>
      <c r="AE244">
        <v>141</v>
      </c>
      <c r="AF244">
        <v>147.19999999999999</v>
      </c>
      <c r="AG2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1757.3000000000002</v>
      </c>
    </row>
    <row r="245" spans="1:33" x14ac:dyDescent="0.3">
      <c r="A245" t="s">
        <v>61</v>
      </c>
      <c r="B245">
        <v>2019</v>
      </c>
      <c r="C245" t="s">
        <v>74</v>
      </c>
      <c r="D245" s="16">
        <f>DATE(All_India_Index_Upto_April23[[#This Row],[Year]], MONTH(1&amp;All_India_Index_Upto_April23[[#This Row],[Month]]), 1)</f>
        <v>43770</v>
      </c>
      <c r="E245" s="16" t="str">
        <f>TEXT(All_India_Index_Upto_April23[[#This Row],[Date1]], "mmmm yyyy")</f>
        <v>November 2019</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X245">
        <v>148.4</v>
      </c>
      <c r="Y245">
        <v>150.9</v>
      </c>
      <c r="Z245">
        <v>154.30000000000001</v>
      </c>
      <c r="AA245">
        <v>132.1</v>
      </c>
      <c r="AB245">
        <v>149.1</v>
      </c>
      <c r="AC245">
        <v>160.80000000000001</v>
      </c>
      <c r="AD245">
        <v>140.6</v>
      </c>
      <c r="AE245">
        <v>146.1</v>
      </c>
      <c r="AF245">
        <v>149.9</v>
      </c>
      <c r="AG2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1651.8999999999996</v>
      </c>
    </row>
    <row r="246" spans="1:33" x14ac:dyDescent="0.3">
      <c r="A246" t="s">
        <v>63</v>
      </c>
      <c r="B246">
        <v>2019</v>
      </c>
      <c r="C246" t="s">
        <v>74</v>
      </c>
      <c r="D246" s="16">
        <f>DATE(All_India_Index_Upto_April23[[#This Row],[Year]], MONTH(1&amp;All_India_Index_Upto_April23[[#This Row],[Month]]), 1)</f>
        <v>43770</v>
      </c>
      <c r="E246" s="16" t="str">
        <f>TEXT(All_India_Index_Upto_April23[[#This Row],[Date1]], "mmmm yyyy")</f>
        <v>November 2019</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v>153.5</v>
      </c>
      <c r="X246">
        <v>132.19999999999999</v>
      </c>
      <c r="Y246">
        <v>139.1</v>
      </c>
      <c r="Z246">
        <v>142.80000000000001</v>
      </c>
      <c r="AA246">
        <v>121.7</v>
      </c>
      <c r="AB246">
        <v>136.69999999999999</v>
      </c>
      <c r="AC246">
        <v>151.80000000000001</v>
      </c>
      <c r="AD246">
        <v>139.80000000000001</v>
      </c>
      <c r="AE246">
        <v>136.30000000000001</v>
      </c>
      <c r="AF246">
        <v>147</v>
      </c>
      <c r="AG2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1721.6000000000001</v>
      </c>
    </row>
    <row r="247" spans="1:33" x14ac:dyDescent="0.3">
      <c r="A247" t="s">
        <v>64</v>
      </c>
      <c r="B247">
        <v>2019</v>
      </c>
      <c r="C247" t="s">
        <v>74</v>
      </c>
      <c r="D247" s="16">
        <f>DATE(All_India_Index_Upto_April23[[#This Row],[Year]], MONTH(1&amp;All_India_Index_Upto_April23[[#This Row],[Month]]), 1)</f>
        <v>43770</v>
      </c>
      <c r="E247" s="16" t="str">
        <f>TEXT(All_India_Index_Upto_April23[[#This Row],[Date1]], "mmmm yyyy")</f>
        <v>November 2019</v>
      </c>
      <c r="F247">
        <v>142.5</v>
      </c>
      <c r="G247">
        <v>163.19999999999999</v>
      </c>
      <c r="H247">
        <v>145.6</v>
      </c>
      <c r="I247">
        <v>146.69999999999999</v>
      </c>
      <c r="J247">
        <v>124.3</v>
      </c>
      <c r="K247">
        <v>147.4</v>
      </c>
      <c r="L247">
        <v>199.6</v>
      </c>
      <c r="M247">
        <v>135.69999999999999</v>
      </c>
      <c r="N247">
        <v>114.2</v>
      </c>
      <c r="O247">
        <v>147</v>
      </c>
      <c r="P247">
        <v>135.30000000000001</v>
      </c>
      <c r="Q247">
        <v>157.5</v>
      </c>
      <c r="R247">
        <v>151.9</v>
      </c>
      <c r="S247">
        <v>167.9</v>
      </c>
      <c r="T247">
        <v>149.9</v>
      </c>
      <c r="U247">
        <v>141</v>
      </c>
      <c r="V247">
        <v>148.6</v>
      </c>
      <c r="W247">
        <v>153.5</v>
      </c>
      <c r="X247">
        <v>142.30000000000001</v>
      </c>
      <c r="Y247">
        <v>145.30000000000001</v>
      </c>
      <c r="Z247">
        <v>149.9</v>
      </c>
      <c r="AA247">
        <v>126.6</v>
      </c>
      <c r="AB247">
        <v>142.1</v>
      </c>
      <c r="AC247">
        <v>155.5</v>
      </c>
      <c r="AD247">
        <v>140.30000000000001</v>
      </c>
      <c r="AE247">
        <v>141.30000000000001</v>
      </c>
      <c r="AF247">
        <v>148.6</v>
      </c>
      <c r="AG2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1765.1999999999998</v>
      </c>
    </row>
    <row r="248" spans="1:33" x14ac:dyDescent="0.3">
      <c r="A248" t="s">
        <v>61</v>
      </c>
      <c r="B248">
        <v>2019</v>
      </c>
      <c r="C248" t="s">
        <v>75</v>
      </c>
      <c r="D248" s="16">
        <f>DATE(All_India_Index_Upto_April23[[#This Row],[Year]], MONTH(1&amp;All_India_Index_Upto_April23[[#This Row],[Month]]), 1)</f>
        <v>43800</v>
      </c>
      <c r="E248" s="16" t="str">
        <f>TEXT(All_India_Index_Upto_April23[[#This Row],[Date1]], "mmmm yyyy")</f>
        <v>December 2019</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X248">
        <v>149.9</v>
      </c>
      <c r="Y248">
        <v>151.19999999999999</v>
      </c>
      <c r="Z248">
        <v>154.80000000000001</v>
      </c>
      <c r="AA248">
        <v>135</v>
      </c>
      <c r="AB248">
        <v>149.5</v>
      </c>
      <c r="AC248">
        <v>161.1</v>
      </c>
      <c r="AD248">
        <v>140.6</v>
      </c>
      <c r="AE248">
        <v>147.1</v>
      </c>
      <c r="AF248">
        <v>152.30000000000001</v>
      </c>
      <c r="AG2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1663.1999999999996</v>
      </c>
    </row>
    <row r="249" spans="1:33" x14ac:dyDescent="0.3">
      <c r="A249" t="s">
        <v>63</v>
      </c>
      <c r="B249">
        <v>2019</v>
      </c>
      <c r="C249" t="s">
        <v>75</v>
      </c>
      <c r="D249" s="16">
        <f>DATE(All_India_Index_Upto_April23[[#This Row],[Year]], MONTH(1&amp;All_India_Index_Upto_April23[[#This Row],[Month]]), 1)</f>
        <v>43800</v>
      </c>
      <c r="E249" s="16" t="str">
        <f>TEXT(All_India_Index_Upto_April23[[#This Row],[Date1]], "mmmm yyyy")</f>
        <v>December 2019</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v>152.80000000000001</v>
      </c>
      <c r="X249">
        <v>133.6</v>
      </c>
      <c r="Y249">
        <v>139.80000000000001</v>
      </c>
      <c r="Z249">
        <v>143.19999999999999</v>
      </c>
      <c r="AA249">
        <v>125.2</v>
      </c>
      <c r="AB249">
        <v>136.80000000000001</v>
      </c>
      <c r="AC249">
        <v>151.9</v>
      </c>
      <c r="AD249">
        <v>140.19999999999999</v>
      </c>
      <c r="AE249">
        <v>137.69999999999999</v>
      </c>
      <c r="AF249">
        <v>148.30000000000001</v>
      </c>
      <c r="AG2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1732.5000000000005</v>
      </c>
    </row>
    <row r="250" spans="1:33" x14ac:dyDescent="0.3">
      <c r="A250" t="s">
        <v>64</v>
      </c>
      <c r="B250">
        <v>2019</v>
      </c>
      <c r="C250" t="s">
        <v>75</v>
      </c>
      <c r="D250" s="16">
        <f>DATE(All_India_Index_Upto_April23[[#This Row],[Year]], MONTH(1&amp;All_India_Index_Upto_April23[[#This Row],[Month]]), 1)</f>
        <v>43800</v>
      </c>
      <c r="E250" s="16" t="str">
        <f>TEXT(All_India_Index_Upto_April23[[#This Row],[Date1]], "mmmm yyyy")</f>
        <v>December 2019</v>
      </c>
      <c r="F250">
        <v>143.5</v>
      </c>
      <c r="G250">
        <v>165</v>
      </c>
      <c r="H250">
        <v>151.1</v>
      </c>
      <c r="I250">
        <v>148.30000000000001</v>
      </c>
      <c r="J250">
        <v>125.7</v>
      </c>
      <c r="K250">
        <v>145.69999999999999</v>
      </c>
      <c r="L250">
        <v>217</v>
      </c>
      <c r="M250">
        <v>138.30000000000001</v>
      </c>
      <c r="N250">
        <v>114</v>
      </c>
      <c r="O250">
        <v>148.69999999999999</v>
      </c>
      <c r="P250">
        <v>135.80000000000001</v>
      </c>
      <c r="Q250">
        <v>158</v>
      </c>
      <c r="R250">
        <v>155</v>
      </c>
      <c r="S250">
        <v>168.5</v>
      </c>
      <c r="T250">
        <v>150.30000000000001</v>
      </c>
      <c r="U250">
        <v>141.30000000000001</v>
      </c>
      <c r="V250">
        <v>149</v>
      </c>
      <c r="W250">
        <v>152.80000000000001</v>
      </c>
      <c r="X250">
        <v>143.69999999999999</v>
      </c>
      <c r="Y250">
        <v>145.80000000000001</v>
      </c>
      <c r="Z250">
        <v>150.4</v>
      </c>
      <c r="AA250">
        <v>129.80000000000001</v>
      </c>
      <c r="AB250">
        <v>142.30000000000001</v>
      </c>
      <c r="AC250">
        <v>155.69999999999999</v>
      </c>
      <c r="AD250">
        <v>140.4</v>
      </c>
      <c r="AE250">
        <v>142.5</v>
      </c>
      <c r="AF250">
        <v>150.4</v>
      </c>
      <c r="AG2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1775.9</v>
      </c>
    </row>
    <row r="251" spans="1:33" x14ac:dyDescent="0.3">
      <c r="A251" t="s">
        <v>61</v>
      </c>
      <c r="B251">
        <v>2020</v>
      </c>
      <c r="C251" t="s">
        <v>62</v>
      </c>
      <c r="D251" s="16">
        <f>DATE(All_India_Index_Upto_April23[[#This Row],[Year]], MONTH(1&amp;All_India_Index_Upto_April23[[#This Row],[Month]]), 1)</f>
        <v>43831</v>
      </c>
      <c r="E251" s="16" t="str">
        <f>TEXT(All_India_Index_Upto_April23[[#This Row],[Date1]], "mmmm yyyy")</f>
        <v>January 2020</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X251">
        <v>150.4</v>
      </c>
      <c r="Y251">
        <v>151.69999999999999</v>
      </c>
      <c r="Z251">
        <v>155.69999999999999</v>
      </c>
      <c r="AA251">
        <v>136.30000000000001</v>
      </c>
      <c r="AB251">
        <v>150.1</v>
      </c>
      <c r="AC251">
        <v>161.69999999999999</v>
      </c>
      <c r="AD251">
        <v>142.5</v>
      </c>
      <c r="AE251">
        <v>148.1</v>
      </c>
      <c r="AF251">
        <v>151.9</v>
      </c>
      <c r="AG2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1670.1999999999998</v>
      </c>
    </row>
    <row r="252" spans="1:33" x14ac:dyDescent="0.3">
      <c r="A252" t="s">
        <v>63</v>
      </c>
      <c r="B252">
        <v>2020</v>
      </c>
      <c r="C252" t="s">
        <v>62</v>
      </c>
      <c r="D252" s="16">
        <f>DATE(All_India_Index_Upto_April23[[#This Row],[Year]], MONTH(1&amp;All_India_Index_Upto_April23[[#This Row],[Month]]), 1)</f>
        <v>43831</v>
      </c>
      <c r="E252" s="16" t="str">
        <f>TEXT(All_India_Index_Upto_April23[[#This Row],[Date1]], "mmmm yyyy")</f>
        <v>January 2020</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v>153.9</v>
      </c>
      <c r="X252">
        <v>135.1</v>
      </c>
      <c r="Y252">
        <v>140.1</v>
      </c>
      <c r="Z252">
        <v>143.80000000000001</v>
      </c>
      <c r="AA252">
        <v>126.1</v>
      </c>
      <c r="AB252">
        <v>137.19999999999999</v>
      </c>
      <c r="AC252">
        <v>152.1</v>
      </c>
      <c r="AD252">
        <v>142.1</v>
      </c>
      <c r="AE252">
        <v>138.4</v>
      </c>
      <c r="AF252">
        <v>148.19999999999999</v>
      </c>
      <c r="AG2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1738.8999999999999</v>
      </c>
    </row>
    <row r="253" spans="1:33" x14ac:dyDescent="0.3">
      <c r="A253" t="s">
        <v>64</v>
      </c>
      <c r="B253">
        <v>2020</v>
      </c>
      <c r="C253" t="s">
        <v>62</v>
      </c>
      <c r="D253" s="16">
        <f>DATE(All_India_Index_Upto_April23[[#This Row],[Year]], MONTH(1&amp;All_India_Index_Upto_April23[[#This Row],[Month]]), 1)</f>
        <v>43831</v>
      </c>
      <c r="E253" s="16" t="str">
        <f>TEXT(All_India_Index_Upto_April23[[#This Row],[Date1]], "mmmm yyyy")</f>
        <v>January 2020</v>
      </c>
      <c r="F253">
        <v>144.30000000000001</v>
      </c>
      <c r="G253">
        <v>167.4</v>
      </c>
      <c r="H253">
        <v>154.9</v>
      </c>
      <c r="I253">
        <v>150.1</v>
      </c>
      <c r="J253">
        <v>129.9</v>
      </c>
      <c r="K253">
        <v>143.19999999999999</v>
      </c>
      <c r="L253">
        <v>197</v>
      </c>
      <c r="M253">
        <v>140.4</v>
      </c>
      <c r="N253">
        <v>114.1</v>
      </c>
      <c r="O253">
        <v>150.9</v>
      </c>
      <c r="P253">
        <v>136.1</v>
      </c>
      <c r="Q253">
        <v>158.6</v>
      </c>
      <c r="R253">
        <v>153.5</v>
      </c>
      <c r="S253">
        <v>169.2</v>
      </c>
      <c r="T253">
        <v>150.5</v>
      </c>
      <c r="U253">
        <v>141.5</v>
      </c>
      <c r="V253">
        <v>149.19999999999999</v>
      </c>
      <c r="W253">
        <v>153.9</v>
      </c>
      <c r="X253">
        <v>144.6</v>
      </c>
      <c r="Y253">
        <v>146.19999999999999</v>
      </c>
      <c r="Z253">
        <v>151.19999999999999</v>
      </c>
      <c r="AA253">
        <v>130.9</v>
      </c>
      <c r="AB253">
        <v>142.80000000000001</v>
      </c>
      <c r="AC253">
        <v>156.1</v>
      </c>
      <c r="AD253">
        <v>142.30000000000001</v>
      </c>
      <c r="AE253">
        <v>143.4</v>
      </c>
      <c r="AF253">
        <v>150.19999999999999</v>
      </c>
      <c r="AG2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1783.3</v>
      </c>
    </row>
    <row r="254" spans="1:33" x14ac:dyDescent="0.3">
      <c r="A254" t="s">
        <v>61</v>
      </c>
      <c r="B254">
        <v>2020</v>
      </c>
      <c r="C254" t="s">
        <v>65</v>
      </c>
      <c r="D254" s="16">
        <f>DATE(All_India_Index_Upto_April23[[#This Row],[Year]], MONTH(1&amp;All_India_Index_Upto_April23[[#This Row],[Month]]), 1)</f>
        <v>43862</v>
      </c>
      <c r="E254" s="16" t="str">
        <f>TEXT(All_India_Index_Upto_April23[[#This Row],[Date1]], "mmmm yyyy")</f>
        <v>February 2020</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X254">
        <v>152.30000000000001</v>
      </c>
      <c r="Y254">
        <v>151.80000000000001</v>
      </c>
      <c r="Z254">
        <v>156.19999999999999</v>
      </c>
      <c r="AA254">
        <v>136</v>
      </c>
      <c r="AB254">
        <v>150.4</v>
      </c>
      <c r="AC254">
        <v>161.9</v>
      </c>
      <c r="AD254">
        <v>143.4</v>
      </c>
      <c r="AE254">
        <v>148.4</v>
      </c>
      <c r="AF254">
        <v>150.4</v>
      </c>
      <c r="AG2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1671.9000000000005</v>
      </c>
    </row>
    <row r="255" spans="1:33" x14ac:dyDescent="0.3">
      <c r="A255" t="s">
        <v>63</v>
      </c>
      <c r="B255">
        <v>2020</v>
      </c>
      <c r="C255" t="s">
        <v>65</v>
      </c>
      <c r="D255" s="16">
        <f>DATE(All_India_Index_Upto_April23[[#This Row],[Year]], MONTH(1&amp;All_India_Index_Upto_April23[[#This Row],[Month]]), 1)</f>
        <v>43862</v>
      </c>
      <c r="E255" s="16" t="str">
        <f>TEXT(All_India_Index_Upto_April23[[#This Row],[Date1]], "mmmm yyyy")</f>
        <v>February 2020</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v>154.80000000000001</v>
      </c>
      <c r="X255">
        <v>138.9</v>
      </c>
      <c r="Y255">
        <v>140.4</v>
      </c>
      <c r="Z255">
        <v>144.4</v>
      </c>
      <c r="AA255">
        <v>125.2</v>
      </c>
      <c r="AB255">
        <v>137.69999999999999</v>
      </c>
      <c r="AC255">
        <v>152.19999999999999</v>
      </c>
      <c r="AD255">
        <v>143.5</v>
      </c>
      <c r="AE255">
        <v>138.4</v>
      </c>
      <c r="AF255">
        <v>147.69999999999999</v>
      </c>
      <c r="AG2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1744.4000000000003</v>
      </c>
    </row>
    <row r="256" spans="1:33" x14ac:dyDescent="0.3">
      <c r="A256" t="s">
        <v>64</v>
      </c>
      <c r="B256">
        <v>2020</v>
      </c>
      <c r="C256" t="s">
        <v>65</v>
      </c>
      <c r="D256" s="16">
        <f>DATE(All_India_Index_Upto_April23[[#This Row],[Year]], MONTH(1&amp;All_India_Index_Upto_April23[[#This Row],[Month]]), 1)</f>
        <v>43862</v>
      </c>
      <c r="E256" s="16" t="str">
        <f>TEXT(All_India_Index_Upto_April23[[#This Row],[Date1]], "mmmm yyyy")</f>
        <v>February 2020</v>
      </c>
      <c r="F256">
        <v>144.80000000000001</v>
      </c>
      <c r="G256">
        <v>167.5</v>
      </c>
      <c r="H256">
        <v>151.80000000000001</v>
      </c>
      <c r="I256">
        <v>150.80000000000001</v>
      </c>
      <c r="J256">
        <v>131.4</v>
      </c>
      <c r="K256">
        <v>141.80000000000001</v>
      </c>
      <c r="L256">
        <v>170.7</v>
      </c>
      <c r="M256">
        <v>141.1</v>
      </c>
      <c r="N256">
        <v>113.6</v>
      </c>
      <c r="O256">
        <v>152</v>
      </c>
      <c r="P256">
        <v>136.5</v>
      </c>
      <c r="Q256">
        <v>159.1</v>
      </c>
      <c r="R256">
        <v>150.5</v>
      </c>
      <c r="S256">
        <v>170.1</v>
      </c>
      <c r="T256">
        <v>150.80000000000001</v>
      </c>
      <c r="U256">
        <v>141.69999999999999</v>
      </c>
      <c r="V256">
        <v>149.5</v>
      </c>
      <c r="W256">
        <v>154.80000000000001</v>
      </c>
      <c r="X256">
        <v>147.19999999999999</v>
      </c>
      <c r="Y256">
        <v>146.4</v>
      </c>
      <c r="Z256">
        <v>151.69999999999999</v>
      </c>
      <c r="AA256">
        <v>130.30000000000001</v>
      </c>
      <c r="AB256">
        <v>143.19999999999999</v>
      </c>
      <c r="AC256">
        <v>156.19999999999999</v>
      </c>
      <c r="AD256">
        <v>143.4</v>
      </c>
      <c r="AE256">
        <v>143.6</v>
      </c>
      <c r="AF256">
        <v>149.1</v>
      </c>
      <c r="AG2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1786.9</v>
      </c>
    </row>
    <row r="257" spans="1:33" x14ac:dyDescent="0.3">
      <c r="A257" t="s">
        <v>61</v>
      </c>
      <c r="B257">
        <v>2020</v>
      </c>
      <c r="C257" t="s">
        <v>66</v>
      </c>
      <c r="D257" s="16">
        <f>DATE(All_India_Index_Upto_April23[[#This Row],[Year]], MONTH(1&amp;All_India_Index_Upto_April23[[#This Row],[Month]]), 1)</f>
        <v>43891</v>
      </c>
      <c r="E257" s="16" t="str">
        <f>TEXT(All_India_Index_Upto_April23[[#This Row],[Date1]], "mmmm yyyy")</f>
        <v>March 2020</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X257">
        <v>153.4</v>
      </c>
      <c r="Y257">
        <v>151.5</v>
      </c>
      <c r="Z257">
        <v>156.69999999999999</v>
      </c>
      <c r="AA257">
        <v>135.80000000000001</v>
      </c>
      <c r="AB257">
        <v>151.19999999999999</v>
      </c>
      <c r="AC257">
        <v>161.19999999999999</v>
      </c>
      <c r="AD257">
        <v>145.1</v>
      </c>
      <c r="AE257">
        <v>148.6</v>
      </c>
      <c r="AF257">
        <v>149.80000000000001</v>
      </c>
      <c r="AG2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1674.6999999999998</v>
      </c>
    </row>
    <row r="258" spans="1:33" x14ac:dyDescent="0.3">
      <c r="A258" t="s">
        <v>63</v>
      </c>
      <c r="B258">
        <v>2020</v>
      </c>
      <c r="C258" t="s">
        <v>66</v>
      </c>
      <c r="D258" s="16">
        <f>DATE(All_India_Index_Upto_April23[[#This Row],[Year]], MONTH(1&amp;All_India_Index_Upto_April23[[#This Row],[Month]]), 1)</f>
        <v>43891</v>
      </c>
      <c r="E258" s="16" t="str">
        <f>TEXT(All_India_Index_Upto_April23[[#This Row],[Date1]], "mmmm yyyy")</f>
        <v>March 2020</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v>154.5</v>
      </c>
      <c r="X258">
        <v>141.4</v>
      </c>
      <c r="Y258">
        <v>140.80000000000001</v>
      </c>
      <c r="Z258">
        <v>145</v>
      </c>
      <c r="AA258">
        <v>124.6</v>
      </c>
      <c r="AB258">
        <v>137.9</v>
      </c>
      <c r="AC258">
        <v>152.5</v>
      </c>
      <c r="AD258">
        <v>145.30000000000001</v>
      </c>
      <c r="AE258">
        <v>138.69999999999999</v>
      </c>
      <c r="AF258">
        <v>147.30000000000001</v>
      </c>
      <c r="AG2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1749.7</v>
      </c>
    </row>
    <row r="259" spans="1:33" x14ac:dyDescent="0.3">
      <c r="A259" t="s">
        <v>64</v>
      </c>
      <c r="B259">
        <v>2020</v>
      </c>
      <c r="C259" t="s">
        <v>66</v>
      </c>
      <c r="D259" s="16">
        <f>DATE(All_India_Index_Upto_April23[[#This Row],[Year]], MONTH(1&amp;All_India_Index_Upto_April23[[#This Row],[Month]]), 1)</f>
        <v>43891</v>
      </c>
      <c r="E259" s="16" t="str">
        <f>TEXT(All_India_Index_Upto_April23[[#This Row],[Date1]], "mmmm yyyy")</f>
        <v>March 2020</v>
      </c>
      <c r="F259">
        <v>145.1</v>
      </c>
      <c r="G259">
        <v>167</v>
      </c>
      <c r="H259">
        <v>148.1</v>
      </c>
      <c r="I259">
        <v>151.5</v>
      </c>
      <c r="J259">
        <v>131.19999999999999</v>
      </c>
      <c r="K259">
        <v>142.5</v>
      </c>
      <c r="L259">
        <v>157.30000000000001</v>
      </c>
      <c r="M259">
        <v>141.1</v>
      </c>
      <c r="N259">
        <v>113.2</v>
      </c>
      <c r="O259">
        <v>153.19999999999999</v>
      </c>
      <c r="P259">
        <v>136.69999999999999</v>
      </c>
      <c r="Q259">
        <v>159.6</v>
      </c>
      <c r="R259">
        <v>148.9</v>
      </c>
      <c r="S259">
        <v>171.2</v>
      </c>
      <c r="T259">
        <v>151.19999999999999</v>
      </c>
      <c r="U259">
        <v>141.9</v>
      </c>
      <c r="V259">
        <v>149.80000000000001</v>
      </c>
      <c r="W259">
        <v>154.5</v>
      </c>
      <c r="X259">
        <v>148.9</v>
      </c>
      <c r="Y259">
        <v>146.4</v>
      </c>
      <c r="Z259">
        <v>152.30000000000001</v>
      </c>
      <c r="AA259">
        <v>129.9</v>
      </c>
      <c r="AB259">
        <v>143.69999999999999</v>
      </c>
      <c r="AC259">
        <v>156.1</v>
      </c>
      <c r="AD259">
        <v>145.19999999999999</v>
      </c>
      <c r="AE259">
        <v>143.80000000000001</v>
      </c>
      <c r="AF259">
        <v>148.6</v>
      </c>
      <c r="AG2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1790.7</v>
      </c>
    </row>
    <row r="260" spans="1:33" x14ac:dyDescent="0.3">
      <c r="A260" t="s">
        <v>61</v>
      </c>
      <c r="B260">
        <v>2020</v>
      </c>
      <c r="C260" t="s">
        <v>67</v>
      </c>
      <c r="D260" s="16">
        <f>DATE(All_India_Index_Upto_April23[[#This Row],[Year]], MONTH(1&amp;All_India_Index_Upto_April23[[#This Row],[Month]]), 1)</f>
        <v>43922</v>
      </c>
      <c r="E260" s="16" t="str">
        <f>TEXT(All_India_Index_Upto_April23[[#This Row],[Date1]], "mmmm yyyy")</f>
        <v>April 2020</v>
      </c>
      <c r="F260">
        <v>147.19999999999999</v>
      </c>
      <c r="G260" s="10">
        <v>172.67500000000001</v>
      </c>
      <c r="H260">
        <v>146.9</v>
      </c>
      <c r="I260">
        <v>155.6</v>
      </c>
      <c r="J260">
        <v>137.1</v>
      </c>
      <c r="K260">
        <v>147.30000000000001</v>
      </c>
      <c r="L260">
        <v>162.69999999999999</v>
      </c>
      <c r="M260">
        <v>150.19999999999999</v>
      </c>
      <c r="N260">
        <v>119.8</v>
      </c>
      <c r="O260">
        <v>158.69999999999999</v>
      </c>
      <c r="P260">
        <v>139.19999999999999</v>
      </c>
      <c r="Q260">
        <v>160.9</v>
      </c>
      <c r="R260">
        <v>150.1</v>
      </c>
      <c r="S260">
        <v>176.45</v>
      </c>
      <c r="T260">
        <v>154.05000000000001</v>
      </c>
      <c r="U260">
        <v>148.80000000000001</v>
      </c>
      <c r="V260">
        <v>153.30000000000001</v>
      </c>
      <c r="X260">
        <v>148.4</v>
      </c>
      <c r="Y260">
        <v>151.6</v>
      </c>
      <c r="Z260">
        <v>154.30000000000001</v>
      </c>
      <c r="AA260">
        <v>138.60000000000002</v>
      </c>
      <c r="AB260">
        <v>152.19999999999999</v>
      </c>
      <c r="AC260">
        <v>161.5</v>
      </c>
      <c r="AD260">
        <v>148.14999999999998</v>
      </c>
      <c r="AE260">
        <v>150.14999999999998</v>
      </c>
      <c r="AF260">
        <v>151.25</v>
      </c>
      <c r="AG2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1684.75</v>
      </c>
    </row>
    <row r="261" spans="1:33" x14ac:dyDescent="0.3">
      <c r="A261" t="s">
        <v>63</v>
      </c>
      <c r="B261">
        <v>2020</v>
      </c>
      <c r="C261" t="s">
        <v>67</v>
      </c>
      <c r="D261" s="16">
        <f>DATE(All_India_Index_Upto_April23[[#This Row],[Year]], MONTH(1&amp;All_India_Index_Upto_April23[[#This Row],[Month]]), 1)</f>
        <v>43922</v>
      </c>
      <c r="E261" s="16" t="str">
        <f>TEXT(All_India_Index_Upto_April23[[#This Row],[Date1]], "mmmm yyyy")</f>
        <v>April 2020</v>
      </c>
      <c r="F261">
        <v>151.80000000000001</v>
      </c>
      <c r="G261">
        <v>182.25</v>
      </c>
      <c r="H261">
        <v>151.9</v>
      </c>
      <c r="I261">
        <v>155.5</v>
      </c>
      <c r="J261">
        <v>131.6</v>
      </c>
      <c r="K261">
        <v>152.9</v>
      </c>
      <c r="L261">
        <v>180</v>
      </c>
      <c r="M261">
        <v>150.80000000000001</v>
      </c>
      <c r="N261">
        <v>121.2</v>
      </c>
      <c r="O261">
        <v>154</v>
      </c>
      <c r="P261">
        <v>133.5</v>
      </c>
      <c r="Q261">
        <v>160.39999999999998</v>
      </c>
      <c r="R261">
        <v>153.5</v>
      </c>
      <c r="S261" s="9">
        <v>180</v>
      </c>
      <c r="T261" s="9">
        <v>148.39999999999998</v>
      </c>
      <c r="U261" s="9">
        <v>135.19999999999999</v>
      </c>
      <c r="V261" s="9">
        <v>146.39999999999998</v>
      </c>
      <c r="W261" s="9">
        <v>154.82499999999999</v>
      </c>
      <c r="X261" s="9">
        <v>139.25</v>
      </c>
      <c r="Y261" s="9">
        <v>140.60000000000002</v>
      </c>
      <c r="Z261" s="9">
        <v>145.72499999999999</v>
      </c>
      <c r="AA261" s="9">
        <v>126.95</v>
      </c>
      <c r="AB261" s="9">
        <v>141.19999999999999</v>
      </c>
      <c r="AC261" s="9">
        <v>152.5</v>
      </c>
      <c r="AD261" s="9">
        <v>148.75</v>
      </c>
      <c r="AE261" s="9">
        <v>140.35</v>
      </c>
      <c r="AF261" s="9">
        <v>149.05000000000001</v>
      </c>
      <c r="AG2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1770.05</v>
      </c>
    </row>
    <row r="262" spans="1:33" x14ac:dyDescent="0.3">
      <c r="A262" t="s">
        <v>64</v>
      </c>
      <c r="B262">
        <v>2020</v>
      </c>
      <c r="C262" t="s">
        <v>67</v>
      </c>
      <c r="D262" s="16">
        <f>DATE(All_India_Index_Upto_April23[[#This Row],[Year]], MONTH(1&amp;All_India_Index_Upto_April23[[#This Row],[Month]]), 1)</f>
        <v>43922</v>
      </c>
      <c r="E262" s="16" t="str">
        <f>TEXT(All_India_Index_Upto_April23[[#This Row],[Date1]], "mmmm yyyy")</f>
        <v>April 2020</v>
      </c>
      <c r="F262">
        <v>148.69999999999999</v>
      </c>
      <c r="G262">
        <v>179.85</v>
      </c>
      <c r="H262">
        <v>148.80000000000001</v>
      </c>
      <c r="I262">
        <v>155.6</v>
      </c>
      <c r="J262">
        <v>135.1</v>
      </c>
      <c r="K262">
        <v>149.9</v>
      </c>
      <c r="L262">
        <v>168.6</v>
      </c>
      <c r="M262">
        <v>150.4</v>
      </c>
      <c r="N262">
        <v>120.3</v>
      </c>
      <c r="O262">
        <v>157.1</v>
      </c>
      <c r="P262">
        <v>136.80000000000001</v>
      </c>
      <c r="Q262">
        <v>160.69999999999999</v>
      </c>
      <c r="R262">
        <v>151.4</v>
      </c>
      <c r="S262">
        <v>177.35</v>
      </c>
      <c r="T262">
        <v>151.85</v>
      </c>
      <c r="U262">
        <v>143.15</v>
      </c>
      <c r="V262">
        <v>150.60000000000002</v>
      </c>
      <c r="W262">
        <v>155.6</v>
      </c>
      <c r="X262">
        <v>144.1</v>
      </c>
      <c r="Y262">
        <v>146.4</v>
      </c>
      <c r="Z262">
        <v>150.69999999999999</v>
      </c>
      <c r="AA262">
        <v>132.44999999999999</v>
      </c>
      <c r="AB262">
        <v>146</v>
      </c>
      <c r="AC262">
        <v>156.25</v>
      </c>
      <c r="AD262">
        <v>148.39999999999998</v>
      </c>
      <c r="AE262">
        <v>145.4</v>
      </c>
      <c r="AF262">
        <v>150.19999999999999</v>
      </c>
      <c r="AG2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1804.65</v>
      </c>
    </row>
    <row r="263" spans="1:33" x14ac:dyDescent="0.3">
      <c r="A263" t="s">
        <v>61</v>
      </c>
      <c r="B263">
        <v>2020</v>
      </c>
      <c r="C263" t="s">
        <v>68</v>
      </c>
      <c r="D263" s="16">
        <f>DATE(All_India_Index_Upto_April23[[#This Row],[Year]], MONTH(1&amp;All_India_Index_Upto_April23[[#This Row],[Month]]), 1)</f>
        <v>43952</v>
      </c>
      <c r="E263" s="16" t="str">
        <f>TEXT(All_India_Index_Upto_April23[[#This Row],[Date1]], "mmmm yyyy")</f>
        <v>May 2020</v>
      </c>
      <c r="F263" s="8">
        <v>147.69999999999999</v>
      </c>
      <c r="G263" s="8">
        <v>178.55</v>
      </c>
      <c r="H263" s="8">
        <v>148.15</v>
      </c>
      <c r="I263" s="8">
        <v>154.44999999999999</v>
      </c>
      <c r="J263" s="8">
        <v>137.64999999999998</v>
      </c>
      <c r="K263" s="8">
        <v>145.25</v>
      </c>
      <c r="L263" s="8">
        <v>155.80000000000001</v>
      </c>
      <c r="M263" s="8">
        <v>150.25</v>
      </c>
      <c r="N263" s="8">
        <v>116.5</v>
      </c>
      <c r="O263" s="8">
        <v>159.25</v>
      </c>
      <c r="P263" s="8">
        <v>140.64999999999998</v>
      </c>
      <c r="Q263" s="8">
        <v>161.80000000000001</v>
      </c>
      <c r="R263" s="8">
        <v>151.19999999999999</v>
      </c>
      <c r="S263" s="8">
        <v>182.4</v>
      </c>
      <c r="T263" s="8">
        <v>154.69999999999999</v>
      </c>
      <c r="U263" s="8">
        <v>150</v>
      </c>
      <c r="V263" s="8">
        <v>154.1</v>
      </c>
      <c r="W263" s="8"/>
      <c r="X263" s="8">
        <v>146.65</v>
      </c>
      <c r="Y263" s="8">
        <v>151.69999999999999</v>
      </c>
      <c r="Z263" s="8">
        <v>156.25</v>
      </c>
      <c r="AA263" s="8">
        <v>141.4</v>
      </c>
      <c r="AB263" s="8">
        <v>153.19999999999999</v>
      </c>
      <c r="AC263" s="8">
        <v>161.80000000000001</v>
      </c>
      <c r="AD263" s="8">
        <v>151.19999999999999</v>
      </c>
      <c r="AE263" s="8">
        <v>151.69999999999999</v>
      </c>
      <c r="AF263" s="8">
        <v>152.69999999999999</v>
      </c>
      <c r="AG2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1701.6000000000001</v>
      </c>
    </row>
    <row r="264" spans="1:33" x14ac:dyDescent="0.3">
      <c r="A264" t="s">
        <v>63</v>
      </c>
      <c r="B264">
        <v>2020</v>
      </c>
      <c r="C264" t="s">
        <v>68</v>
      </c>
      <c r="D264" s="16">
        <f>DATE(All_India_Index_Upto_April23[[#This Row],[Year]], MONTH(1&amp;All_India_Index_Upto_April23[[#This Row],[Month]]), 1)</f>
        <v>43952</v>
      </c>
      <c r="E264" s="16" t="str">
        <f>TEXT(All_India_Index_Upto_April23[[#This Row],[Date1]], "mmmm yyyy")</f>
        <v>May 2020</v>
      </c>
      <c r="F264">
        <v>152.25</v>
      </c>
      <c r="G264">
        <v>197</v>
      </c>
      <c r="H264">
        <v>153.25</v>
      </c>
      <c r="I264">
        <v>154.44999999999999</v>
      </c>
      <c r="J264">
        <v>132.25</v>
      </c>
      <c r="K264">
        <v>152.35000000000002</v>
      </c>
      <c r="L264">
        <v>175.6</v>
      </c>
      <c r="M264">
        <v>151.4</v>
      </c>
      <c r="N264">
        <v>118.75</v>
      </c>
      <c r="O264">
        <v>156.4</v>
      </c>
      <c r="P264">
        <v>134.55000000000001</v>
      </c>
      <c r="Q264">
        <v>161.69999999999999</v>
      </c>
      <c r="R264">
        <v>155.25</v>
      </c>
      <c r="S264">
        <v>186.7</v>
      </c>
      <c r="T264">
        <v>149.1</v>
      </c>
      <c r="U264">
        <v>136.6</v>
      </c>
      <c r="V264">
        <v>147.19999999999999</v>
      </c>
      <c r="W264">
        <v>155.14999999999998</v>
      </c>
      <c r="X264">
        <v>137.1</v>
      </c>
      <c r="Y264">
        <v>140.4</v>
      </c>
      <c r="Z264">
        <v>146.44999999999999</v>
      </c>
      <c r="AA264">
        <v>129.30000000000001</v>
      </c>
      <c r="AB264">
        <v>144.5</v>
      </c>
      <c r="AC264">
        <v>152.5</v>
      </c>
      <c r="AD264">
        <v>152.19999999999999</v>
      </c>
      <c r="AE264">
        <v>142</v>
      </c>
      <c r="AF264">
        <v>150.80000000000001</v>
      </c>
      <c r="AG2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1788.75</v>
      </c>
    </row>
    <row r="265" spans="1:33" x14ac:dyDescent="0.3">
      <c r="A265" t="s">
        <v>64</v>
      </c>
      <c r="B265">
        <v>2020</v>
      </c>
      <c r="C265" t="s">
        <v>68</v>
      </c>
      <c r="D265" s="16">
        <f>DATE(All_India_Index_Upto_April23[[#This Row],[Year]], MONTH(1&amp;All_India_Index_Upto_April23[[#This Row],[Month]]), 1)</f>
        <v>43952</v>
      </c>
      <c r="E265" s="16" t="str">
        <f>TEXT(All_India_Index_Upto_April23[[#This Row],[Date1]], "mmmm yyyy")</f>
        <v>May 2020</v>
      </c>
      <c r="F265">
        <v>149.14999999999998</v>
      </c>
      <c r="G265">
        <v>192.7</v>
      </c>
      <c r="H265">
        <v>150.10000000000002</v>
      </c>
      <c r="I265">
        <v>154.44999999999999</v>
      </c>
      <c r="J265">
        <v>135.69999999999999</v>
      </c>
      <c r="K265">
        <v>148.55000000000001</v>
      </c>
      <c r="L265">
        <v>162.55000000000001</v>
      </c>
      <c r="M265">
        <v>150.65</v>
      </c>
      <c r="N265">
        <v>117.25</v>
      </c>
      <c r="O265">
        <v>158.30000000000001</v>
      </c>
      <c r="P265">
        <v>138.10000000000002</v>
      </c>
      <c r="Q265">
        <v>161.80000000000001</v>
      </c>
      <c r="R265">
        <v>152.69999999999999</v>
      </c>
      <c r="S265">
        <v>183.5</v>
      </c>
      <c r="T265">
        <v>152.5</v>
      </c>
      <c r="U265">
        <v>144.4</v>
      </c>
      <c r="V265">
        <v>151.4</v>
      </c>
      <c r="W265">
        <v>155.14999999999998</v>
      </c>
      <c r="X265">
        <v>143</v>
      </c>
      <c r="Y265">
        <v>146.4</v>
      </c>
      <c r="Z265">
        <v>152.55000000000001</v>
      </c>
      <c r="AA265">
        <v>135</v>
      </c>
      <c r="AB265">
        <v>148.30000000000001</v>
      </c>
      <c r="AC265">
        <v>156.4</v>
      </c>
      <c r="AD265">
        <v>151.6</v>
      </c>
      <c r="AE265">
        <v>147</v>
      </c>
      <c r="AF265">
        <v>151.80000000000001</v>
      </c>
      <c r="AG2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1823</v>
      </c>
    </row>
    <row r="266" spans="1:33" x14ac:dyDescent="0.3">
      <c r="A266" t="s">
        <v>61</v>
      </c>
      <c r="B266">
        <v>2020</v>
      </c>
      <c r="C266" t="s">
        <v>69</v>
      </c>
      <c r="D266" s="16">
        <f>DATE(All_India_Index_Upto_April23[[#This Row],[Year]], MONTH(1&amp;All_India_Index_Upto_April23[[#This Row],[Month]]), 1)</f>
        <v>43983</v>
      </c>
      <c r="E266" s="16" t="str">
        <f>TEXT(All_India_Index_Upto_April23[[#This Row],[Date1]], "mmmm yyyy")</f>
        <v>June 2020</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v>182.4</v>
      </c>
      <c r="T266">
        <v>154.69999999999999</v>
      </c>
      <c r="U266">
        <v>150</v>
      </c>
      <c r="V266">
        <v>154.1</v>
      </c>
      <c r="X266">
        <v>144.9</v>
      </c>
      <c r="Y266">
        <v>151.69999999999999</v>
      </c>
      <c r="Z266">
        <v>158.19999999999999</v>
      </c>
      <c r="AA266">
        <v>141.4</v>
      </c>
      <c r="AB266">
        <v>153.19999999999999</v>
      </c>
      <c r="AC266">
        <v>161.80000000000001</v>
      </c>
      <c r="AD266">
        <v>151.19999999999999</v>
      </c>
      <c r="AE266">
        <v>151.69999999999999</v>
      </c>
      <c r="AF266">
        <v>152.69999999999999</v>
      </c>
      <c r="AG2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1702.9000000000003</v>
      </c>
    </row>
    <row r="267" spans="1:33" x14ac:dyDescent="0.3">
      <c r="A267" t="s">
        <v>63</v>
      </c>
      <c r="B267">
        <v>2020</v>
      </c>
      <c r="C267" t="s">
        <v>69</v>
      </c>
      <c r="D267" s="16">
        <f>DATE(All_India_Index_Upto_April23[[#This Row],[Year]], MONTH(1&amp;All_India_Index_Upto_April23[[#This Row],[Month]]), 1)</f>
        <v>43983</v>
      </c>
      <c r="E267" s="16" t="str">
        <f>TEXT(All_India_Index_Upto_April23[[#This Row],[Date1]], "mmmm yyyy")</f>
        <v>June 2020</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v>186.7</v>
      </c>
      <c r="T267">
        <v>149.1</v>
      </c>
      <c r="U267">
        <v>136.6</v>
      </c>
      <c r="V267">
        <v>147.19999999999999</v>
      </c>
      <c r="W267" s="9">
        <v>154.69999999999999</v>
      </c>
      <c r="X267">
        <v>137.1</v>
      </c>
      <c r="Y267">
        <v>140.4</v>
      </c>
      <c r="Z267">
        <v>148.1</v>
      </c>
      <c r="AA267">
        <v>129.30000000000001</v>
      </c>
      <c r="AB267">
        <v>144.5</v>
      </c>
      <c r="AC267">
        <v>152.5</v>
      </c>
      <c r="AD267">
        <v>152.19999999999999</v>
      </c>
      <c r="AE267">
        <v>142</v>
      </c>
      <c r="AF267">
        <v>150.80000000000001</v>
      </c>
      <c r="AG2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1791.6999999999998</v>
      </c>
    </row>
    <row r="268" spans="1:33" x14ac:dyDescent="0.3">
      <c r="A268" t="s">
        <v>64</v>
      </c>
      <c r="B268">
        <v>2020</v>
      </c>
      <c r="C268" t="s">
        <v>69</v>
      </c>
      <c r="D268" s="16">
        <f>DATE(All_India_Index_Upto_April23[[#This Row],[Year]], MONTH(1&amp;All_India_Index_Upto_April23[[#This Row],[Month]]), 1)</f>
        <v>43983</v>
      </c>
      <c r="E268" s="16" t="str">
        <f>TEXT(All_India_Index_Upto_April23[[#This Row],[Date1]], "mmmm yyyy")</f>
        <v>June 2020</v>
      </c>
      <c r="F268">
        <v>149.6</v>
      </c>
      <c r="G268">
        <v>192.7</v>
      </c>
      <c r="H268">
        <v>151.4</v>
      </c>
      <c r="I268">
        <v>153.30000000000001</v>
      </c>
      <c r="J268">
        <v>136.30000000000001</v>
      </c>
      <c r="K268">
        <v>147.19999999999999</v>
      </c>
      <c r="L268">
        <v>156.5</v>
      </c>
      <c r="M268">
        <v>150.9</v>
      </c>
      <c r="N268">
        <v>114.2</v>
      </c>
      <c r="O268">
        <v>159.5</v>
      </c>
      <c r="P268">
        <v>139.4</v>
      </c>
      <c r="Q268">
        <v>161.80000000000001</v>
      </c>
      <c r="R268">
        <v>154</v>
      </c>
      <c r="S268">
        <v>183.5</v>
      </c>
      <c r="T268">
        <v>152.5</v>
      </c>
      <c r="U268">
        <v>144.4</v>
      </c>
      <c r="V268">
        <v>151.4</v>
      </c>
      <c r="W268">
        <v>154.69999999999999</v>
      </c>
      <c r="X268">
        <v>141.9</v>
      </c>
      <c r="Y268">
        <v>146.4</v>
      </c>
      <c r="Z268">
        <v>154.4</v>
      </c>
      <c r="AA268">
        <v>135</v>
      </c>
      <c r="AB268">
        <v>148.30000000000001</v>
      </c>
      <c r="AC268">
        <v>156.4</v>
      </c>
      <c r="AD268">
        <v>151.6</v>
      </c>
      <c r="AE268">
        <v>147</v>
      </c>
      <c r="AF268">
        <v>151.80000000000001</v>
      </c>
      <c r="AG2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1824.6</v>
      </c>
    </row>
    <row r="269" spans="1:33" x14ac:dyDescent="0.3">
      <c r="A269" t="s">
        <v>61</v>
      </c>
      <c r="B269">
        <v>2020</v>
      </c>
      <c r="C269" t="s">
        <v>70</v>
      </c>
      <c r="D269" s="16">
        <f>DATE(All_India_Index_Upto_April23[[#This Row],[Year]], MONTH(1&amp;All_India_Index_Upto_April23[[#This Row],[Month]]), 1)</f>
        <v>44013</v>
      </c>
      <c r="E269" s="16" t="str">
        <f>TEXT(All_India_Index_Upto_April23[[#This Row],[Date1]], "mmmm yyyy")</f>
        <v>July 2020</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v>182.4</v>
      </c>
      <c r="T269">
        <v>154.69999999999999</v>
      </c>
      <c r="U269">
        <v>150</v>
      </c>
      <c r="V269">
        <v>154.1</v>
      </c>
      <c r="X269">
        <v>144.9</v>
      </c>
      <c r="Y269">
        <v>151.69999999999999</v>
      </c>
      <c r="Z269">
        <v>158.19999999999999</v>
      </c>
      <c r="AA269">
        <v>141.4</v>
      </c>
      <c r="AB269">
        <v>153.19999999999999</v>
      </c>
      <c r="AC269">
        <v>161.80000000000001</v>
      </c>
      <c r="AD269">
        <v>151.19999999999999</v>
      </c>
      <c r="AE269">
        <v>151.69999999999999</v>
      </c>
      <c r="AF269">
        <v>152.69999999999999</v>
      </c>
      <c r="AG2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1702.9000000000003</v>
      </c>
    </row>
    <row r="270" spans="1:33" x14ac:dyDescent="0.3">
      <c r="A270" t="s">
        <v>63</v>
      </c>
      <c r="B270">
        <v>2020</v>
      </c>
      <c r="C270" t="s">
        <v>70</v>
      </c>
      <c r="D270" s="16">
        <f>DATE(All_India_Index_Upto_April23[[#This Row],[Year]], MONTH(1&amp;All_India_Index_Upto_April23[[#This Row],[Month]]), 1)</f>
        <v>44013</v>
      </c>
      <c r="E270" s="16" t="str">
        <f>TEXT(All_India_Index_Upto_April23[[#This Row],[Date1]], "mmmm yyyy")</f>
        <v>July 2020</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v>186.7</v>
      </c>
      <c r="T270">
        <v>149.1</v>
      </c>
      <c r="U270">
        <v>136.6</v>
      </c>
      <c r="V270">
        <v>147.19999999999999</v>
      </c>
      <c r="W270" s="9">
        <v>154.69999999999999</v>
      </c>
      <c r="X270">
        <v>137.1</v>
      </c>
      <c r="Y270">
        <v>140.4</v>
      </c>
      <c r="Z270">
        <v>148.1</v>
      </c>
      <c r="AA270">
        <v>129.30000000000001</v>
      </c>
      <c r="AB270">
        <v>144.5</v>
      </c>
      <c r="AC270">
        <v>152.5</v>
      </c>
      <c r="AD270">
        <v>152.19999999999999</v>
      </c>
      <c r="AE270">
        <v>142</v>
      </c>
      <c r="AF270">
        <v>150.80000000000001</v>
      </c>
      <c r="AG2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1791.6999999999998</v>
      </c>
    </row>
    <row r="271" spans="1:33" x14ac:dyDescent="0.3">
      <c r="A271" t="s">
        <v>64</v>
      </c>
      <c r="B271">
        <v>2020</v>
      </c>
      <c r="C271" t="s">
        <v>70</v>
      </c>
      <c r="D271" s="16">
        <f>DATE(All_India_Index_Upto_April23[[#This Row],[Year]], MONTH(1&amp;All_India_Index_Upto_April23[[#This Row],[Month]]), 1)</f>
        <v>44013</v>
      </c>
      <c r="E271" s="16" t="str">
        <f>TEXT(All_India_Index_Upto_April23[[#This Row],[Date1]], "mmmm yyyy")</f>
        <v>July 2020</v>
      </c>
      <c r="F271">
        <v>149.6</v>
      </c>
      <c r="G271">
        <v>192.7</v>
      </c>
      <c r="H271">
        <v>151.4</v>
      </c>
      <c r="I271">
        <v>153.30000000000001</v>
      </c>
      <c r="J271">
        <v>136.30000000000001</v>
      </c>
      <c r="K271">
        <v>147.19999999999999</v>
      </c>
      <c r="L271">
        <v>156.5</v>
      </c>
      <c r="M271">
        <v>150.9</v>
      </c>
      <c r="N271">
        <v>114.2</v>
      </c>
      <c r="O271">
        <v>159.5</v>
      </c>
      <c r="P271">
        <v>139.4</v>
      </c>
      <c r="Q271">
        <v>161.80000000000001</v>
      </c>
      <c r="R271">
        <v>154</v>
      </c>
      <c r="S271">
        <v>183.5</v>
      </c>
      <c r="T271">
        <v>152.5</v>
      </c>
      <c r="U271">
        <v>144.4</v>
      </c>
      <c r="V271">
        <v>151.4</v>
      </c>
      <c r="W271" s="10">
        <v>154.69999999999999</v>
      </c>
      <c r="X271">
        <v>141.9</v>
      </c>
      <c r="Y271">
        <v>146.4</v>
      </c>
      <c r="Z271">
        <v>154.4</v>
      </c>
      <c r="AA271">
        <v>135</v>
      </c>
      <c r="AB271">
        <v>148.30000000000001</v>
      </c>
      <c r="AC271">
        <v>156.4</v>
      </c>
      <c r="AD271">
        <v>151.6</v>
      </c>
      <c r="AE271">
        <v>147</v>
      </c>
      <c r="AF271">
        <v>151.80000000000001</v>
      </c>
      <c r="AG2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1824.6</v>
      </c>
    </row>
    <row r="272" spans="1:33" x14ac:dyDescent="0.3">
      <c r="A272" t="s">
        <v>61</v>
      </c>
      <c r="B272">
        <v>2020</v>
      </c>
      <c r="C272" t="s">
        <v>71</v>
      </c>
      <c r="D272" s="16">
        <f>DATE(All_India_Index_Upto_April23[[#This Row],[Year]], MONTH(1&amp;All_India_Index_Upto_April23[[#This Row],[Month]]), 1)</f>
        <v>44044</v>
      </c>
      <c r="E272" s="16" t="str">
        <f>TEXT(All_India_Index_Upto_April23[[#This Row],[Date1]], "mmmm yyyy")</f>
        <v>August 2020</v>
      </c>
      <c r="F272">
        <v>147.6</v>
      </c>
      <c r="G272">
        <v>187.2</v>
      </c>
      <c r="H272">
        <v>148.4</v>
      </c>
      <c r="I272">
        <v>153.30000000000001</v>
      </c>
      <c r="J272">
        <v>139.80000000000001</v>
      </c>
      <c r="K272">
        <v>146.9</v>
      </c>
      <c r="L272">
        <v>171</v>
      </c>
      <c r="M272">
        <v>149.9</v>
      </c>
      <c r="N272">
        <v>114.2</v>
      </c>
      <c r="O272">
        <v>160</v>
      </c>
      <c r="P272">
        <v>143.5</v>
      </c>
      <c r="Q272">
        <v>161.5</v>
      </c>
      <c r="R272">
        <v>155.30000000000001</v>
      </c>
      <c r="S272">
        <v>180.9</v>
      </c>
      <c r="T272">
        <v>155.1</v>
      </c>
      <c r="U272">
        <v>149.30000000000001</v>
      </c>
      <c r="V272">
        <v>154.30000000000001</v>
      </c>
      <c r="W272" s="10"/>
      <c r="X272">
        <v>145.80000000000001</v>
      </c>
      <c r="Y272">
        <v>151.9</v>
      </c>
      <c r="Z272">
        <v>158.80000000000001</v>
      </c>
      <c r="AA272">
        <v>143.6</v>
      </c>
      <c r="AB272">
        <v>152.19999999999999</v>
      </c>
      <c r="AC272">
        <v>162.69999999999999</v>
      </c>
      <c r="AD272">
        <v>153.6</v>
      </c>
      <c r="AE272">
        <v>153</v>
      </c>
      <c r="AF272">
        <v>154.69999999999999</v>
      </c>
      <c r="AG2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1712.1</v>
      </c>
    </row>
    <row r="273" spans="1:33" x14ac:dyDescent="0.3">
      <c r="A273" t="s">
        <v>63</v>
      </c>
      <c r="B273">
        <v>2020</v>
      </c>
      <c r="C273" t="s">
        <v>71</v>
      </c>
      <c r="D273" s="16">
        <f>DATE(All_India_Index_Upto_April23[[#This Row],[Year]], MONTH(1&amp;All_India_Index_Upto_April23[[#This Row],[Month]]), 1)</f>
        <v>44044</v>
      </c>
      <c r="E273" s="16" t="str">
        <f>TEXT(All_India_Index_Upto_April23[[#This Row],[Date1]], "mmmm yyyy")</f>
        <v>August 2020</v>
      </c>
      <c r="F273">
        <v>151.6</v>
      </c>
      <c r="G273">
        <v>197.8</v>
      </c>
      <c r="H273">
        <v>154.5</v>
      </c>
      <c r="I273">
        <v>153.4</v>
      </c>
      <c r="J273">
        <v>133.4</v>
      </c>
      <c r="K273">
        <v>154.5</v>
      </c>
      <c r="L273">
        <v>191.9</v>
      </c>
      <c r="M273">
        <v>151.30000000000001</v>
      </c>
      <c r="N273">
        <v>116.8</v>
      </c>
      <c r="O273">
        <v>160</v>
      </c>
      <c r="P273">
        <v>136.5</v>
      </c>
      <c r="Q273">
        <v>163.30000000000001</v>
      </c>
      <c r="R273">
        <v>159.9</v>
      </c>
      <c r="S273">
        <v>187.2</v>
      </c>
      <c r="T273">
        <v>150</v>
      </c>
      <c r="U273">
        <v>135.19999999999999</v>
      </c>
      <c r="V273">
        <v>147.80000000000001</v>
      </c>
      <c r="W273" s="9">
        <v>155.5</v>
      </c>
      <c r="X273">
        <v>138.30000000000001</v>
      </c>
      <c r="Y273">
        <v>144.5</v>
      </c>
      <c r="Z273">
        <v>148.69999999999999</v>
      </c>
      <c r="AA273">
        <v>133.9</v>
      </c>
      <c r="AB273">
        <v>141.19999999999999</v>
      </c>
      <c r="AC273">
        <v>155.5</v>
      </c>
      <c r="AD273">
        <v>155.19999999999999</v>
      </c>
      <c r="AE273">
        <v>144.80000000000001</v>
      </c>
      <c r="AF273">
        <v>152.9</v>
      </c>
      <c r="AG2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1812.5000000000002</v>
      </c>
    </row>
    <row r="274" spans="1:33" x14ac:dyDescent="0.3">
      <c r="A274" t="s">
        <v>64</v>
      </c>
      <c r="B274">
        <v>2020</v>
      </c>
      <c r="C274" t="s">
        <v>71</v>
      </c>
      <c r="D274" s="16">
        <f>DATE(All_India_Index_Upto_April23[[#This Row],[Year]], MONTH(1&amp;All_India_Index_Upto_April23[[#This Row],[Month]]), 1)</f>
        <v>44044</v>
      </c>
      <c r="E274" s="16" t="str">
        <f>TEXT(All_India_Index_Upto_April23[[#This Row],[Date1]], "mmmm yyyy")</f>
        <v>August 2020</v>
      </c>
      <c r="F274">
        <v>148.9</v>
      </c>
      <c r="G274">
        <v>190.9</v>
      </c>
      <c r="H274">
        <v>150.80000000000001</v>
      </c>
      <c r="I274">
        <v>153.30000000000001</v>
      </c>
      <c r="J274">
        <v>137.4</v>
      </c>
      <c r="K274">
        <v>150.4</v>
      </c>
      <c r="L274">
        <v>178.1</v>
      </c>
      <c r="M274">
        <v>150.4</v>
      </c>
      <c r="N274">
        <v>115.1</v>
      </c>
      <c r="O274">
        <v>160</v>
      </c>
      <c r="P274">
        <v>140.6</v>
      </c>
      <c r="Q274">
        <v>162.30000000000001</v>
      </c>
      <c r="R274">
        <v>157</v>
      </c>
      <c r="S274">
        <v>182.6</v>
      </c>
      <c r="T274">
        <v>153.1</v>
      </c>
      <c r="U274">
        <v>143.4</v>
      </c>
      <c r="V274">
        <v>151.69999999999999</v>
      </c>
      <c r="W274" s="10">
        <v>155.5</v>
      </c>
      <c r="X274">
        <v>143</v>
      </c>
      <c r="Y274">
        <v>148.4</v>
      </c>
      <c r="Z274">
        <v>155</v>
      </c>
      <c r="AA274">
        <v>138.5</v>
      </c>
      <c r="AB274">
        <v>146</v>
      </c>
      <c r="AC274">
        <v>158.5</v>
      </c>
      <c r="AD274">
        <v>154.30000000000001</v>
      </c>
      <c r="AE274">
        <v>149</v>
      </c>
      <c r="AF274">
        <v>153.9</v>
      </c>
      <c r="AG27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1839.4999999999998</v>
      </c>
    </row>
    <row r="275" spans="1:33" x14ac:dyDescent="0.3">
      <c r="A275" t="s">
        <v>61</v>
      </c>
      <c r="B275">
        <v>2020</v>
      </c>
      <c r="C275" t="s">
        <v>72</v>
      </c>
      <c r="D275" s="16">
        <f>DATE(All_India_Index_Upto_April23[[#This Row],[Year]], MONTH(1&amp;All_India_Index_Upto_April23[[#This Row],[Month]]), 1)</f>
        <v>44075</v>
      </c>
      <c r="E275" s="16" t="str">
        <f>TEXT(All_India_Index_Upto_April23[[#This Row],[Date1]], "mmmm yyyy")</f>
        <v>September 2020</v>
      </c>
      <c r="F275">
        <v>146.9</v>
      </c>
      <c r="G275">
        <v>183.9</v>
      </c>
      <c r="H275">
        <v>149.5</v>
      </c>
      <c r="I275">
        <v>153.4</v>
      </c>
      <c r="J275">
        <v>140.4</v>
      </c>
      <c r="K275">
        <v>147</v>
      </c>
      <c r="L275">
        <v>178.8</v>
      </c>
      <c r="M275">
        <v>149.30000000000001</v>
      </c>
      <c r="N275">
        <v>115.1</v>
      </c>
      <c r="O275">
        <v>160</v>
      </c>
      <c r="P275">
        <v>145.4</v>
      </c>
      <c r="Q275">
        <v>161.6</v>
      </c>
      <c r="R275">
        <v>156.1</v>
      </c>
      <c r="S275">
        <v>182.9</v>
      </c>
      <c r="T275">
        <v>155.4</v>
      </c>
      <c r="U275">
        <v>149.9</v>
      </c>
      <c r="V275">
        <v>154.6</v>
      </c>
      <c r="W275" s="10"/>
      <c r="X275">
        <v>146.4</v>
      </c>
      <c r="Y275">
        <v>151.6</v>
      </c>
      <c r="Z275">
        <v>159.1</v>
      </c>
      <c r="AA275">
        <v>144.6</v>
      </c>
      <c r="AB275">
        <v>152.80000000000001</v>
      </c>
      <c r="AC275">
        <v>161.1</v>
      </c>
      <c r="AD275">
        <v>157.4</v>
      </c>
      <c r="AE275">
        <v>153.69999999999999</v>
      </c>
      <c r="AF275">
        <v>155.4</v>
      </c>
      <c r="AG27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1720.3</v>
      </c>
    </row>
    <row r="276" spans="1:33" x14ac:dyDescent="0.3">
      <c r="A276" t="s">
        <v>63</v>
      </c>
      <c r="B276">
        <v>2020</v>
      </c>
      <c r="C276" t="s">
        <v>72</v>
      </c>
      <c r="D276" s="16">
        <f>DATE(All_India_Index_Upto_April23[[#This Row],[Year]], MONTH(1&amp;All_India_Index_Upto_April23[[#This Row],[Month]]), 1)</f>
        <v>44075</v>
      </c>
      <c r="E276" s="16" t="str">
        <f>TEXT(All_India_Index_Upto_April23[[#This Row],[Date1]], "mmmm yyyy")</f>
        <v>September 2020</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v>188.7</v>
      </c>
      <c r="T276">
        <v>150.19999999999999</v>
      </c>
      <c r="U276">
        <v>136.30000000000001</v>
      </c>
      <c r="V276">
        <v>148.1</v>
      </c>
      <c r="W276" s="9">
        <v>156.30000000000001</v>
      </c>
      <c r="X276">
        <v>137.19999999999999</v>
      </c>
      <c r="Y276">
        <v>145.4</v>
      </c>
      <c r="Z276">
        <v>150</v>
      </c>
      <c r="AA276">
        <v>135.1</v>
      </c>
      <c r="AB276">
        <v>141.80000000000001</v>
      </c>
      <c r="AC276">
        <v>154.9</v>
      </c>
      <c r="AD276">
        <v>159.80000000000001</v>
      </c>
      <c r="AE276">
        <v>146</v>
      </c>
      <c r="AF276">
        <v>154</v>
      </c>
      <c r="AG27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1824.6</v>
      </c>
    </row>
    <row r="277" spans="1:33" x14ac:dyDescent="0.3">
      <c r="A277" t="s">
        <v>64</v>
      </c>
      <c r="B277">
        <v>2020</v>
      </c>
      <c r="C277" t="s">
        <v>72</v>
      </c>
      <c r="D277" s="16">
        <f>DATE(All_India_Index_Upto_April23[[#This Row],[Year]], MONTH(1&amp;All_India_Index_Upto_April23[[#This Row],[Month]]), 1)</f>
        <v>44075</v>
      </c>
      <c r="E277" s="16" t="str">
        <f>TEXT(All_India_Index_Upto_April23[[#This Row],[Date1]], "mmmm yyyy")</f>
        <v>September 2020</v>
      </c>
      <c r="F277">
        <v>148.4</v>
      </c>
      <c r="G277">
        <v>187.1</v>
      </c>
      <c r="H277">
        <v>152.5</v>
      </c>
      <c r="I277">
        <v>153.6</v>
      </c>
      <c r="J277">
        <v>138.19999999999999</v>
      </c>
      <c r="K277">
        <v>150.9</v>
      </c>
      <c r="L277">
        <v>186.7</v>
      </c>
      <c r="M277">
        <v>149.80000000000001</v>
      </c>
      <c r="N277">
        <v>116.4</v>
      </c>
      <c r="O277">
        <v>160.30000000000001</v>
      </c>
      <c r="P277">
        <v>142.19999999999999</v>
      </c>
      <c r="Q277">
        <v>162.9</v>
      </c>
      <c r="R277">
        <v>158</v>
      </c>
      <c r="S277">
        <v>184.4</v>
      </c>
      <c r="T277">
        <v>153.4</v>
      </c>
      <c r="U277">
        <v>144.30000000000001</v>
      </c>
      <c r="V277">
        <v>152</v>
      </c>
      <c r="W277" s="10">
        <v>156.30000000000001</v>
      </c>
      <c r="X277">
        <v>142.9</v>
      </c>
      <c r="Y277">
        <v>148.69999999999999</v>
      </c>
      <c r="Z277">
        <v>155.6</v>
      </c>
      <c r="AA277">
        <v>139.6</v>
      </c>
      <c r="AB277">
        <v>146.6</v>
      </c>
      <c r="AC277">
        <v>157.5</v>
      </c>
      <c r="AD277">
        <v>158.4</v>
      </c>
      <c r="AE277">
        <v>150</v>
      </c>
      <c r="AF277">
        <v>154.69999999999999</v>
      </c>
      <c r="AG27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1849.9999999999998</v>
      </c>
    </row>
    <row r="278" spans="1:33" x14ac:dyDescent="0.3">
      <c r="A278" t="s">
        <v>61</v>
      </c>
      <c r="B278">
        <v>2020</v>
      </c>
      <c r="C278" t="s">
        <v>73</v>
      </c>
      <c r="D278" s="16">
        <f>DATE(All_India_Index_Upto_April23[[#This Row],[Year]], MONTH(1&amp;All_India_Index_Upto_April23[[#This Row],[Month]]), 1)</f>
        <v>44105</v>
      </c>
      <c r="E278" s="16" t="str">
        <f>TEXT(All_India_Index_Upto_April23[[#This Row],[Date1]], "mmmm yyyy")</f>
        <v>October 2020</v>
      </c>
      <c r="F278">
        <v>146</v>
      </c>
      <c r="G278">
        <v>186.3</v>
      </c>
      <c r="H278">
        <v>159.19999999999999</v>
      </c>
      <c r="I278">
        <v>153.6</v>
      </c>
      <c r="J278">
        <v>142.6</v>
      </c>
      <c r="K278">
        <v>147.19999999999999</v>
      </c>
      <c r="L278">
        <v>200.6</v>
      </c>
      <c r="M278">
        <v>150.30000000000001</v>
      </c>
      <c r="N278">
        <v>115.3</v>
      </c>
      <c r="O278">
        <v>160.9</v>
      </c>
      <c r="P278">
        <v>147.4</v>
      </c>
      <c r="Q278">
        <v>161.9</v>
      </c>
      <c r="R278">
        <v>159.6</v>
      </c>
      <c r="S278">
        <v>182.7</v>
      </c>
      <c r="T278">
        <v>155.69999999999999</v>
      </c>
      <c r="U278">
        <v>150.6</v>
      </c>
      <c r="V278">
        <v>155</v>
      </c>
      <c r="W278" s="10"/>
      <c r="X278">
        <v>146.80000000000001</v>
      </c>
      <c r="Y278">
        <v>152</v>
      </c>
      <c r="Z278">
        <v>159.5</v>
      </c>
      <c r="AA278">
        <v>146.4</v>
      </c>
      <c r="AB278">
        <v>152.4</v>
      </c>
      <c r="AC278">
        <v>162.5</v>
      </c>
      <c r="AD278">
        <v>156.19999999999999</v>
      </c>
      <c r="AE278">
        <v>154.30000000000001</v>
      </c>
      <c r="AF278">
        <v>157.5</v>
      </c>
      <c r="AG27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1727.4</v>
      </c>
    </row>
    <row r="279" spans="1:33" x14ac:dyDescent="0.3">
      <c r="A279" t="s">
        <v>63</v>
      </c>
      <c r="B279">
        <v>2020</v>
      </c>
      <c r="C279" t="s">
        <v>73</v>
      </c>
      <c r="D279" s="16">
        <f>DATE(All_India_Index_Upto_April23[[#This Row],[Year]], MONTH(1&amp;All_India_Index_Upto_April23[[#This Row],[Month]]), 1)</f>
        <v>44105</v>
      </c>
      <c r="E279" s="16" t="str">
        <f>TEXT(All_India_Index_Upto_April23[[#This Row],[Date1]], "mmmm yyyy")</f>
        <v>October 2020</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v>188.7</v>
      </c>
      <c r="T279">
        <v>150.5</v>
      </c>
      <c r="U279">
        <v>136.1</v>
      </c>
      <c r="V279">
        <v>148.30000000000001</v>
      </c>
      <c r="W279" s="9">
        <v>156.5</v>
      </c>
      <c r="X279">
        <v>137.1</v>
      </c>
      <c r="Y279">
        <v>145.1</v>
      </c>
      <c r="Z279">
        <v>151</v>
      </c>
      <c r="AA279">
        <v>135.4</v>
      </c>
      <c r="AB279">
        <v>142</v>
      </c>
      <c r="AC279">
        <v>155.69999999999999</v>
      </c>
      <c r="AD279">
        <v>158.1</v>
      </c>
      <c r="AE279">
        <v>146.19999999999999</v>
      </c>
      <c r="AF279">
        <v>155.19999999999999</v>
      </c>
      <c r="AG27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1828.5000000000002</v>
      </c>
    </row>
    <row r="280" spans="1:33" x14ac:dyDescent="0.3">
      <c r="A280" t="s">
        <v>64</v>
      </c>
      <c r="B280">
        <v>2020</v>
      </c>
      <c r="C280" t="s">
        <v>73</v>
      </c>
      <c r="D280" s="16">
        <f>DATE(All_India_Index_Upto_April23[[#This Row],[Year]], MONTH(1&amp;All_India_Index_Upto_April23[[#This Row],[Month]]), 1)</f>
        <v>44105</v>
      </c>
      <c r="E280" s="16" t="str">
        <f>TEXT(All_India_Index_Upto_April23[[#This Row],[Date1]], "mmmm yyyy")</f>
        <v>October 2020</v>
      </c>
      <c r="F280">
        <v>147.5</v>
      </c>
      <c r="G280">
        <v>188.9</v>
      </c>
      <c r="H280">
        <v>161.4</v>
      </c>
      <c r="I280">
        <v>153.6</v>
      </c>
      <c r="J280">
        <v>140.1</v>
      </c>
      <c r="K280">
        <v>151.19999999999999</v>
      </c>
      <c r="L280">
        <v>209.2</v>
      </c>
      <c r="M280">
        <v>150.9</v>
      </c>
      <c r="N280">
        <v>116.2</v>
      </c>
      <c r="O280">
        <v>161</v>
      </c>
      <c r="P280">
        <v>144</v>
      </c>
      <c r="Q280">
        <v>163.19999999999999</v>
      </c>
      <c r="R280">
        <v>161.4</v>
      </c>
      <c r="S280">
        <v>184.3</v>
      </c>
      <c r="T280">
        <v>153.69999999999999</v>
      </c>
      <c r="U280">
        <v>144.6</v>
      </c>
      <c r="V280">
        <v>152.30000000000001</v>
      </c>
      <c r="W280" s="10">
        <v>156.5</v>
      </c>
      <c r="X280">
        <v>143.1</v>
      </c>
      <c r="Y280">
        <v>148.69999999999999</v>
      </c>
      <c r="Z280">
        <v>156.30000000000001</v>
      </c>
      <c r="AA280">
        <v>140.6</v>
      </c>
      <c r="AB280">
        <v>146.5</v>
      </c>
      <c r="AC280">
        <v>158.5</v>
      </c>
      <c r="AD280">
        <v>157</v>
      </c>
      <c r="AE280">
        <v>150.4</v>
      </c>
      <c r="AF280">
        <v>156.4</v>
      </c>
      <c r="AG28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1855.6</v>
      </c>
    </row>
    <row r="281" spans="1:33" x14ac:dyDescent="0.3">
      <c r="A281" t="s">
        <v>61</v>
      </c>
      <c r="B281">
        <v>2020</v>
      </c>
      <c r="C281" t="s">
        <v>74</v>
      </c>
      <c r="D281" s="16">
        <f>DATE(All_India_Index_Upto_April23[[#This Row],[Year]], MONTH(1&amp;All_India_Index_Upto_April23[[#This Row],[Month]]), 1)</f>
        <v>44136</v>
      </c>
      <c r="E281" s="16" t="str">
        <f>TEXT(All_India_Index_Upto_April23[[#This Row],[Date1]], "mmmm yyyy")</f>
        <v>November 2020</v>
      </c>
      <c r="F281">
        <v>145.4</v>
      </c>
      <c r="G281">
        <v>188.6</v>
      </c>
      <c r="H281">
        <v>171.6</v>
      </c>
      <c r="I281">
        <v>153.80000000000001</v>
      </c>
      <c r="J281">
        <v>145.4</v>
      </c>
      <c r="K281">
        <v>146.5</v>
      </c>
      <c r="L281">
        <v>222.2</v>
      </c>
      <c r="M281">
        <v>155.9</v>
      </c>
      <c r="N281">
        <v>114.9</v>
      </c>
      <c r="O281">
        <v>162</v>
      </c>
      <c r="P281">
        <v>150</v>
      </c>
      <c r="Q281">
        <v>162.69999999999999</v>
      </c>
      <c r="R281">
        <v>163.4</v>
      </c>
      <c r="S281">
        <v>183.4</v>
      </c>
      <c r="T281">
        <v>156.30000000000001</v>
      </c>
      <c r="U281">
        <v>151</v>
      </c>
      <c r="V281">
        <v>155.5</v>
      </c>
      <c r="W281" s="10"/>
      <c r="X281">
        <v>147.5</v>
      </c>
      <c r="Y281">
        <v>152.80000000000001</v>
      </c>
      <c r="Z281">
        <v>160.4</v>
      </c>
      <c r="AA281">
        <v>146.1</v>
      </c>
      <c r="AB281">
        <v>153.6</v>
      </c>
      <c r="AC281">
        <v>161.6</v>
      </c>
      <c r="AD281">
        <v>156.19999999999999</v>
      </c>
      <c r="AE281">
        <v>154.5</v>
      </c>
      <c r="AF281">
        <v>159.80000000000001</v>
      </c>
      <c r="AG28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1734.9999999999998</v>
      </c>
    </row>
    <row r="282" spans="1:33" x14ac:dyDescent="0.3">
      <c r="A282" t="s">
        <v>63</v>
      </c>
      <c r="B282">
        <v>2020</v>
      </c>
      <c r="C282" t="s">
        <v>74</v>
      </c>
      <c r="D282" s="16">
        <f>DATE(All_India_Index_Upto_April23[[#This Row],[Year]], MONTH(1&amp;All_India_Index_Upto_April23[[#This Row],[Month]]), 1)</f>
        <v>44136</v>
      </c>
      <c r="E282" s="16" t="str">
        <f>TEXT(All_India_Index_Upto_April23[[#This Row],[Date1]], "mmmm yyyy")</f>
        <v>November 2020</v>
      </c>
      <c r="F282">
        <v>149.69999999999999</v>
      </c>
      <c r="G282">
        <v>195.5</v>
      </c>
      <c r="H282">
        <v>176.9</v>
      </c>
      <c r="I282">
        <v>153.9</v>
      </c>
      <c r="J282">
        <v>138</v>
      </c>
      <c r="K282">
        <v>150.5</v>
      </c>
      <c r="L282">
        <v>245.3</v>
      </c>
      <c r="M282">
        <v>158.69999999999999</v>
      </c>
      <c r="N282">
        <v>117.2</v>
      </c>
      <c r="O282">
        <v>161.4</v>
      </c>
      <c r="P282">
        <v>141.5</v>
      </c>
      <c r="Q282">
        <v>165.1</v>
      </c>
      <c r="R282">
        <v>167</v>
      </c>
      <c r="S282">
        <v>188.8</v>
      </c>
      <c r="T282">
        <v>151.1</v>
      </c>
      <c r="U282">
        <v>136.4</v>
      </c>
      <c r="V282">
        <v>148.80000000000001</v>
      </c>
      <c r="W282" s="9">
        <v>158</v>
      </c>
      <c r="X282">
        <v>137.30000000000001</v>
      </c>
      <c r="Y282">
        <v>145.1</v>
      </c>
      <c r="Z282">
        <v>152</v>
      </c>
      <c r="AA282">
        <v>135.19999999999999</v>
      </c>
      <c r="AB282">
        <v>144.4</v>
      </c>
      <c r="AC282">
        <v>156.4</v>
      </c>
      <c r="AD282">
        <v>157.9</v>
      </c>
      <c r="AE282">
        <v>146.6</v>
      </c>
      <c r="AF282">
        <v>156.69999999999999</v>
      </c>
      <c r="AG28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1837.5000000000002</v>
      </c>
    </row>
    <row r="283" spans="1:33" x14ac:dyDescent="0.3">
      <c r="A283" t="s">
        <v>64</v>
      </c>
      <c r="B283">
        <v>2020</v>
      </c>
      <c r="C283" t="s">
        <v>74</v>
      </c>
      <c r="D283" s="16">
        <f>DATE(All_India_Index_Upto_April23[[#This Row],[Year]], MONTH(1&amp;All_India_Index_Upto_April23[[#This Row],[Month]]), 1)</f>
        <v>44136</v>
      </c>
      <c r="E283" s="16" t="str">
        <f>TEXT(All_India_Index_Upto_April23[[#This Row],[Date1]], "mmmm yyyy")</f>
        <v>November 2020</v>
      </c>
      <c r="F283">
        <v>146.80000000000001</v>
      </c>
      <c r="G283">
        <v>191</v>
      </c>
      <c r="H283">
        <v>173.6</v>
      </c>
      <c r="I283">
        <v>153.80000000000001</v>
      </c>
      <c r="J283">
        <v>142.69999999999999</v>
      </c>
      <c r="K283">
        <v>148.4</v>
      </c>
      <c r="L283">
        <v>230</v>
      </c>
      <c r="M283">
        <v>156.80000000000001</v>
      </c>
      <c r="N283">
        <v>115.7</v>
      </c>
      <c r="O283">
        <v>161.80000000000001</v>
      </c>
      <c r="P283">
        <v>146.5</v>
      </c>
      <c r="Q283">
        <v>163.80000000000001</v>
      </c>
      <c r="R283">
        <v>164.7</v>
      </c>
      <c r="S283">
        <v>184.8</v>
      </c>
      <c r="T283">
        <v>154.30000000000001</v>
      </c>
      <c r="U283">
        <v>144.9</v>
      </c>
      <c r="V283">
        <v>152.80000000000001</v>
      </c>
      <c r="W283">
        <v>158</v>
      </c>
      <c r="X283">
        <v>143.6</v>
      </c>
      <c r="Y283">
        <v>149.19999999999999</v>
      </c>
      <c r="Z283">
        <v>157.19999999999999</v>
      </c>
      <c r="AA283">
        <v>140.4</v>
      </c>
      <c r="AB283">
        <v>148.4</v>
      </c>
      <c r="AC283">
        <v>158.6</v>
      </c>
      <c r="AD283">
        <v>156.9</v>
      </c>
      <c r="AE283">
        <v>150.69999999999999</v>
      </c>
      <c r="AF283">
        <v>158.4</v>
      </c>
      <c r="AG28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1865.3000000000002</v>
      </c>
    </row>
    <row r="284" spans="1:33" x14ac:dyDescent="0.3">
      <c r="A284" t="s">
        <v>61</v>
      </c>
      <c r="B284">
        <v>2020</v>
      </c>
      <c r="C284" t="s">
        <v>75</v>
      </c>
      <c r="D284" s="16">
        <f>DATE(All_India_Index_Upto_April23[[#This Row],[Year]], MONTH(1&amp;All_India_Index_Upto_April23[[#This Row],[Month]]), 1)</f>
        <v>44166</v>
      </c>
      <c r="E284" s="16" t="str">
        <f>TEXT(All_India_Index_Upto_April23[[#This Row],[Date1]], "mmmm yyyy")</f>
        <v>December 2020</v>
      </c>
      <c r="F284">
        <v>144.6</v>
      </c>
      <c r="G284">
        <v>188.5</v>
      </c>
      <c r="H284">
        <v>173.4</v>
      </c>
      <c r="I284">
        <v>154</v>
      </c>
      <c r="J284">
        <v>150</v>
      </c>
      <c r="K284">
        <v>145.9</v>
      </c>
      <c r="L284">
        <v>225.2</v>
      </c>
      <c r="M284">
        <v>159.5</v>
      </c>
      <c r="N284">
        <v>114.4</v>
      </c>
      <c r="O284">
        <v>163.5</v>
      </c>
      <c r="P284">
        <v>153.4</v>
      </c>
      <c r="Q284">
        <v>163.6</v>
      </c>
      <c r="R284">
        <v>164.5</v>
      </c>
      <c r="S284">
        <v>183.6</v>
      </c>
      <c r="T284">
        <v>157</v>
      </c>
      <c r="U284">
        <v>151.6</v>
      </c>
      <c r="V284">
        <v>156.30000000000001</v>
      </c>
      <c r="X284">
        <v>148.69999999999999</v>
      </c>
      <c r="Y284">
        <v>153.4</v>
      </c>
      <c r="Z284">
        <v>161.6</v>
      </c>
      <c r="AA284">
        <v>146.4</v>
      </c>
      <c r="AB284">
        <v>153.9</v>
      </c>
      <c r="AC284">
        <v>162.9</v>
      </c>
      <c r="AD284">
        <v>156.6</v>
      </c>
      <c r="AE284">
        <v>155.19999999999999</v>
      </c>
      <c r="AF284">
        <v>160.69999999999999</v>
      </c>
      <c r="AG28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1743.1000000000001</v>
      </c>
    </row>
    <row r="285" spans="1:33" x14ac:dyDescent="0.3">
      <c r="A285" t="s">
        <v>63</v>
      </c>
      <c r="B285">
        <v>2020</v>
      </c>
      <c r="C285" t="s">
        <v>75</v>
      </c>
      <c r="D285" s="16">
        <f>DATE(All_India_Index_Upto_April23[[#This Row],[Year]], MONTH(1&amp;All_India_Index_Upto_April23[[#This Row],[Month]]), 1)</f>
        <v>44166</v>
      </c>
      <c r="E285" s="16" t="str">
        <f>TEXT(All_India_Index_Upto_April23[[#This Row],[Date1]], "mmmm yyyy")</f>
        <v>December 2020</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v>190.2</v>
      </c>
      <c r="T285">
        <v>151.9</v>
      </c>
      <c r="U285">
        <v>136.69999999999999</v>
      </c>
      <c r="V285">
        <v>149.6</v>
      </c>
      <c r="W285">
        <v>158.4</v>
      </c>
      <c r="X285">
        <v>137.9</v>
      </c>
      <c r="Y285">
        <v>145.5</v>
      </c>
      <c r="Z285">
        <v>152.9</v>
      </c>
      <c r="AA285">
        <v>135.5</v>
      </c>
      <c r="AB285">
        <v>144.30000000000001</v>
      </c>
      <c r="AC285">
        <v>156.9</v>
      </c>
      <c r="AD285">
        <v>157.9</v>
      </c>
      <c r="AE285">
        <v>146.9</v>
      </c>
      <c r="AF285">
        <v>156.9</v>
      </c>
      <c r="AG28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1843.0000000000002</v>
      </c>
    </row>
    <row r="286" spans="1:33" x14ac:dyDescent="0.3">
      <c r="A286" t="s">
        <v>64</v>
      </c>
      <c r="B286">
        <v>2020</v>
      </c>
      <c r="C286" t="s">
        <v>75</v>
      </c>
      <c r="D286" s="16">
        <f>DATE(All_India_Index_Upto_April23[[#This Row],[Year]], MONTH(1&amp;All_India_Index_Upto_April23[[#This Row],[Month]]), 1)</f>
        <v>44166</v>
      </c>
      <c r="E286" s="16" t="str">
        <f>TEXT(All_India_Index_Upto_April23[[#This Row],[Date1]], "mmmm yyyy")</f>
        <v>December 2020</v>
      </c>
      <c r="F286">
        <v>146</v>
      </c>
      <c r="G286">
        <v>191</v>
      </c>
      <c r="H286">
        <v>175.3</v>
      </c>
      <c r="I286">
        <v>154.1</v>
      </c>
      <c r="J286">
        <v>146.6</v>
      </c>
      <c r="K286">
        <v>147.69999999999999</v>
      </c>
      <c r="L286">
        <v>230.5</v>
      </c>
      <c r="M286">
        <v>160.19999999999999</v>
      </c>
      <c r="N286">
        <v>115.3</v>
      </c>
      <c r="O286">
        <v>163</v>
      </c>
      <c r="P286">
        <v>149.19999999999999</v>
      </c>
      <c r="Q286">
        <v>164.8</v>
      </c>
      <c r="R286">
        <v>165.4</v>
      </c>
      <c r="S286">
        <v>185.4</v>
      </c>
      <c r="T286">
        <v>155</v>
      </c>
      <c r="U286">
        <v>145.4</v>
      </c>
      <c r="V286">
        <v>153.6</v>
      </c>
      <c r="W286">
        <v>158.4</v>
      </c>
      <c r="X286">
        <v>144.6</v>
      </c>
      <c r="Y286">
        <v>149.69999999999999</v>
      </c>
      <c r="Z286">
        <v>158.30000000000001</v>
      </c>
      <c r="AA286">
        <v>140.69999999999999</v>
      </c>
      <c r="AB286">
        <v>148.5</v>
      </c>
      <c r="AC286">
        <v>159.4</v>
      </c>
      <c r="AD286">
        <v>157.1</v>
      </c>
      <c r="AE286">
        <v>151.19999999999999</v>
      </c>
      <c r="AF286">
        <v>158.9</v>
      </c>
      <c r="AG28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1872.3</v>
      </c>
    </row>
    <row r="287" spans="1:33" x14ac:dyDescent="0.3">
      <c r="A287" t="s">
        <v>61</v>
      </c>
      <c r="B287">
        <v>2021</v>
      </c>
      <c r="C287" t="s">
        <v>62</v>
      </c>
      <c r="D287" s="16">
        <f>DATE(All_India_Index_Upto_April23[[#This Row],[Year]], MONTH(1&amp;All_India_Index_Upto_April23[[#This Row],[Month]]), 1)</f>
        <v>44197</v>
      </c>
      <c r="E287" s="16" t="str">
        <f>TEXT(All_India_Index_Upto_April23[[#This Row],[Date1]], "mmmm yyyy")</f>
        <v>January 2021</v>
      </c>
      <c r="F287">
        <v>143.4</v>
      </c>
      <c r="G287">
        <v>187.5</v>
      </c>
      <c r="H287">
        <v>173.4</v>
      </c>
      <c r="I287">
        <v>154</v>
      </c>
      <c r="J287">
        <v>154.80000000000001</v>
      </c>
      <c r="K287">
        <v>147</v>
      </c>
      <c r="L287">
        <v>187.8</v>
      </c>
      <c r="M287">
        <v>159.5</v>
      </c>
      <c r="N287">
        <v>113.8</v>
      </c>
      <c r="O287">
        <v>164.5</v>
      </c>
      <c r="P287">
        <v>156.1</v>
      </c>
      <c r="Q287">
        <v>164.3</v>
      </c>
      <c r="R287">
        <v>159.6</v>
      </c>
      <c r="S287">
        <v>184.6</v>
      </c>
      <c r="T287">
        <v>157.5</v>
      </c>
      <c r="U287">
        <v>152.4</v>
      </c>
      <c r="V287">
        <v>156.80000000000001</v>
      </c>
      <c r="X287">
        <v>150.9</v>
      </c>
      <c r="Y287">
        <v>153.9</v>
      </c>
      <c r="Z287">
        <v>162.5</v>
      </c>
      <c r="AA287">
        <v>147.5</v>
      </c>
      <c r="AB287">
        <v>155.1</v>
      </c>
      <c r="AC287">
        <v>163.5</v>
      </c>
      <c r="AD287">
        <v>156.19999999999999</v>
      </c>
      <c r="AE287">
        <v>155.9</v>
      </c>
      <c r="AF287">
        <v>158.5</v>
      </c>
      <c r="AG28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1746.5</v>
      </c>
    </row>
    <row r="288" spans="1:33" x14ac:dyDescent="0.3">
      <c r="A288" t="s">
        <v>63</v>
      </c>
      <c r="B288">
        <v>2021</v>
      </c>
      <c r="C288" t="s">
        <v>62</v>
      </c>
      <c r="D288" s="16">
        <f>DATE(All_India_Index_Upto_April23[[#This Row],[Year]], MONTH(1&amp;All_India_Index_Upto_April23[[#This Row],[Month]]), 1)</f>
        <v>44197</v>
      </c>
      <c r="E288" s="16" t="str">
        <f>TEXT(All_India_Index_Upto_April23[[#This Row],[Date1]], "mmmm yyyy")</f>
        <v>January 2021</v>
      </c>
      <c r="F288">
        <v>148</v>
      </c>
      <c r="G288">
        <v>194.8</v>
      </c>
      <c r="H288">
        <v>178.4</v>
      </c>
      <c r="I288">
        <v>154.4</v>
      </c>
      <c r="J288">
        <v>144.1</v>
      </c>
      <c r="K288">
        <v>152.6</v>
      </c>
      <c r="L288">
        <v>206.8</v>
      </c>
      <c r="M288">
        <v>162.1</v>
      </c>
      <c r="N288">
        <v>116.3</v>
      </c>
      <c r="O288">
        <v>163</v>
      </c>
      <c r="P288">
        <v>145.9</v>
      </c>
      <c r="Q288">
        <v>167.2</v>
      </c>
      <c r="R288">
        <v>163.4</v>
      </c>
      <c r="S288">
        <v>191.8</v>
      </c>
      <c r="T288">
        <v>152.5</v>
      </c>
      <c r="U288">
        <v>137.30000000000001</v>
      </c>
      <c r="V288">
        <v>150.19999999999999</v>
      </c>
      <c r="W288">
        <v>157.69999999999999</v>
      </c>
      <c r="X288">
        <v>142.9</v>
      </c>
      <c r="Y288">
        <v>145.69999999999999</v>
      </c>
      <c r="Z288">
        <v>154.1</v>
      </c>
      <c r="AA288">
        <v>136.9</v>
      </c>
      <c r="AB288">
        <v>145.4</v>
      </c>
      <c r="AC288">
        <v>156.1</v>
      </c>
      <c r="AD288">
        <v>157.69999999999999</v>
      </c>
      <c r="AE288">
        <v>147.6</v>
      </c>
      <c r="AF288">
        <v>156</v>
      </c>
      <c r="AG28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1849.5</v>
      </c>
    </row>
    <row r="289" spans="1:33" x14ac:dyDescent="0.3">
      <c r="A289" t="s">
        <v>64</v>
      </c>
      <c r="B289">
        <v>2021</v>
      </c>
      <c r="C289" t="s">
        <v>62</v>
      </c>
      <c r="D289" s="16">
        <f>DATE(All_India_Index_Upto_April23[[#This Row],[Year]], MONTH(1&amp;All_India_Index_Upto_April23[[#This Row],[Month]]), 1)</f>
        <v>44197</v>
      </c>
      <c r="E289" s="16" t="str">
        <f>TEXT(All_India_Index_Upto_April23[[#This Row],[Date1]], "mmmm yyyy")</f>
        <v>January 2021</v>
      </c>
      <c r="F289">
        <v>144.9</v>
      </c>
      <c r="G289">
        <v>190.1</v>
      </c>
      <c r="H289">
        <v>175.3</v>
      </c>
      <c r="I289">
        <v>154.1</v>
      </c>
      <c r="J289">
        <v>150.9</v>
      </c>
      <c r="K289">
        <v>149.6</v>
      </c>
      <c r="L289">
        <v>194.2</v>
      </c>
      <c r="M289">
        <v>160.4</v>
      </c>
      <c r="N289">
        <v>114.6</v>
      </c>
      <c r="O289">
        <v>164</v>
      </c>
      <c r="P289">
        <v>151.80000000000001</v>
      </c>
      <c r="Q289">
        <v>165.6</v>
      </c>
      <c r="R289">
        <v>161</v>
      </c>
      <c r="S289">
        <v>186.5</v>
      </c>
      <c r="T289">
        <v>155.5</v>
      </c>
      <c r="U289">
        <v>146.1</v>
      </c>
      <c r="V289">
        <v>154.19999999999999</v>
      </c>
      <c r="W289">
        <v>157.69999999999999</v>
      </c>
      <c r="X289">
        <v>147.9</v>
      </c>
      <c r="Y289">
        <v>150</v>
      </c>
      <c r="Z289">
        <v>159.30000000000001</v>
      </c>
      <c r="AA289">
        <v>141.9</v>
      </c>
      <c r="AB289">
        <v>149.6</v>
      </c>
      <c r="AC289">
        <v>159.19999999999999</v>
      </c>
      <c r="AD289">
        <v>156.80000000000001</v>
      </c>
      <c r="AE289">
        <v>151.9</v>
      </c>
      <c r="AF289">
        <v>157.30000000000001</v>
      </c>
      <c r="AG28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1876</v>
      </c>
    </row>
    <row r="290" spans="1:33" x14ac:dyDescent="0.3">
      <c r="A290" t="s">
        <v>61</v>
      </c>
      <c r="B290">
        <v>2021</v>
      </c>
      <c r="C290" t="s">
        <v>65</v>
      </c>
      <c r="D290" s="16">
        <f>DATE(All_India_Index_Upto_April23[[#This Row],[Year]], MONTH(1&amp;All_India_Index_Upto_April23[[#This Row],[Month]]), 1)</f>
        <v>44228</v>
      </c>
      <c r="E290" s="16" t="str">
        <f>TEXT(All_India_Index_Upto_April23[[#This Row],[Date1]], "mmmm yyyy")</f>
        <v>February 2021</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v>186.5</v>
      </c>
      <c r="T290">
        <v>159.1</v>
      </c>
      <c r="U290">
        <v>153.9</v>
      </c>
      <c r="V290">
        <v>158.4</v>
      </c>
      <c r="X290">
        <v>154.4</v>
      </c>
      <c r="Y290">
        <v>154.80000000000001</v>
      </c>
      <c r="Z290">
        <v>164.3</v>
      </c>
      <c r="AA290">
        <v>150.19999999999999</v>
      </c>
      <c r="AB290">
        <v>157</v>
      </c>
      <c r="AC290">
        <v>163.6</v>
      </c>
      <c r="AD290">
        <v>155.19999999999999</v>
      </c>
      <c r="AE290">
        <v>157.19999999999999</v>
      </c>
      <c r="AF290">
        <v>156.69999999999999</v>
      </c>
      <c r="AG29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1756.3</v>
      </c>
    </row>
    <row r="291" spans="1:33" x14ac:dyDescent="0.3">
      <c r="A291" t="s">
        <v>63</v>
      </c>
      <c r="B291">
        <v>2021</v>
      </c>
      <c r="C291" t="s">
        <v>65</v>
      </c>
      <c r="D291" s="16">
        <f>DATE(All_India_Index_Upto_April23[[#This Row],[Year]], MONTH(1&amp;All_India_Index_Upto_April23[[#This Row],[Month]]), 1)</f>
        <v>44228</v>
      </c>
      <c r="E291" s="16" t="str">
        <f>TEXT(All_India_Index_Upto_April23[[#This Row],[Date1]], "mmmm yyyy")</f>
        <v>February 2021</v>
      </c>
      <c r="F291">
        <v>147.6</v>
      </c>
      <c r="G291">
        <v>191.2</v>
      </c>
      <c r="H291">
        <v>169.9</v>
      </c>
      <c r="I291">
        <v>155.1</v>
      </c>
      <c r="J291">
        <v>151.4</v>
      </c>
      <c r="K291">
        <v>154</v>
      </c>
      <c r="L291">
        <v>180.2</v>
      </c>
      <c r="M291">
        <v>159.80000000000001</v>
      </c>
      <c r="N291">
        <v>114.9</v>
      </c>
      <c r="O291">
        <v>162.5</v>
      </c>
      <c r="P291">
        <v>149.19999999999999</v>
      </c>
      <c r="Q291">
        <v>169.4</v>
      </c>
      <c r="R291">
        <v>160.80000000000001</v>
      </c>
      <c r="S291">
        <v>193.3</v>
      </c>
      <c r="T291">
        <v>154.19999999999999</v>
      </c>
      <c r="U291">
        <v>138.19999999999999</v>
      </c>
      <c r="V291">
        <v>151.80000000000001</v>
      </c>
      <c r="W291">
        <v>159.80000000000001</v>
      </c>
      <c r="X291">
        <v>149.1</v>
      </c>
      <c r="Y291">
        <v>146.5</v>
      </c>
      <c r="Z291">
        <v>156.30000000000001</v>
      </c>
      <c r="AA291">
        <v>140.5</v>
      </c>
      <c r="AB291">
        <v>147.30000000000001</v>
      </c>
      <c r="AC291">
        <v>156.6</v>
      </c>
      <c r="AD291">
        <v>156.69999999999999</v>
      </c>
      <c r="AE291">
        <v>149.30000000000001</v>
      </c>
      <c r="AF291">
        <v>156.5</v>
      </c>
      <c r="AG29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1868</v>
      </c>
    </row>
    <row r="292" spans="1:33" x14ac:dyDescent="0.3">
      <c r="A292" t="s">
        <v>64</v>
      </c>
      <c r="B292">
        <v>2021</v>
      </c>
      <c r="C292" t="s">
        <v>65</v>
      </c>
      <c r="D292" s="16">
        <f>DATE(All_India_Index_Upto_April23[[#This Row],[Year]], MONTH(1&amp;All_India_Index_Upto_April23[[#This Row],[Month]]), 1)</f>
        <v>44228</v>
      </c>
      <c r="E292" s="16" t="str">
        <f>TEXT(All_India_Index_Upto_April23[[#This Row],[Date1]], "mmmm yyyy")</f>
        <v>February 2021</v>
      </c>
      <c r="F292">
        <v>144.30000000000001</v>
      </c>
      <c r="G292">
        <v>186.5</v>
      </c>
      <c r="H292">
        <v>168.7</v>
      </c>
      <c r="I292">
        <v>154.69999999999999</v>
      </c>
      <c r="J292">
        <v>158.69999999999999</v>
      </c>
      <c r="K292">
        <v>150.69999999999999</v>
      </c>
      <c r="L292">
        <v>160</v>
      </c>
      <c r="M292">
        <v>158.80000000000001</v>
      </c>
      <c r="N292">
        <v>112.8</v>
      </c>
      <c r="O292">
        <v>164.2</v>
      </c>
      <c r="P292">
        <v>155.5</v>
      </c>
      <c r="Q292">
        <v>167.5</v>
      </c>
      <c r="R292">
        <v>156.9</v>
      </c>
      <c r="S292">
        <v>188.3</v>
      </c>
      <c r="T292">
        <v>157.19999999999999</v>
      </c>
      <c r="U292">
        <v>147.4</v>
      </c>
      <c r="V292">
        <v>155.80000000000001</v>
      </c>
      <c r="W292">
        <v>159.80000000000001</v>
      </c>
      <c r="X292">
        <v>152.4</v>
      </c>
      <c r="Y292">
        <v>150.9</v>
      </c>
      <c r="Z292">
        <v>161.30000000000001</v>
      </c>
      <c r="AA292">
        <v>145.1</v>
      </c>
      <c r="AB292">
        <v>151.5</v>
      </c>
      <c r="AC292">
        <v>159.5</v>
      </c>
      <c r="AD292">
        <v>155.80000000000001</v>
      </c>
      <c r="AE292">
        <v>153.4</v>
      </c>
      <c r="AF292">
        <v>156.6</v>
      </c>
      <c r="AG29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1890.7</v>
      </c>
    </row>
    <row r="293" spans="1:33" x14ac:dyDescent="0.3">
      <c r="A293" t="s">
        <v>61</v>
      </c>
      <c r="B293">
        <v>2021</v>
      </c>
      <c r="C293" t="s">
        <v>66</v>
      </c>
      <c r="D293" s="16">
        <f>DATE(All_India_Index_Upto_April23[[#This Row],[Year]], MONTH(1&amp;All_India_Index_Upto_April23[[#This Row],[Month]]), 1)</f>
        <v>44256</v>
      </c>
      <c r="E293" s="16" t="str">
        <f>TEXT(All_India_Index_Upto_April23[[#This Row],[Date1]], "mmmm yyyy")</f>
        <v>March 2021</v>
      </c>
      <c r="F293">
        <v>142.5</v>
      </c>
      <c r="G293">
        <v>189.4</v>
      </c>
      <c r="H293">
        <v>163.19999999999999</v>
      </c>
      <c r="I293">
        <v>154.5</v>
      </c>
      <c r="J293">
        <v>168.2</v>
      </c>
      <c r="K293">
        <v>150.5</v>
      </c>
      <c r="L293">
        <v>141</v>
      </c>
      <c r="M293">
        <v>159.19999999999999</v>
      </c>
      <c r="N293">
        <v>111.7</v>
      </c>
      <c r="O293">
        <v>164</v>
      </c>
      <c r="P293">
        <v>160.6</v>
      </c>
      <c r="Q293">
        <v>166.4</v>
      </c>
      <c r="R293">
        <v>154.5</v>
      </c>
      <c r="S293">
        <v>186.1</v>
      </c>
      <c r="T293">
        <v>159.6</v>
      </c>
      <c r="U293">
        <v>154.4</v>
      </c>
      <c r="V293">
        <v>158.9</v>
      </c>
      <c r="X293">
        <v>156</v>
      </c>
      <c r="Y293">
        <v>154.80000000000001</v>
      </c>
      <c r="Z293">
        <v>164.6</v>
      </c>
      <c r="AA293">
        <v>151.30000000000001</v>
      </c>
      <c r="AB293">
        <v>157.80000000000001</v>
      </c>
      <c r="AC293">
        <v>163.80000000000001</v>
      </c>
      <c r="AD293">
        <v>153.1</v>
      </c>
      <c r="AE293">
        <v>157.30000000000001</v>
      </c>
      <c r="AF293">
        <v>156.69999999999999</v>
      </c>
      <c r="AG29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1758.1999999999998</v>
      </c>
    </row>
    <row r="294" spans="1:33" x14ac:dyDescent="0.3">
      <c r="A294" t="s">
        <v>63</v>
      </c>
      <c r="B294">
        <v>2021</v>
      </c>
      <c r="C294" t="s">
        <v>66</v>
      </c>
      <c r="D294" s="16">
        <f>DATE(All_India_Index_Upto_April23[[#This Row],[Year]], MONTH(1&amp;All_India_Index_Upto_April23[[#This Row],[Month]]), 1)</f>
        <v>44256</v>
      </c>
      <c r="E294" s="16" t="str">
        <f>TEXT(All_India_Index_Upto_April23[[#This Row],[Date1]], "mmmm yyyy")</f>
        <v>March 2021</v>
      </c>
      <c r="F294">
        <v>147.5</v>
      </c>
      <c r="G294">
        <v>197.5</v>
      </c>
      <c r="H294">
        <v>164.7</v>
      </c>
      <c r="I294">
        <v>155.6</v>
      </c>
      <c r="J294">
        <v>156.4</v>
      </c>
      <c r="K294">
        <v>157.30000000000001</v>
      </c>
      <c r="L294">
        <v>166.1</v>
      </c>
      <c r="M294">
        <v>161.1</v>
      </c>
      <c r="N294">
        <v>114.3</v>
      </c>
      <c r="O294">
        <v>162.6</v>
      </c>
      <c r="P294">
        <v>150.69999999999999</v>
      </c>
      <c r="Q294">
        <v>170.3</v>
      </c>
      <c r="R294">
        <v>160.4</v>
      </c>
      <c r="S294">
        <v>193.5</v>
      </c>
      <c r="T294">
        <v>155.1</v>
      </c>
      <c r="U294">
        <v>138.69999999999999</v>
      </c>
      <c r="V294">
        <v>152.6</v>
      </c>
      <c r="W294">
        <v>159.9</v>
      </c>
      <c r="X294">
        <v>154.80000000000001</v>
      </c>
      <c r="Y294">
        <v>147.19999999999999</v>
      </c>
      <c r="Z294">
        <v>156.9</v>
      </c>
      <c r="AA294">
        <v>141.69999999999999</v>
      </c>
      <c r="AB294">
        <v>148.6</v>
      </c>
      <c r="AC294">
        <v>157.6</v>
      </c>
      <c r="AD294">
        <v>154.9</v>
      </c>
      <c r="AE294">
        <v>150</v>
      </c>
      <c r="AF294">
        <v>156.9</v>
      </c>
      <c r="AG29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1878.1000000000001</v>
      </c>
    </row>
    <row r="295" spans="1:33" x14ac:dyDescent="0.3">
      <c r="A295" t="s">
        <v>64</v>
      </c>
      <c r="B295">
        <v>2021</v>
      </c>
      <c r="C295" t="s">
        <v>66</v>
      </c>
      <c r="D295" s="16">
        <f>DATE(All_India_Index_Upto_April23[[#This Row],[Year]], MONTH(1&amp;All_India_Index_Upto_April23[[#This Row],[Month]]), 1)</f>
        <v>44256</v>
      </c>
      <c r="E295" s="16" t="str">
        <f>TEXT(All_India_Index_Upto_April23[[#This Row],[Date1]], "mmmm yyyy")</f>
        <v>March 2021</v>
      </c>
      <c r="F295">
        <v>144.1</v>
      </c>
      <c r="G295">
        <v>192.2</v>
      </c>
      <c r="H295">
        <v>163.80000000000001</v>
      </c>
      <c r="I295">
        <v>154.9</v>
      </c>
      <c r="J295">
        <v>163.9</v>
      </c>
      <c r="K295">
        <v>153.69999999999999</v>
      </c>
      <c r="L295">
        <v>149.5</v>
      </c>
      <c r="M295">
        <v>159.80000000000001</v>
      </c>
      <c r="N295">
        <v>112.6</v>
      </c>
      <c r="O295">
        <v>163.5</v>
      </c>
      <c r="P295">
        <v>156.5</v>
      </c>
      <c r="Q295">
        <v>168.2</v>
      </c>
      <c r="R295">
        <v>156.69999999999999</v>
      </c>
      <c r="S295">
        <v>188.1</v>
      </c>
      <c r="T295">
        <v>157.80000000000001</v>
      </c>
      <c r="U295">
        <v>147.9</v>
      </c>
      <c r="V295">
        <v>156.4</v>
      </c>
      <c r="W295">
        <v>159.9</v>
      </c>
      <c r="X295">
        <v>155.5</v>
      </c>
      <c r="Y295">
        <v>151.19999999999999</v>
      </c>
      <c r="Z295">
        <v>161.69999999999999</v>
      </c>
      <c r="AA295">
        <v>146.19999999999999</v>
      </c>
      <c r="AB295">
        <v>152.6</v>
      </c>
      <c r="AC295">
        <v>160.19999999999999</v>
      </c>
      <c r="AD295">
        <v>153.80000000000001</v>
      </c>
      <c r="AE295">
        <v>153.80000000000001</v>
      </c>
      <c r="AF295">
        <v>156.80000000000001</v>
      </c>
      <c r="AG29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1896.1</v>
      </c>
    </row>
    <row r="296" spans="1:33" x14ac:dyDescent="0.3">
      <c r="A296" t="s">
        <v>61</v>
      </c>
      <c r="B296">
        <v>2021</v>
      </c>
      <c r="C296" t="s">
        <v>67</v>
      </c>
      <c r="D296" s="16">
        <f>DATE(All_India_Index_Upto_April23[[#This Row],[Year]], MONTH(1&amp;All_India_Index_Upto_April23[[#This Row],[Month]]), 1)</f>
        <v>44287</v>
      </c>
      <c r="E296" s="16" t="str">
        <f>TEXT(All_India_Index_Upto_April23[[#This Row],[Date1]], "mmmm yyyy")</f>
        <v>April 2021</v>
      </c>
      <c r="F296">
        <v>142.69999999999999</v>
      </c>
      <c r="G296">
        <v>195.5</v>
      </c>
      <c r="H296">
        <v>163.4</v>
      </c>
      <c r="I296">
        <v>155</v>
      </c>
      <c r="J296">
        <v>175.2</v>
      </c>
      <c r="K296">
        <v>160.6</v>
      </c>
      <c r="L296">
        <v>135.1</v>
      </c>
      <c r="M296">
        <v>161.1</v>
      </c>
      <c r="N296">
        <v>112.2</v>
      </c>
      <c r="O296">
        <v>164.4</v>
      </c>
      <c r="P296">
        <v>161.9</v>
      </c>
      <c r="Q296">
        <v>166.8</v>
      </c>
      <c r="R296">
        <v>155.6</v>
      </c>
      <c r="S296">
        <v>186.8</v>
      </c>
      <c r="T296">
        <v>160.69999999999999</v>
      </c>
      <c r="U296">
        <v>155.1</v>
      </c>
      <c r="V296">
        <v>159.9</v>
      </c>
      <c r="X296">
        <v>156</v>
      </c>
      <c r="Y296">
        <v>155.5</v>
      </c>
      <c r="Z296">
        <v>165.3</v>
      </c>
      <c r="AA296">
        <v>151.69999999999999</v>
      </c>
      <c r="AB296">
        <v>158.6</v>
      </c>
      <c r="AC296">
        <v>164.1</v>
      </c>
      <c r="AD296">
        <v>154.6</v>
      </c>
      <c r="AE296">
        <v>158</v>
      </c>
      <c r="AF296">
        <v>157.6</v>
      </c>
      <c r="AG29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1766.0999999999997</v>
      </c>
    </row>
    <row r="297" spans="1:33" x14ac:dyDescent="0.3">
      <c r="A297" t="s">
        <v>63</v>
      </c>
      <c r="B297">
        <v>2021</v>
      </c>
      <c r="C297" t="s">
        <v>67</v>
      </c>
      <c r="D297" s="16">
        <f>DATE(All_India_Index_Upto_April23[[#This Row],[Year]], MONTH(1&amp;All_India_Index_Upto_April23[[#This Row],[Month]]), 1)</f>
        <v>44287</v>
      </c>
      <c r="E297" s="16" t="str">
        <f>TEXT(All_India_Index_Upto_April23[[#This Row],[Date1]], "mmmm yyyy")</f>
        <v>April 2021</v>
      </c>
      <c r="F297">
        <v>147.6</v>
      </c>
      <c r="G297">
        <v>202.5</v>
      </c>
      <c r="H297">
        <v>166.4</v>
      </c>
      <c r="I297">
        <v>156</v>
      </c>
      <c r="J297">
        <v>161.4</v>
      </c>
      <c r="K297">
        <v>168.8</v>
      </c>
      <c r="L297">
        <v>161.6</v>
      </c>
      <c r="M297">
        <v>162.80000000000001</v>
      </c>
      <c r="N297">
        <v>114.8</v>
      </c>
      <c r="O297">
        <v>162.80000000000001</v>
      </c>
      <c r="P297">
        <v>151.5</v>
      </c>
      <c r="Q297">
        <v>171.4</v>
      </c>
      <c r="R297">
        <v>162</v>
      </c>
      <c r="S297">
        <v>194.4</v>
      </c>
      <c r="T297">
        <v>155.9</v>
      </c>
      <c r="U297">
        <v>139.30000000000001</v>
      </c>
      <c r="V297">
        <v>153.4</v>
      </c>
      <c r="W297">
        <v>161.4</v>
      </c>
      <c r="X297">
        <v>154.9</v>
      </c>
      <c r="Y297">
        <v>147.6</v>
      </c>
      <c r="Z297">
        <v>157.5</v>
      </c>
      <c r="AA297">
        <v>142.1</v>
      </c>
      <c r="AB297">
        <v>149.1</v>
      </c>
      <c r="AC297">
        <v>157.6</v>
      </c>
      <c r="AD297">
        <v>156.6</v>
      </c>
      <c r="AE297">
        <v>150.5</v>
      </c>
      <c r="AF297">
        <v>158</v>
      </c>
      <c r="AG29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1887.0999999999995</v>
      </c>
    </row>
    <row r="298" spans="1:33" x14ac:dyDescent="0.3">
      <c r="A298" t="s">
        <v>64</v>
      </c>
      <c r="B298">
        <v>2021</v>
      </c>
      <c r="C298" t="s">
        <v>67</v>
      </c>
      <c r="D298" s="16">
        <f>DATE(All_India_Index_Upto_April23[[#This Row],[Year]], MONTH(1&amp;All_India_Index_Upto_April23[[#This Row],[Month]]), 1)</f>
        <v>44287</v>
      </c>
      <c r="E298" s="16" t="str">
        <f>TEXT(All_India_Index_Upto_April23[[#This Row],[Date1]], "mmmm yyyy")</f>
        <v>April 2021</v>
      </c>
      <c r="F298">
        <v>144.30000000000001</v>
      </c>
      <c r="G298">
        <v>198</v>
      </c>
      <c r="H298">
        <v>164.6</v>
      </c>
      <c r="I298">
        <v>155.4</v>
      </c>
      <c r="J298">
        <v>170.1</v>
      </c>
      <c r="K298">
        <v>164.4</v>
      </c>
      <c r="L298">
        <v>144.1</v>
      </c>
      <c r="M298">
        <v>161.69999999999999</v>
      </c>
      <c r="N298">
        <v>113.1</v>
      </c>
      <c r="O298">
        <v>163.9</v>
      </c>
      <c r="P298">
        <v>157.6</v>
      </c>
      <c r="Q298">
        <v>168.9</v>
      </c>
      <c r="R298">
        <v>158</v>
      </c>
      <c r="S298">
        <v>188.8</v>
      </c>
      <c r="T298">
        <v>158.80000000000001</v>
      </c>
      <c r="U298">
        <v>148.5</v>
      </c>
      <c r="V298">
        <v>157.30000000000001</v>
      </c>
      <c r="W298">
        <v>161.4</v>
      </c>
      <c r="X298">
        <v>155.6</v>
      </c>
      <c r="Y298">
        <v>151.80000000000001</v>
      </c>
      <c r="Z298">
        <v>162.30000000000001</v>
      </c>
      <c r="AA298">
        <v>146.6</v>
      </c>
      <c r="AB298">
        <v>153.19999999999999</v>
      </c>
      <c r="AC298">
        <v>160.30000000000001</v>
      </c>
      <c r="AD298">
        <v>155.4</v>
      </c>
      <c r="AE298">
        <v>154.4</v>
      </c>
      <c r="AF298">
        <v>157.80000000000001</v>
      </c>
      <c r="AG29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1905.1000000000001</v>
      </c>
    </row>
    <row r="299" spans="1:33" x14ac:dyDescent="0.3">
      <c r="A299" t="s">
        <v>61</v>
      </c>
      <c r="B299">
        <v>2021</v>
      </c>
      <c r="C299" t="s">
        <v>68</v>
      </c>
      <c r="D299" s="16">
        <f>DATE(All_India_Index_Upto_April23[[#This Row],[Year]], MONTH(1&amp;All_India_Index_Upto_April23[[#This Row],[Month]]), 1)</f>
        <v>44317</v>
      </c>
      <c r="E299" s="16" t="str">
        <f>TEXT(All_India_Index_Upto_April23[[#This Row],[Date1]], "mmmm yyyy")</f>
        <v>May 2021</v>
      </c>
      <c r="F299">
        <v>145.1</v>
      </c>
      <c r="G299">
        <v>198.5</v>
      </c>
      <c r="H299">
        <v>168.6</v>
      </c>
      <c r="I299">
        <v>155.80000000000001</v>
      </c>
      <c r="J299">
        <v>184.4</v>
      </c>
      <c r="K299">
        <v>162.30000000000001</v>
      </c>
      <c r="L299">
        <v>138.4</v>
      </c>
      <c r="M299">
        <v>165.1</v>
      </c>
      <c r="N299">
        <v>114.3</v>
      </c>
      <c r="O299">
        <v>169.7</v>
      </c>
      <c r="P299">
        <v>164.6</v>
      </c>
      <c r="Q299">
        <v>169.8</v>
      </c>
      <c r="R299">
        <v>158.69999999999999</v>
      </c>
      <c r="S299">
        <v>189.6</v>
      </c>
      <c r="T299">
        <v>165.3</v>
      </c>
      <c r="U299">
        <v>160.6</v>
      </c>
      <c r="V299">
        <v>164.5</v>
      </c>
      <c r="X299">
        <v>161.69999999999999</v>
      </c>
      <c r="Y299">
        <v>158.80000000000001</v>
      </c>
      <c r="Z299">
        <v>169.1</v>
      </c>
      <c r="AA299">
        <v>153.19999999999999</v>
      </c>
      <c r="AB299">
        <v>160</v>
      </c>
      <c r="AC299">
        <v>167.6</v>
      </c>
      <c r="AD299">
        <v>159.30000000000001</v>
      </c>
      <c r="AE299">
        <v>161.1</v>
      </c>
      <c r="AF299">
        <v>161.1</v>
      </c>
      <c r="AG29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1803.5999999999997</v>
      </c>
    </row>
    <row r="300" spans="1:33" x14ac:dyDescent="0.3">
      <c r="A300" t="s">
        <v>63</v>
      </c>
      <c r="B300">
        <v>2021</v>
      </c>
      <c r="C300" t="s">
        <v>68</v>
      </c>
      <c r="D300" s="16">
        <f>DATE(All_India_Index_Upto_April23[[#This Row],[Year]], MONTH(1&amp;All_India_Index_Upto_April23[[#This Row],[Month]]), 1)</f>
        <v>44317</v>
      </c>
      <c r="E300" s="16" t="str">
        <f>TEXT(All_India_Index_Upto_April23[[#This Row],[Date1]], "mmmm yyyy")</f>
        <v>May 2021</v>
      </c>
      <c r="F300">
        <v>148.80000000000001</v>
      </c>
      <c r="G300">
        <v>204.3</v>
      </c>
      <c r="H300">
        <v>173</v>
      </c>
      <c r="I300">
        <v>156.5</v>
      </c>
      <c r="J300">
        <v>168.8</v>
      </c>
      <c r="K300">
        <v>172.5</v>
      </c>
      <c r="L300">
        <v>166.5</v>
      </c>
      <c r="M300">
        <v>165.9</v>
      </c>
      <c r="N300">
        <v>115.9</v>
      </c>
      <c r="O300">
        <v>165.2</v>
      </c>
      <c r="P300">
        <v>152</v>
      </c>
      <c r="Q300">
        <v>171.1</v>
      </c>
      <c r="R300">
        <v>164.2</v>
      </c>
      <c r="S300">
        <v>198.2</v>
      </c>
      <c r="T300">
        <v>156.5</v>
      </c>
      <c r="U300">
        <v>140.19999999999999</v>
      </c>
      <c r="V300">
        <v>154.1</v>
      </c>
      <c r="W300">
        <v>161.6</v>
      </c>
      <c r="X300">
        <v>155.5</v>
      </c>
      <c r="Y300">
        <v>150.1</v>
      </c>
      <c r="Z300">
        <v>160.4</v>
      </c>
      <c r="AA300">
        <v>145</v>
      </c>
      <c r="AB300">
        <v>152.6</v>
      </c>
      <c r="AC300">
        <v>156.6</v>
      </c>
      <c r="AD300">
        <v>157.5</v>
      </c>
      <c r="AE300">
        <v>152.30000000000001</v>
      </c>
      <c r="AF300">
        <v>159.5</v>
      </c>
      <c r="AG30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1908.1</v>
      </c>
    </row>
    <row r="301" spans="1:33" x14ac:dyDescent="0.3">
      <c r="A301" t="s">
        <v>64</v>
      </c>
      <c r="B301">
        <v>2021</v>
      </c>
      <c r="C301" t="s">
        <v>68</v>
      </c>
      <c r="D301" s="16">
        <f>DATE(All_India_Index_Upto_April23[[#This Row],[Year]], MONTH(1&amp;All_India_Index_Upto_April23[[#This Row],[Month]]), 1)</f>
        <v>44317</v>
      </c>
      <c r="E301" s="16" t="str">
        <f>TEXT(All_India_Index_Upto_April23[[#This Row],[Date1]], "mmmm yyyy")</f>
        <v>May 2021</v>
      </c>
      <c r="F301">
        <v>146.30000000000001</v>
      </c>
      <c r="G301">
        <v>200.5</v>
      </c>
      <c r="H301">
        <v>170.3</v>
      </c>
      <c r="I301">
        <v>156.1</v>
      </c>
      <c r="J301">
        <v>178.7</v>
      </c>
      <c r="K301">
        <v>167.1</v>
      </c>
      <c r="L301">
        <v>147.9</v>
      </c>
      <c r="M301">
        <v>165.4</v>
      </c>
      <c r="N301">
        <v>114.8</v>
      </c>
      <c r="O301">
        <v>168.2</v>
      </c>
      <c r="P301">
        <v>159.30000000000001</v>
      </c>
      <c r="Q301">
        <v>170.4</v>
      </c>
      <c r="R301">
        <v>160.69999999999999</v>
      </c>
      <c r="S301">
        <v>191.9</v>
      </c>
      <c r="T301">
        <v>161.80000000000001</v>
      </c>
      <c r="U301">
        <v>152.1</v>
      </c>
      <c r="V301">
        <v>160.4</v>
      </c>
      <c r="W301">
        <v>161.6</v>
      </c>
      <c r="X301">
        <v>159.4</v>
      </c>
      <c r="Y301">
        <v>154.69999999999999</v>
      </c>
      <c r="Z301">
        <v>165.8</v>
      </c>
      <c r="AA301">
        <v>148.9</v>
      </c>
      <c r="AB301">
        <v>155.80000000000001</v>
      </c>
      <c r="AC301">
        <v>161.19999999999999</v>
      </c>
      <c r="AD301">
        <v>158.6</v>
      </c>
      <c r="AE301">
        <v>156.80000000000001</v>
      </c>
      <c r="AF301">
        <v>160.4</v>
      </c>
      <c r="AG30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1935.8</v>
      </c>
    </row>
    <row r="302" spans="1:33" x14ac:dyDescent="0.3">
      <c r="A302" t="s">
        <v>61</v>
      </c>
      <c r="B302">
        <v>2021</v>
      </c>
      <c r="C302" t="s">
        <v>69</v>
      </c>
      <c r="D302" s="16">
        <f>DATE(All_India_Index_Upto_April23[[#This Row],[Year]], MONTH(1&amp;All_India_Index_Upto_April23[[#This Row],[Month]]), 1)</f>
        <v>44348</v>
      </c>
      <c r="E302" s="16" t="str">
        <f>TEXT(All_India_Index_Upto_April23[[#This Row],[Date1]], "mmmm yyyy")</f>
        <v>June 2021</v>
      </c>
      <c r="F302">
        <v>145.6</v>
      </c>
      <c r="G302">
        <v>200.1</v>
      </c>
      <c r="H302">
        <v>179.3</v>
      </c>
      <c r="I302">
        <v>156.1</v>
      </c>
      <c r="J302">
        <v>190.4</v>
      </c>
      <c r="K302">
        <v>158.6</v>
      </c>
      <c r="L302">
        <v>144.69999999999999</v>
      </c>
      <c r="M302">
        <v>165.5</v>
      </c>
      <c r="N302">
        <v>114.6</v>
      </c>
      <c r="O302">
        <v>170</v>
      </c>
      <c r="P302">
        <v>165.5</v>
      </c>
      <c r="Q302">
        <v>171.7</v>
      </c>
      <c r="R302">
        <v>160.5</v>
      </c>
      <c r="S302">
        <v>189.1</v>
      </c>
      <c r="T302">
        <v>165.3</v>
      </c>
      <c r="U302">
        <v>159.9</v>
      </c>
      <c r="V302">
        <v>164.6</v>
      </c>
      <c r="X302">
        <v>162.1</v>
      </c>
      <c r="Y302">
        <v>159.19999999999999</v>
      </c>
      <c r="Z302">
        <v>169.7</v>
      </c>
      <c r="AA302">
        <v>154.19999999999999</v>
      </c>
      <c r="AB302">
        <v>160.4</v>
      </c>
      <c r="AC302">
        <v>166.8</v>
      </c>
      <c r="AD302">
        <v>159.4</v>
      </c>
      <c r="AE302">
        <v>161.5</v>
      </c>
      <c r="AF302">
        <v>162.1</v>
      </c>
      <c r="AG30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1807.5000000000002</v>
      </c>
    </row>
    <row r="303" spans="1:33" x14ac:dyDescent="0.3">
      <c r="A303" t="s">
        <v>63</v>
      </c>
      <c r="B303">
        <v>2021</v>
      </c>
      <c r="C303" t="s">
        <v>69</v>
      </c>
      <c r="D303" s="16">
        <f>DATE(All_India_Index_Upto_April23[[#This Row],[Year]], MONTH(1&amp;All_India_Index_Upto_April23[[#This Row],[Month]]), 1)</f>
        <v>44348</v>
      </c>
      <c r="E303" s="16" t="str">
        <f>TEXT(All_India_Index_Upto_April23[[#This Row],[Date1]], "mmmm yyyy")</f>
        <v>June 2021</v>
      </c>
      <c r="F303">
        <v>149.19999999999999</v>
      </c>
      <c r="G303">
        <v>205.5</v>
      </c>
      <c r="H303">
        <v>182.8</v>
      </c>
      <c r="I303">
        <v>156.5</v>
      </c>
      <c r="J303">
        <v>172.2</v>
      </c>
      <c r="K303">
        <v>171.5</v>
      </c>
      <c r="L303">
        <v>176.2</v>
      </c>
      <c r="M303">
        <v>166.9</v>
      </c>
      <c r="N303">
        <v>116.1</v>
      </c>
      <c r="O303">
        <v>165.5</v>
      </c>
      <c r="P303">
        <v>152.30000000000001</v>
      </c>
      <c r="Q303">
        <v>173.3</v>
      </c>
      <c r="R303">
        <v>166.2</v>
      </c>
      <c r="S303">
        <v>195.6</v>
      </c>
      <c r="T303">
        <v>157.30000000000001</v>
      </c>
      <c r="U303">
        <v>140.5</v>
      </c>
      <c r="V303">
        <v>154.80000000000001</v>
      </c>
      <c r="W303">
        <v>160.5</v>
      </c>
      <c r="X303">
        <v>156.1</v>
      </c>
      <c r="Y303">
        <v>149.80000000000001</v>
      </c>
      <c r="Z303">
        <v>160.80000000000001</v>
      </c>
      <c r="AA303">
        <v>147.5</v>
      </c>
      <c r="AB303">
        <v>150.69999999999999</v>
      </c>
      <c r="AC303">
        <v>158.1</v>
      </c>
      <c r="AD303">
        <v>158</v>
      </c>
      <c r="AE303">
        <v>153.4</v>
      </c>
      <c r="AF303">
        <v>160.4</v>
      </c>
      <c r="AG30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1911.5</v>
      </c>
    </row>
    <row r="304" spans="1:33" x14ac:dyDescent="0.3">
      <c r="A304" t="s">
        <v>64</v>
      </c>
      <c r="B304">
        <v>2021</v>
      </c>
      <c r="C304" t="s">
        <v>69</v>
      </c>
      <c r="D304" s="16">
        <f>DATE(All_India_Index_Upto_April23[[#This Row],[Year]], MONTH(1&amp;All_India_Index_Upto_April23[[#This Row],[Month]]), 1)</f>
        <v>44348</v>
      </c>
      <c r="E304" s="16" t="str">
        <f>TEXT(All_India_Index_Upto_April23[[#This Row],[Date1]], "mmmm yyyy")</f>
        <v>June 2021</v>
      </c>
      <c r="F304">
        <v>146.69999999999999</v>
      </c>
      <c r="G304">
        <v>202</v>
      </c>
      <c r="H304">
        <v>180.7</v>
      </c>
      <c r="I304">
        <v>156.19999999999999</v>
      </c>
      <c r="J304">
        <v>183.7</v>
      </c>
      <c r="K304">
        <v>164.6</v>
      </c>
      <c r="L304">
        <v>155.4</v>
      </c>
      <c r="M304">
        <v>166</v>
      </c>
      <c r="N304">
        <v>115.1</v>
      </c>
      <c r="O304">
        <v>168.5</v>
      </c>
      <c r="P304">
        <v>160</v>
      </c>
      <c r="Q304">
        <v>172.4</v>
      </c>
      <c r="R304">
        <v>162.6</v>
      </c>
      <c r="S304">
        <v>190.8</v>
      </c>
      <c r="T304">
        <v>162.19999999999999</v>
      </c>
      <c r="U304">
        <v>151.80000000000001</v>
      </c>
      <c r="V304">
        <v>160.69999999999999</v>
      </c>
      <c r="W304">
        <v>160.5</v>
      </c>
      <c r="X304">
        <v>159.80000000000001</v>
      </c>
      <c r="Y304">
        <v>154.80000000000001</v>
      </c>
      <c r="Z304">
        <v>166.3</v>
      </c>
      <c r="AA304">
        <v>150.69999999999999</v>
      </c>
      <c r="AB304">
        <v>154.9</v>
      </c>
      <c r="AC304">
        <v>161.69999999999999</v>
      </c>
      <c r="AD304">
        <v>158.80000000000001</v>
      </c>
      <c r="AE304">
        <v>157.6</v>
      </c>
      <c r="AF304">
        <v>161.30000000000001</v>
      </c>
      <c r="AG30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1939.1999999999998</v>
      </c>
    </row>
    <row r="305" spans="1:33" x14ac:dyDescent="0.3">
      <c r="A305" t="s">
        <v>61</v>
      </c>
      <c r="B305">
        <v>2021</v>
      </c>
      <c r="C305" t="s">
        <v>70</v>
      </c>
      <c r="D305" s="16">
        <f>DATE(All_India_Index_Upto_April23[[#This Row],[Year]], MONTH(1&amp;All_India_Index_Upto_April23[[#This Row],[Month]]), 1)</f>
        <v>44378</v>
      </c>
      <c r="E305" s="16" t="str">
        <f>TEXT(All_India_Index_Upto_April23[[#This Row],[Date1]], "mmmm yyyy")</f>
        <v>July 2021</v>
      </c>
      <c r="F305">
        <v>145.1</v>
      </c>
      <c r="G305">
        <v>204.5</v>
      </c>
      <c r="H305">
        <v>180.4</v>
      </c>
      <c r="I305">
        <v>157.1</v>
      </c>
      <c r="J305">
        <v>188.7</v>
      </c>
      <c r="K305">
        <v>157.69999999999999</v>
      </c>
      <c r="L305">
        <v>152.80000000000001</v>
      </c>
      <c r="M305">
        <v>163.6</v>
      </c>
      <c r="N305">
        <v>113.9</v>
      </c>
      <c r="O305">
        <v>169.7</v>
      </c>
      <c r="P305">
        <v>166.2</v>
      </c>
      <c r="Q305">
        <v>171</v>
      </c>
      <c r="R305">
        <v>161.69999999999999</v>
      </c>
      <c r="S305">
        <v>189.7</v>
      </c>
      <c r="T305">
        <v>166</v>
      </c>
      <c r="U305">
        <v>161.1</v>
      </c>
      <c r="V305">
        <v>165.3</v>
      </c>
      <c r="X305">
        <v>162.5</v>
      </c>
      <c r="Y305">
        <v>160.30000000000001</v>
      </c>
      <c r="Z305">
        <v>170.4</v>
      </c>
      <c r="AA305">
        <v>157.1</v>
      </c>
      <c r="AB305">
        <v>160.69999999999999</v>
      </c>
      <c r="AC305">
        <v>167.2</v>
      </c>
      <c r="AD305">
        <v>160.4</v>
      </c>
      <c r="AE305">
        <v>162.80000000000001</v>
      </c>
      <c r="AF305">
        <v>163.19999999999999</v>
      </c>
      <c r="AG30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1818.1000000000001</v>
      </c>
    </row>
    <row r="306" spans="1:33" x14ac:dyDescent="0.3">
      <c r="A306" t="s">
        <v>63</v>
      </c>
      <c r="B306">
        <v>2021</v>
      </c>
      <c r="C306" t="s">
        <v>70</v>
      </c>
      <c r="D306" s="16">
        <f>DATE(All_India_Index_Upto_April23[[#This Row],[Year]], MONTH(1&amp;All_India_Index_Upto_April23[[#This Row],[Month]]), 1)</f>
        <v>44378</v>
      </c>
      <c r="E306" s="16" t="str">
        <f>TEXT(All_India_Index_Upto_April23[[#This Row],[Date1]], "mmmm yyyy")</f>
        <v>July 2021</v>
      </c>
      <c r="F306">
        <v>149.1</v>
      </c>
      <c r="G306">
        <v>210.9</v>
      </c>
      <c r="H306">
        <v>185</v>
      </c>
      <c r="I306">
        <v>158.19999999999999</v>
      </c>
      <c r="J306">
        <v>170.6</v>
      </c>
      <c r="K306">
        <v>170.9</v>
      </c>
      <c r="L306">
        <v>186.4</v>
      </c>
      <c r="M306">
        <v>164.7</v>
      </c>
      <c r="N306">
        <v>115.7</v>
      </c>
      <c r="O306">
        <v>165.5</v>
      </c>
      <c r="P306">
        <v>153.4</v>
      </c>
      <c r="Q306">
        <v>173.5</v>
      </c>
      <c r="R306">
        <v>167.9</v>
      </c>
      <c r="S306">
        <v>195.5</v>
      </c>
      <c r="T306">
        <v>157.9</v>
      </c>
      <c r="U306">
        <v>141.9</v>
      </c>
      <c r="V306">
        <v>155.5</v>
      </c>
      <c r="W306">
        <v>161.5</v>
      </c>
      <c r="X306">
        <v>157.69999999999999</v>
      </c>
      <c r="Y306">
        <v>150.69999999999999</v>
      </c>
      <c r="Z306">
        <v>161.5</v>
      </c>
      <c r="AA306">
        <v>149.5</v>
      </c>
      <c r="AB306">
        <v>151.19999999999999</v>
      </c>
      <c r="AC306">
        <v>160.30000000000001</v>
      </c>
      <c r="AD306">
        <v>159.6</v>
      </c>
      <c r="AE306">
        <v>155</v>
      </c>
      <c r="AF306">
        <v>161.80000000000001</v>
      </c>
      <c r="AG30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1925.8999999999999</v>
      </c>
    </row>
    <row r="307" spans="1:33" x14ac:dyDescent="0.3">
      <c r="A307" t="s">
        <v>64</v>
      </c>
      <c r="B307">
        <v>2021</v>
      </c>
      <c r="C307" t="s">
        <v>70</v>
      </c>
      <c r="D307" s="16">
        <f>DATE(All_India_Index_Upto_April23[[#This Row],[Year]], MONTH(1&amp;All_India_Index_Upto_April23[[#This Row],[Month]]), 1)</f>
        <v>44378</v>
      </c>
      <c r="E307" s="16" t="str">
        <f>TEXT(All_India_Index_Upto_April23[[#This Row],[Date1]], "mmmm yyyy")</f>
        <v>July 2021</v>
      </c>
      <c r="F307">
        <v>146.4</v>
      </c>
      <c r="G307">
        <v>206.8</v>
      </c>
      <c r="H307">
        <v>182.2</v>
      </c>
      <c r="I307">
        <v>157.5</v>
      </c>
      <c r="J307">
        <v>182.1</v>
      </c>
      <c r="K307">
        <v>163.9</v>
      </c>
      <c r="L307">
        <v>164.2</v>
      </c>
      <c r="M307">
        <v>164</v>
      </c>
      <c r="N307">
        <v>114.5</v>
      </c>
      <c r="O307">
        <v>168.3</v>
      </c>
      <c r="P307">
        <v>160.9</v>
      </c>
      <c r="Q307">
        <v>172.2</v>
      </c>
      <c r="R307">
        <v>164</v>
      </c>
      <c r="S307">
        <v>191.2</v>
      </c>
      <c r="T307">
        <v>162.80000000000001</v>
      </c>
      <c r="U307">
        <v>153.1</v>
      </c>
      <c r="V307">
        <v>161.4</v>
      </c>
      <c r="W307">
        <v>161.5</v>
      </c>
      <c r="X307">
        <v>160.69999999999999</v>
      </c>
      <c r="Y307">
        <v>155.80000000000001</v>
      </c>
      <c r="Z307">
        <v>167</v>
      </c>
      <c r="AA307">
        <v>153.1</v>
      </c>
      <c r="AB307">
        <v>155.30000000000001</v>
      </c>
      <c r="AC307">
        <v>163.19999999999999</v>
      </c>
      <c r="AD307">
        <v>160.1</v>
      </c>
      <c r="AE307">
        <v>159</v>
      </c>
      <c r="AF307">
        <v>162.5</v>
      </c>
      <c r="AG30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1952.2999999999997</v>
      </c>
    </row>
    <row r="308" spans="1:33" x14ac:dyDescent="0.3">
      <c r="A308" t="s">
        <v>61</v>
      </c>
      <c r="B308">
        <v>2021</v>
      </c>
      <c r="C308" t="s">
        <v>71</v>
      </c>
      <c r="D308" s="16">
        <f>DATE(All_India_Index_Upto_April23[[#This Row],[Year]], MONTH(1&amp;All_India_Index_Upto_April23[[#This Row],[Month]]), 1)</f>
        <v>44409</v>
      </c>
      <c r="E308" s="16" t="str">
        <f>TEXT(All_India_Index_Upto_April23[[#This Row],[Date1]], "mmmm yyyy")</f>
        <v>August 2021</v>
      </c>
      <c r="F308">
        <v>144.9</v>
      </c>
      <c r="G308">
        <v>202.3</v>
      </c>
      <c r="H308">
        <v>176.5</v>
      </c>
      <c r="I308">
        <v>157.5</v>
      </c>
      <c r="J308">
        <v>190.9</v>
      </c>
      <c r="K308">
        <v>155.69999999999999</v>
      </c>
      <c r="L308">
        <v>153.9</v>
      </c>
      <c r="M308">
        <v>162.80000000000001</v>
      </c>
      <c r="N308">
        <v>115.2</v>
      </c>
      <c r="O308">
        <v>169.8</v>
      </c>
      <c r="P308">
        <v>167.6</v>
      </c>
      <c r="Q308">
        <v>171.9</v>
      </c>
      <c r="R308">
        <v>161.80000000000001</v>
      </c>
      <c r="S308">
        <v>190.2</v>
      </c>
      <c r="T308">
        <v>167</v>
      </c>
      <c r="U308">
        <v>162.6</v>
      </c>
      <c r="V308">
        <v>166.3</v>
      </c>
      <c r="X308">
        <v>163.1</v>
      </c>
      <c r="Y308">
        <v>160.9</v>
      </c>
      <c r="Z308">
        <v>171.1</v>
      </c>
      <c r="AA308">
        <v>157.69999999999999</v>
      </c>
      <c r="AB308">
        <v>161.1</v>
      </c>
      <c r="AC308">
        <v>167.5</v>
      </c>
      <c r="AD308">
        <v>160.30000000000001</v>
      </c>
      <c r="AE308">
        <v>163.30000000000001</v>
      </c>
      <c r="AF308">
        <v>163.6</v>
      </c>
      <c r="AG30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1823.2999999999997</v>
      </c>
    </row>
    <row r="309" spans="1:33" x14ac:dyDescent="0.3">
      <c r="A309" t="s">
        <v>63</v>
      </c>
      <c r="B309">
        <v>2021</v>
      </c>
      <c r="C309" t="s">
        <v>71</v>
      </c>
      <c r="D309" s="16">
        <f>DATE(All_India_Index_Upto_April23[[#This Row],[Year]], MONTH(1&amp;All_India_Index_Upto_April23[[#This Row],[Month]]), 1)</f>
        <v>44409</v>
      </c>
      <c r="E309" s="16" t="str">
        <f>TEXT(All_India_Index_Upto_April23[[#This Row],[Date1]], "mmmm yyyy")</f>
        <v>August 2021</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v>196.5</v>
      </c>
      <c r="T309">
        <v>159.80000000000001</v>
      </c>
      <c r="U309">
        <v>143.6</v>
      </c>
      <c r="V309">
        <v>157.30000000000001</v>
      </c>
      <c r="W309">
        <v>162.1</v>
      </c>
      <c r="X309">
        <v>160.69999999999999</v>
      </c>
      <c r="Y309">
        <v>153.19999999999999</v>
      </c>
      <c r="Z309">
        <v>162.80000000000001</v>
      </c>
      <c r="AA309">
        <v>150.4</v>
      </c>
      <c r="AB309">
        <v>153.69999999999999</v>
      </c>
      <c r="AC309">
        <v>160.4</v>
      </c>
      <c r="AD309">
        <v>159.6</v>
      </c>
      <c r="AE309">
        <v>156</v>
      </c>
      <c r="AF309">
        <v>162.30000000000001</v>
      </c>
      <c r="AG30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1940.0000000000002</v>
      </c>
    </row>
    <row r="310" spans="1:33" x14ac:dyDescent="0.3">
      <c r="A310" t="s">
        <v>64</v>
      </c>
      <c r="B310">
        <v>2021</v>
      </c>
      <c r="C310" t="s">
        <v>71</v>
      </c>
      <c r="D310" s="16">
        <f>DATE(All_India_Index_Upto_April23[[#This Row],[Year]], MONTH(1&amp;All_India_Index_Upto_April23[[#This Row],[Month]]), 1)</f>
        <v>44409</v>
      </c>
      <c r="E310" s="16" t="str">
        <f>TEXT(All_India_Index_Upto_April23[[#This Row],[Date1]], "mmmm yyyy")</f>
        <v>August 2021</v>
      </c>
      <c r="F310">
        <v>146.6</v>
      </c>
      <c r="G310">
        <v>204</v>
      </c>
      <c r="H310">
        <v>172.8</v>
      </c>
      <c r="I310">
        <v>158.4</v>
      </c>
      <c r="J310">
        <v>188</v>
      </c>
      <c r="K310">
        <v>156.80000000000001</v>
      </c>
      <c r="L310">
        <v>162.19999999999999</v>
      </c>
      <c r="M310">
        <v>164.1</v>
      </c>
      <c r="N310">
        <v>119.7</v>
      </c>
      <c r="O310">
        <v>168.8</v>
      </c>
      <c r="P310">
        <v>162.69999999999999</v>
      </c>
      <c r="Q310">
        <v>173.9</v>
      </c>
      <c r="R310">
        <v>164</v>
      </c>
      <c r="S310">
        <v>192.1</v>
      </c>
      <c r="T310">
        <v>164.5</v>
      </c>
      <c r="U310">
        <v>155.30000000000001</v>
      </c>
      <c r="V310">
        <v>163.19999999999999</v>
      </c>
      <c r="W310">
        <v>162.1</v>
      </c>
      <c r="X310">
        <v>162.6</v>
      </c>
      <c r="Y310">
        <v>157.5</v>
      </c>
      <c r="Z310">
        <v>168.4</v>
      </c>
      <c r="AA310">
        <v>154</v>
      </c>
      <c r="AB310">
        <v>157.6</v>
      </c>
      <c r="AC310">
        <v>163.80000000000001</v>
      </c>
      <c r="AD310">
        <v>160</v>
      </c>
      <c r="AE310">
        <v>160</v>
      </c>
      <c r="AF310">
        <v>163.19999999999999</v>
      </c>
      <c r="AG31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1965.3</v>
      </c>
    </row>
    <row r="311" spans="1:33" x14ac:dyDescent="0.3">
      <c r="A311" t="s">
        <v>61</v>
      </c>
      <c r="B311">
        <v>2021</v>
      </c>
      <c r="C311" t="s">
        <v>72</v>
      </c>
      <c r="D311" s="16">
        <f>DATE(All_India_Index_Upto_April23[[#This Row],[Year]], MONTH(1&amp;All_India_Index_Upto_April23[[#This Row],[Month]]), 1)</f>
        <v>44440</v>
      </c>
      <c r="E311" s="16" t="str">
        <f>TEXT(All_India_Index_Upto_April23[[#This Row],[Date1]], "mmmm yyyy")</f>
        <v>September 2021</v>
      </c>
      <c r="F311">
        <v>145.4</v>
      </c>
      <c r="G311">
        <v>202.1</v>
      </c>
      <c r="H311">
        <v>172</v>
      </c>
      <c r="I311">
        <v>158</v>
      </c>
      <c r="J311">
        <v>195.5</v>
      </c>
      <c r="K311">
        <v>152.69999999999999</v>
      </c>
      <c r="L311">
        <v>151.4</v>
      </c>
      <c r="M311">
        <v>163.9</v>
      </c>
      <c r="N311">
        <v>119.3</v>
      </c>
      <c r="O311">
        <v>170.1</v>
      </c>
      <c r="P311">
        <v>168.3</v>
      </c>
      <c r="Q311">
        <v>172.8</v>
      </c>
      <c r="R311">
        <v>162.1</v>
      </c>
      <c r="S311">
        <v>190.5</v>
      </c>
      <c r="T311">
        <v>167.7</v>
      </c>
      <c r="U311">
        <v>163.6</v>
      </c>
      <c r="V311">
        <v>167.1</v>
      </c>
      <c r="X311">
        <v>163.69999999999999</v>
      </c>
      <c r="Y311">
        <v>161.30000000000001</v>
      </c>
      <c r="Z311">
        <v>171.9</v>
      </c>
      <c r="AA311">
        <v>157.80000000000001</v>
      </c>
      <c r="AB311">
        <v>162.69999999999999</v>
      </c>
      <c r="AC311">
        <v>168.5</v>
      </c>
      <c r="AD311">
        <v>160.19999999999999</v>
      </c>
      <c r="AE311">
        <v>163.80000000000001</v>
      </c>
      <c r="AF311">
        <v>164</v>
      </c>
      <c r="AG31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1829.6000000000001</v>
      </c>
    </row>
    <row r="312" spans="1:33" x14ac:dyDescent="0.3">
      <c r="A312" t="s">
        <v>63</v>
      </c>
      <c r="B312">
        <v>2021</v>
      </c>
      <c r="C312" t="s">
        <v>72</v>
      </c>
      <c r="D312" s="16">
        <f>DATE(All_India_Index_Upto_April23[[#This Row],[Year]], MONTH(1&amp;All_India_Index_Upto_April23[[#This Row],[Month]]), 1)</f>
        <v>44440</v>
      </c>
      <c r="E312" s="16" t="str">
        <f>TEXT(All_India_Index_Upto_April23[[#This Row],[Date1]], "mmmm yyyy")</f>
        <v>September 2021</v>
      </c>
      <c r="F312">
        <v>149.30000000000001</v>
      </c>
      <c r="G312">
        <v>207.4</v>
      </c>
      <c r="H312">
        <v>174.1</v>
      </c>
      <c r="I312">
        <v>159.1</v>
      </c>
      <c r="J312">
        <v>175</v>
      </c>
      <c r="K312">
        <v>161.19999999999999</v>
      </c>
      <c r="L312">
        <v>183.5</v>
      </c>
      <c r="M312">
        <v>164.5</v>
      </c>
      <c r="N312">
        <v>120.4</v>
      </c>
      <c r="O312">
        <v>166.2</v>
      </c>
      <c r="P312">
        <v>154.80000000000001</v>
      </c>
      <c r="Q312">
        <v>175.1</v>
      </c>
      <c r="R312">
        <v>167.3</v>
      </c>
      <c r="S312">
        <v>196.5</v>
      </c>
      <c r="T312">
        <v>159.80000000000001</v>
      </c>
      <c r="U312">
        <v>143.6</v>
      </c>
      <c r="V312">
        <v>157.4</v>
      </c>
      <c r="W312">
        <v>162.1</v>
      </c>
      <c r="X312">
        <v>160.80000000000001</v>
      </c>
      <c r="Y312">
        <v>153.30000000000001</v>
      </c>
      <c r="Z312">
        <v>162.80000000000001</v>
      </c>
      <c r="AA312">
        <v>150.5</v>
      </c>
      <c r="AB312">
        <v>153.9</v>
      </c>
      <c r="AC312">
        <v>160.30000000000001</v>
      </c>
      <c r="AD312">
        <v>159.6</v>
      </c>
      <c r="AE312">
        <v>156</v>
      </c>
      <c r="AF312">
        <v>162.30000000000001</v>
      </c>
      <c r="AG31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1940.5</v>
      </c>
    </row>
    <row r="313" spans="1:33" x14ac:dyDescent="0.3">
      <c r="A313" t="s">
        <v>64</v>
      </c>
      <c r="B313">
        <v>2021</v>
      </c>
      <c r="C313" t="s">
        <v>72</v>
      </c>
      <c r="D313" s="16">
        <f>DATE(All_India_Index_Upto_April23[[#This Row],[Year]], MONTH(1&amp;All_India_Index_Upto_April23[[#This Row],[Month]]), 1)</f>
        <v>44440</v>
      </c>
      <c r="E313" s="16" t="str">
        <f>TEXT(All_India_Index_Upto_April23[[#This Row],[Date1]], "mmmm yyyy")</f>
        <v>September 2021</v>
      </c>
      <c r="F313">
        <v>146.6</v>
      </c>
      <c r="G313">
        <v>204</v>
      </c>
      <c r="H313">
        <v>172.8</v>
      </c>
      <c r="I313">
        <v>158.4</v>
      </c>
      <c r="J313">
        <v>188</v>
      </c>
      <c r="K313">
        <v>156.69999999999999</v>
      </c>
      <c r="L313">
        <v>162.30000000000001</v>
      </c>
      <c r="M313">
        <v>164.1</v>
      </c>
      <c r="N313">
        <v>119.7</v>
      </c>
      <c r="O313">
        <v>168.8</v>
      </c>
      <c r="P313">
        <v>162.69999999999999</v>
      </c>
      <c r="Q313">
        <v>173.9</v>
      </c>
      <c r="R313">
        <v>164</v>
      </c>
      <c r="S313">
        <v>192.1</v>
      </c>
      <c r="T313">
        <v>164.6</v>
      </c>
      <c r="U313">
        <v>155.30000000000001</v>
      </c>
      <c r="V313">
        <v>163.30000000000001</v>
      </c>
      <c r="W313">
        <v>162.1</v>
      </c>
      <c r="X313">
        <v>162.6</v>
      </c>
      <c r="Y313">
        <v>157.5</v>
      </c>
      <c r="Z313">
        <v>168.4</v>
      </c>
      <c r="AA313">
        <v>154</v>
      </c>
      <c r="AB313">
        <v>157.69999999999999</v>
      </c>
      <c r="AC313">
        <v>163.69999999999999</v>
      </c>
      <c r="AD313">
        <v>160</v>
      </c>
      <c r="AE313">
        <v>160</v>
      </c>
      <c r="AF313">
        <v>163.19999999999999</v>
      </c>
      <c r="AG31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1965.4000000000003</v>
      </c>
    </row>
    <row r="314" spans="1:33" x14ac:dyDescent="0.3">
      <c r="A314" t="s">
        <v>61</v>
      </c>
      <c r="B314">
        <v>2021</v>
      </c>
      <c r="C314" t="s">
        <v>73</v>
      </c>
      <c r="D314" s="16">
        <f>DATE(All_India_Index_Upto_April23[[#This Row],[Year]], MONTH(1&amp;All_India_Index_Upto_April23[[#This Row],[Month]]), 1)</f>
        <v>44470</v>
      </c>
      <c r="E314" s="16" t="str">
        <f>TEXT(All_India_Index_Upto_April23[[#This Row],[Date1]], "mmmm yyyy")</f>
        <v>October 2021</v>
      </c>
      <c r="F314">
        <v>146.1</v>
      </c>
      <c r="G314">
        <v>202.5</v>
      </c>
      <c r="H314">
        <v>170.1</v>
      </c>
      <c r="I314">
        <v>158.4</v>
      </c>
      <c r="J314">
        <v>198.8</v>
      </c>
      <c r="K314">
        <v>152.6</v>
      </c>
      <c r="L314">
        <v>170.4</v>
      </c>
      <c r="M314">
        <v>165.2</v>
      </c>
      <c r="N314">
        <v>121.6</v>
      </c>
      <c r="O314">
        <v>170.6</v>
      </c>
      <c r="P314">
        <v>168.8</v>
      </c>
      <c r="Q314">
        <v>173.6</v>
      </c>
      <c r="R314">
        <v>165.5</v>
      </c>
      <c r="S314">
        <v>191.2</v>
      </c>
      <c r="T314">
        <v>168.9</v>
      </c>
      <c r="U314">
        <v>164.8</v>
      </c>
      <c r="V314">
        <v>168.3</v>
      </c>
      <c r="X314">
        <v>165.5</v>
      </c>
      <c r="Y314">
        <v>162</v>
      </c>
      <c r="Z314">
        <v>172.5</v>
      </c>
      <c r="AA314">
        <v>159.5</v>
      </c>
      <c r="AB314">
        <v>163.19999999999999</v>
      </c>
      <c r="AC314">
        <v>169</v>
      </c>
      <c r="AD314">
        <v>161.1</v>
      </c>
      <c r="AE314">
        <v>164.7</v>
      </c>
      <c r="AF314">
        <v>166.3</v>
      </c>
      <c r="AG31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1842.5</v>
      </c>
    </row>
    <row r="315" spans="1:33" x14ac:dyDescent="0.3">
      <c r="A315" t="s">
        <v>63</v>
      </c>
      <c r="B315">
        <v>2021</v>
      </c>
      <c r="C315" t="s">
        <v>73</v>
      </c>
      <c r="D315" s="16">
        <f>DATE(All_India_Index_Upto_April23[[#This Row],[Year]], MONTH(1&amp;All_India_Index_Upto_April23[[#This Row],[Month]]), 1)</f>
        <v>44470</v>
      </c>
      <c r="E315" s="16" t="str">
        <f>TEXT(All_India_Index_Upto_April23[[#This Row],[Date1]], "mmmm yyyy")</f>
        <v>October 2021</v>
      </c>
      <c r="F315">
        <v>150.1</v>
      </c>
      <c r="G315">
        <v>208.4</v>
      </c>
      <c r="H315">
        <v>173</v>
      </c>
      <c r="I315">
        <v>159.19999999999999</v>
      </c>
      <c r="J315">
        <v>176.6</v>
      </c>
      <c r="K315">
        <v>159.30000000000001</v>
      </c>
      <c r="L315">
        <v>214.4</v>
      </c>
      <c r="M315">
        <v>165.3</v>
      </c>
      <c r="N315">
        <v>122.5</v>
      </c>
      <c r="O315">
        <v>166.8</v>
      </c>
      <c r="P315">
        <v>155.4</v>
      </c>
      <c r="Q315">
        <v>175.9</v>
      </c>
      <c r="R315">
        <v>171.5</v>
      </c>
      <c r="S315">
        <v>197</v>
      </c>
      <c r="T315">
        <v>160.80000000000001</v>
      </c>
      <c r="U315">
        <v>144.4</v>
      </c>
      <c r="V315">
        <v>158.30000000000001</v>
      </c>
      <c r="W315">
        <v>163.6</v>
      </c>
      <c r="X315">
        <v>162.19999999999999</v>
      </c>
      <c r="Y315">
        <v>154.30000000000001</v>
      </c>
      <c r="Z315">
        <v>163.5</v>
      </c>
      <c r="AA315">
        <v>152.19999999999999</v>
      </c>
      <c r="AB315">
        <v>155.1</v>
      </c>
      <c r="AC315">
        <v>160.30000000000001</v>
      </c>
      <c r="AD315">
        <v>160.30000000000001</v>
      </c>
      <c r="AE315">
        <v>157</v>
      </c>
      <c r="AF315">
        <v>164.6</v>
      </c>
      <c r="AG31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1955.2999999999997</v>
      </c>
    </row>
    <row r="316" spans="1:33" x14ac:dyDescent="0.3">
      <c r="A316" t="s">
        <v>64</v>
      </c>
      <c r="B316">
        <v>2021</v>
      </c>
      <c r="C316" t="s">
        <v>73</v>
      </c>
      <c r="D316" s="16">
        <f>DATE(All_India_Index_Upto_April23[[#This Row],[Year]], MONTH(1&amp;All_India_Index_Upto_April23[[#This Row],[Month]]), 1)</f>
        <v>44470</v>
      </c>
      <c r="E316" s="16" t="str">
        <f>TEXT(All_India_Index_Upto_April23[[#This Row],[Date1]], "mmmm yyyy")</f>
        <v>October 2021</v>
      </c>
      <c r="F316">
        <v>147.4</v>
      </c>
      <c r="G316">
        <v>204.6</v>
      </c>
      <c r="H316">
        <v>171.2</v>
      </c>
      <c r="I316">
        <v>158.69999999999999</v>
      </c>
      <c r="J316">
        <v>190.6</v>
      </c>
      <c r="K316">
        <v>155.69999999999999</v>
      </c>
      <c r="L316">
        <v>185.3</v>
      </c>
      <c r="M316">
        <v>165.2</v>
      </c>
      <c r="N316">
        <v>121.9</v>
      </c>
      <c r="O316">
        <v>169.3</v>
      </c>
      <c r="P316">
        <v>163.19999999999999</v>
      </c>
      <c r="Q316">
        <v>174.7</v>
      </c>
      <c r="R316">
        <v>167.7</v>
      </c>
      <c r="S316">
        <v>192.7</v>
      </c>
      <c r="T316">
        <v>165.7</v>
      </c>
      <c r="U316">
        <v>156.30000000000001</v>
      </c>
      <c r="V316">
        <v>164.3</v>
      </c>
      <c r="W316">
        <v>163.6</v>
      </c>
      <c r="X316">
        <v>164.2</v>
      </c>
      <c r="Y316">
        <v>158.4</v>
      </c>
      <c r="Z316">
        <v>169.1</v>
      </c>
      <c r="AA316">
        <v>155.69999999999999</v>
      </c>
      <c r="AB316">
        <v>158.6</v>
      </c>
      <c r="AC316">
        <v>163.9</v>
      </c>
      <c r="AD316">
        <v>160.80000000000001</v>
      </c>
      <c r="AE316">
        <v>161</v>
      </c>
      <c r="AF316">
        <v>165.5</v>
      </c>
      <c r="AG31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1980</v>
      </c>
    </row>
    <row r="317" spans="1:33" x14ac:dyDescent="0.3">
      <c r="A317" t="s">
        <v>61</v>
      </c>
      <c r="B317">
        <v>2021</v>
      </c>
      <c r="C317" t="s">
        <v>74</v>
      </c>
      <c r="D317" s="16">
        <f>DATE(All_India_Index_Upto_April23[[#This Row],[Year]], MONTH(1&amp;All_India_Index_Upto_April23[[#This Row],[Month]]), 1)</f>
        <v>44501</v>
      </c>
      <c r="E317" s="16" t="str">
        <f>TEXT(All_India_Index_Upto_April23[[#This Row],[Date1]], "mmmm yyyy")</f>
        <v>November 2021</v>
      </c>
      <c r="F317">
        <v>146.9</v>
      </c>
      <c r="G317">
        <v>199.8</v>
      </c>
      <c r="H317">
        <v>171.5</v>
      </c>
      <c r="I317">
        <v>159.1</v>
      </c>
      <c r="J317">
        <v>198.4</v>
      </c>
      <c r="K317">
        <v>153.19999999999999</v>
      </c>
      <c r="L317">
        <v>183.9</v>
      </c>
      <c r="M317">
        <v>165.4</v>
      </c>
      <c r="N317">
        <v>122.1</v>
      </c>
      <c r="O317">
        <v>170.8</v>
      </c>
      <c r="P317">
        <v>169.1</v>
      </c>
      <c r="Q317">
        <v>174.3</v>
      </c>
      <c r="R317">
        <v>167.5</v>
      </c>
      <c r="S317">
        <v>191.4</v>
      </c>
      <c r="T317">
        <v>170.4</v>
      </c>
      <c r="U317">
        <v>166</v>
      </c>
      <c r="V317">
        <v>169.8</v>
      </c>
      <c r="X317">
        <v>165.3</v>
      </c>
      <c r="Y317">
        <v>162.9</v>
      </c>
      <c r="Z317">
        <v>173.4</v>
      </c>
      <c r="AA317">
        <v>158.9</v>
      </c>
      <c r="AB317">
        <v>163.80000000000001</v>
      </c>
      <c r="AC317">
        <v>169.3</v>
      </c>
      <c r="AD317">
        <v>162.4</v>
      </c>
      <c r="AE317">
        <v>165.2</v>
      </c>
      <c r="AF317">
        <v>167.6</v>
      </c>
      <c r="AG31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1849.9</v>
      </c>
    </row>
    <row r="318" spans="1:33" x14ac:dyDescent="0.3">
      <c r="A318" t="s">
        <v>63</v>
      </c>
      <c r="B318">
        <v>2021</v>
      </c>
      <c r="C318" t="s">
        <v>74</v>
      </c>
      <c r="D318" s="16">
        <f>DATE(All_India_Index_Upto_April23[[#This Row],[Year]], MONTH(1&amp;All_India_Index_Upto_April23[[#This Row],[Month]]), 1)</f>
        <v>44501</v>
      </c>
      <c r="E318" s="16" t="str">
        <f>TEXT(All_India_Index_Upto_April23[[#This Row],[Date1]], "mmmm yyyy")</f>
        <v>November 2021</v>
      </c>
      <c r="F318">
        <v>151</v>
      </c>
      <c r="G318">
        <v>204.9</v>
      </c>
      <c r="H318">
        <v>175.4</v>
      </c>
      <c r="I318">
        <v>159.6</v>
      </c>
      <c r="J318">
        <v>175.8</v>
      </c>
      <c r="K318">
        <v>160.30000000000001</v>
      </c>
      <c r="L318">
        <v>229.1</v>
      </c>
      <c r="M318">
        <v>165.1</v>
      </c>
      <c r="N318">
        <v>123.1</v>
      </c>
      <c r="O318">
        <v>167.2</v>
      </c>
      <c r="P318">
        <v>156.1</v>
      </c>
      <c r="Q318">
        <v>176.8</v>
      </c>
      <c r="R318">
        <v>173.5</v>
      </c>
      <c r="S318">
        <v>197</v>
      </c>
      <c r="T318">
        <v>162.30000000000001</v>
      </c>
      <c r="U318">
        <v>145.30000000000001</v>
      </c>
      <c r="V318">
        <v>159.69999999999999</v>
      </c>
      <c r="W318">
        <v>164.2</v>
      </c>
      <c r="X318">
        <v>161.6</v>
      </c>
      <c r="Y318">
        <v>155.19999999999999</v>
      </c>
      <c r="Z318">
        <v>164.2</v>
      </c>
      <c r="AA318">
        <v>151.19999999999999</v>
      </c>
      <c r="AB318">
        <v>156.69999999999999</v>
      </c>
      <c r="AC318">
        <v>160.80000000000001</v>
      </c>
      <c r="AD318">
        <v>161.80000000000001</v>
      </c>
      <c r="AE318">
        <v>157.30000000000001</v>
      </c>
      <c r="AF318">
        <v>165.6</v>
      </c>
      <c r="AG31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1963.2</v>
      </c>
    </row>
    <row r="319" spans="1:33" x14ac:dyDescent="0.3">
      <c r="A319" t="s">
        <v>64</v>
      </c>
      <c r="B319">
        <v>2021</v>
      </c>
      <c r="C319" t="s">
        <v>74</v>
      </c>
      <c r="D319" s="16">
        <f>DATE(All_India_Index_Upto_April23[[#This Row],[Year]], MONTH(1&amp;All_India_Index_Upto_April23[[#This Row],[Month]]), 1)</f>
        <v>44501</v>
      </c>
      <c r="E319" s="16" t="str">
        <f>TEXT(All_India_Index_Upto_April23[[#This Row],[Date1]], "mmmm yyyy")</f>
        <v>November 2021</v>
      </c>
      <c r="F319">
        <v>148.19999999999999</v>
      </c>
      <c r="G319">
        <v>201.6</v>
      </c>
      <c r="H319">
        <v>173</v>
      </c>
      <c r="I319">
        <v>159.30000000000001</v>
      </c>
      <c r="J319">
        <v>190.1</v>
      </c>
      <c r="K319">
        <v>156.5</v>
      </c>
      <c r="L319">
        <v>199.2</v>
      </c>
      <c r="M319">
        <v>165.3</v>
      </c>
      <c r="N319">
        <v>122.4</v>
      </c>
      <c r="O319">
        <v>169.6</v>
      </c>
      <c r="P319">
        <v>163.69999999999999</v>
      </c>
      <c r="Q319">
        <v>175.5</v>
      </c>
      <c r="R319">
        <v>169.7</v>
      </c>
      <c r="S319">
        <v>192.9</v>
      </c>
      <c r="T319">
        <v>167.2</v>
      </c>
      <c r="U319">
        <v>157.4</v>
      </c>
      <c r="V319">
        <v>165.8</v>
      </c>
      <c r="W319">
        <v>164.2</v>
      </c>
      <c r="X319">
        <v>163.9</v>
      </c>
      <c r="Y319">
        <v>159.30000000000001</v>
      </c>
      <c r="Z319">
        <v>169.9</v>
      </c>
      <c r="AA319">
        <v>154.80000000000001</v>
      </c>
      <c r="AB319">
        <v>159.80000000000001</v>
      </c>
      <c r="AC319">
        <v>164.3</v>
      </c>
      <c r="AD319">
        <v>162.19999999999999</v>
      </c>
      <c r="AE319">
        <v>161.4</v>
      </c>
      <c r="AF319">
        <v>166.7</v>
      </c>
      <c r="AG31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1988.2000000000003</v>
      </c>
    </row>
    <row r="320" spans="1:33" x14ac:dyDescent="0.3">
      <c r="A320" t="s">
        <v>61</v>
      </c>
      <c r="B320">
        <v>2021</v>
      </c>
      <c r="C320" t="s">
        <v>75</v>
      </c>
      <c r="D320" s="16">
        <f>DATE(All_India_Index_Upto_April23[[#This Row],[Year]], MONTH(1&amp;All_India_Index_Upto_April23[[#This Row],[Month]]), 1)</f>
        <v>44531</v>
      </c>
      <c r="E320" s="16" t="str">
        <f>TEXT(All_India_Index_Upto_April23[[#This Row],[Date1]], "mmmm yyyy")</f>
        <v>December 2021</v>
      </c>
      <c r="F320">
        <v>147.4</v>
      </c>
      <c r="G320">
        <v>197</v>
      </c>
      <c r="H320">
        <v>176.5</v>
      </c>
      <c r="I320">
        <v>159.80000000000001</v>
      </c>
      <c r="J320">
        <v>195.8</v>
      </c>
      <c r="K320">
        <v>152</v>
      </c>
      <c r="L320">
        <v>172.3</v>
      </c>
      <c r="M320">
        <v>164.5</v>
      </c>
      <c r="N320">
        <v>120.6</v>
      </c>
      <c r="O320">
        <v>171.7</v>
      </c>
      <c r="P320">
        <v>169.7</v>
      </c>
      <c r="Q320">
        <v>175.1</v>
      </c>
      <c r="R320">
        <v>165.8</v>
      </c>
      <c r="S320">
        <v>190.8</v>
      </c>
      <c r="T320">
        <v>171.8</v>
      </c>
      <c r="U320">
        <v>167.3</v>
      </c>
      <c r="V320">
        <v>171.2</v>
      </c>
      <c r="X320">
        <v>165.6</v>
      </c>
      <c r="Y320">
        <v>163.9</v>
      </c>
      <c r="Z320">
        <v>174</v>
      </c>
      <c r="AA320">
        <v>160.1</v>
      </c>
      <c r="AB320">
        <v>164.5</v>
      </c>
      <c r="AC320">
        <v>169.7</v>
      </c>
      <c r="AD320">
        <v>162.80000000000001</v>
      </c>
      <c r="AE320">
        <v>166</v>
      </c>
      <c r="AF320">
        <v>167</v>
      </c>
      <c r="AG32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1854.3999999999999</v>
      </c>
    </row>
    <row r="321" spans="1:33" x14ac:dyDescent="0.3">
      <c r="A321" t="s">
        <v>63</v>
      </c>
      <c r="B321">
        <v>2021</v>
      </c>
      <c r="C321" t="s">
        <v>75</v>
      </c>
      <c r="D321" s="16">
        <f>DATE(All_India_Index_Upto_April23[[#This Row],[Year]], MONTH(1&amp;All_India_Index_Upto_April23[[#This Row],[Month]]), 1)</f>
        <v>44531</v>
      </c>
      <c r="E321" s="16" t="str">
        <f>TEXT(All_India_Index_Upto_April23[[#This Row],[Date1]], "mmmm yyyy")</f>
        <v>December 2021</v>
      </c>
      <c r="F321">
        <v>151.6</v>
      </c>
      <c r="G321">
        <v>202.2</v>
      </c>
      <c r="H321">
        <v>180</v>
      </c>
      <c r="I321">
        <v>160</v>
      </c>
      <c r="J321">
        <v>173.5</v>
      </c>
      <c r="K321">
        <v>158.30000000000001</v>
      </c>
      <c r="L321">
        <v>219.5</v>
      </c>
      <c r="M321">
        <v>164.2</v>
      </c>
      <c r="N321">
        <v>121.9</v>
      </c>
      <c r="O321">
        <v>168.2</v>
      </c>
      <c r="P321">
        <v>156.5</v>
      </c>
      <c r="Q321">
        <v>178.2</v>
      </c>
      <c r="R321">
        <v>172.2</v>
      </c>
      <c r="S321">
        <v>196.8</v>
      </c>
      <c r="T321">
        <v>163.30000000000001</v>
      </c>
      <c r="U321">
        <v>146.69999999999999</v>
      </c>
      <c r="V321">
        <v>160.69999999999999</v>
      </c>
      <c r="W321">
        <v>163.4</v>
      </c>
      <c r="X321">
        <v>161.69999999999999</v>
      </c>
      <c r="Y321">
        <v>156</v>
      </c>
      <c r="Z321">
        <v>165.1</v>
      </c>
      <c r="AA321">
        <v>151.80000000000001</v>
      </c>
      <c r="AB321">
        <v>157.6</v>
      </c>
      <c r="AC321">
        <v>160.6</v>
      </c>
      <c r="AD321">
        <v>162.4</v>
      </c>
      <c r="AE321">
        <v>157.80000000000001</v>
      </c>
      <c r="AF321">
        <v>165.2</v>
      </c>
      <c r="AG32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1966.0999999999997</v>
      </c>
    </row>
    <row r="322" spans="1:33" x14ac:dyDescent="0.3">
      <c r="A322" t="s">
        <v>64</v>
      </c>
      <c r="B322">
        <v>2021</v>
      </c>
      <c r="C322" t="s">
        <v>75</v>
      </c>
      <c r="D322" s="16">
        <f>DATE(All_India_Index_Upto_April23[[#This Row],[Year]], MONTH(1&amp;All_India_Index_Upto_April23[[#This Row],[Month]]), 1)</f>
        <v>44531</v>
      </c>
      <c r="E322" s="16" t="str">
        <f>TEXT(All_India_Index_Upto_April23[[#This Row],[Date1]], "mmmm yyyy")</f>
        <v>December 2021</v>
      </c>
      <c r="F322">
        <v>148.69999999999999</v>
      </c>
      <c r="G322">
        <v>198.8</v>
      </c>
      <c r="H322">
        <v>177.9</v>
      </c>
      <c r="I322">
        <v>159.9</v>
      </c>
      <c r="J322">
        <v>187.6</v>
      </c>
      <c r="K322">
        <v>154.9</v>
      </c>
      <c r="L322">
        <v>188.3</v>
      </c>
      <c r="M322">
        <v>164.4</v>
      </c>
      <c r="N322">
        <v>121</v>
      </c>
      <c r="O322">
        <v>170.5</v>
      </c>
      <c r="P322">
        <v>164.2</v>
      </c>
      <c r="Q322">
        <v>176.5</v>
      </c>
      <c r="R322">
        <v>168.2</v>
      </c>
      <c r="S322">
        <v>192.4</v>
      </c>
      <c r="T322">
        <v>168.5</v>
      </c>
      <c r="U322">
        <v>158.69999999999999</v>
      </c>
      <c r="V322">
        <v>167</v>
      </c>
      <c r="W322">
        <v>163.4</v>
      </c>
      <c r="X322">
        <v>164.1</v>
      </c>
      <c r="Y322">
        <v>160.19999999999999</v>
      </c>
      <c r="Z322">
        <v>170.6</v>
      </c>
      <c r="AA322">
        <v>155.69999999999999</v>
      </c>
      <c r="AB322">
        <v>160.6</v>
      </c>
      <c r="AC322">
        <v>164.4</v>
      </c>
      <c r="AD322">
        <v>162.6</v>
      </c>
      <c r="AE322">
        <v>162</v>
      </c>
      <c r="AF322">
        <v>166.2</v>
      </c>
      <c r="AG32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1991.1999999999998</v>
      </c>
    </row>
    <row r="323" spans="1:33" x14ac:dyDescent="0.3">
      <c r="A323" t="s">
        <v>61</v>
      </c>
      <c r="B323">
        <v>2022</v>
      </c>
      <c r="C323" t="s">
        <v>62</v>
      </c>
      <c r="D323" s="16">
        <f>DATE(All_India_Index_Upto_April23[[#This Row],[Year]], MONTH(1&amp;All_India_Index_Upto_April23[[#This Row],[Month]]), 1)</f>
        <v>44562</v>
      </c>
      <c r="E323" s="16" t="str">
        <f>TEXT(All_India_Index_Upto_April23[[#This Row],[Date1]], "mmmm yyyy")</f>
        <v>January 2022</v>
      </c>
      <c r="F323">
        <v>148.30000000000001</v>
      </c>
      <c r="G323">
        <v>196.9</v>
      </c>
      <c r="H323">
        <v>178</v>
      </c>
      <c r="I323">
        <v>160.5</v>
      </c>
      <c r="J323">
        <v>192.6</v>
      </c>
      <c r="K323">
        <v>151.19999999999999</v>
      </c>
      <c r="L323">
        <v>159.19999999999999</v>
      </c>
      <c r="M323">
        <v>164</v>
      </c>
      <c r="N323">
        <v>119.3</v>
      </c>
      <c r="O323">
        <v>173.3</v>
      </c>
      <c r="P323">
        <v>169.8</v>
      </c>
      <c r="Q323">
        <v>175.8</v>
      </c>
      <c r="R323">
        <v>164.1</v>
      </c>
      <c r="S323">
        <v>190.7</v>
      </c>
      <c r="T323">
        <v>173.2</v>
      </c>
      <c r="U323">
        <v>169.3</v>
      </c>
      <c r="V323">
        <v>172.7</v>
      </c>
      <c r="X323">
        <v>165.8</v>
      </c>
      <c r="Y323">
        <v>164.9</v>
      </c>
      <c r="Z323">
        <v>174.7</v>
      </c>
      <c r="AA323">
        <v>160.80000000000001</v>
      </c>
      <c r="AB323">
        <v>164.9</v>
      </c>
      <c r="AC323">
        <v>169.9</v>
      </c>
      <c r="AD323">
        <v>163.19999999999999</v>
      </c>
      <c r="AE323">
        <v>166.6</v>
      </c>
      <c r="AF323">
        <v>166.4</v>
      </c>
      <c r="AG32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1858.3</v>
      </c>
    </row>
    <row r="324" spans="1:33" x14ac:dyDescent="0.3">
      <c r="A324" t="s">
        <v>63</v>
      </c>
      <c r="B324">
        <v>2022</v>
      </c>
      <c r="C324" t="s">
        <v>62</v>
      </c>
      <c r="D324" s="16">
        <f>DATE(All_India_Index_Upto_April23[[#This Row],[Year]], MONTH(1&amp;All_India_Index_Upto_April23[[#This Row],[Month]]), 1)</f>
        <v>44562</v>
      </c>
      <c r="E324" s="16" t="str">
        <f>TEXT(All_India_Index_Upto_April23[[#This Row],[Date1]], "mmmm yyyy")</f>
        <v>January 2022</v>
      </c>
      <c r="F324">
        <v>152.19999999999999</v>
      </c>
      <c r="G324">
        <v>202.1</v>
      </c>
      <c r="H324">
        <v>180.1</v>
      </c>
      <c r="I324">
        <v>160.4</v>
      </c>
      <c r="J324">
        <v>171</v>
      </c>
      <c r="K324">
        <v>156.5</v>
      </c>
      <c r="L324">
        <v>203.6</v>
      </c>
      <c r="M324">
        <v>163.80000000000001</v>
      </c>
      <c r="N324">
        <v>121.3</v>
      </c>
      <c r="O324">
        <v>169.8</v>
      </c>
      <c r="P324">
        <v>156.6</v>
      </c>
      <c r="Q324">
        <v>179</v>
      </c>
      <c r="R324">
        <v>170.3</v>
      </c>
      <c r="S324">
        <v>196.4</v>
      </c>
      <c r="T324">
        <v>164.7</v>
      </c>
      <c r="U324">
        <v>148.5</v>
      </c>
      <c r="V324">
        <v>162.19999999999999</v>
      </c>
      <c r="W324">
        <v>164.5</v>
      </c>
      <c r="X324">
        <v>161.6</v>
      </c>
      <c r="Y324">
        <v>156.80000000000001</v>
      </c>
      <c r="Z324">
        <v>166.1</v>
      </c>
      <c r="AA324">
        <v>152.69999999999999</v>
      </c>
      <c r="AB324">
        <v>158.4</v>
      </c>
      <c r="AC324">
        <v>161</v>
      </c>
      <c r="AD324">
        <v>162.80000000000001</v>
      </c>
      <c r="AE324">
        <v>158.6</v>
      </c>
      <c r="AF324">
        <v>165</v>
      </c>
      <c r="AG32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1971.4</v>
      </c>
    </row>
    <row r="325" spans="1:33" x14ac:dyDescent="0.3">
      <c r="A325" t="s">
        <v>64</v>
      </c>
      <c r="B325">
        <v>2022</v>
      </c>
      <c r="C325" t="s">
        <v>62</v>
      </c>
      <c r="D325" s="16">
        <f>DATE(All_India_Index_Upto_April23[[#This Row],[Year]], MONTH(1&amp;All_India_Index_Upto_April23[[#This Row],[Month]]), 1)</f>
        <v>44562</v>
      </c>
      <c r="E325" s="16" t="str">
        <f>TEXT(All_India_Index_Upto_April23[[#This Row],[Date1]], "mmmm yyyy")</f>
        <v>January 2022</v>
      </c>
      <c r="F325">
        <v>149.5</v>
      </c>
      <c r="G325">
        <v>198.7</v>
      </c>
      <c r="H325">
        <v>178.8</v>
      </c>
      <c r="I325">
        <v>160.5</v>
      </c>
      <c r="J325">
        <v>184.7</v>
      </c>
      <c r="K325">
        <v>153.69999999999999</v>
      </c>
      <c r="L325">
        <v>174.3</v>
      </c>
      <c r="M325">
        <v>163.9</v>
      </c>
      <c r="N325">
        <v>120</v>
      </c>
      <c r="O325">
        <v>172.1</v>
      </c>
      <c r="P325">
        <v>164.3</v>
      </c>
      <c r="Q325">
        <v>177.3</v>
      </c>
      <c r="R325">
        <v>166.4</v>
      </c>
      <c r="S325">
        <v>192.2</v>
      </c>
      <c r="T325">
        <v>169.9</v>
      </c>
      <c r="U325">
        <v>160.69999999999999</v>
      </c>
      <c r="V325">
        <v>168.5</v>
      </c>
      <c r="W325">
        <v>164.5</v>
      </c>
      <c r="X325">
        <v>164.2</v>
      </c>
      <c r="Y325">
        <v>161.1</v>
      </c>
      <c r="Z325">
        <v>171.4</v>
      </c>
      <c r="AA325">
        <v>156.5</v>
      </c>
      <c r="AB325">
        <v>161.19999999999999</v>
      </c>
      <c r="AC325">
        <v>164.7</v>
      </c>
      <c r="AD325">
        <v>163</v>
      </c>
      <c r="AE325">
        <v>162.69999999999999</v>
      </c>
      <c r="AF325">
        <v>165.7</v>
      </c>
      <c r="AG32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1996.4</v>
      </c>
    </row>
    <row r="326" spans="1:33" x14ac:dyDescent="0.3">
      <c r="A326" t="s">
        <v>61</v>
      </c>
      <c r="B326">
        <v>2022</v>
      </c>
      <c r="C326" t="s">
        <v>65</v>
      </c>
      <c r="D326" s="16">
        <f>DATE(All_India_Index_Upto_April23[[#This Row],[Year]], MONTH(1&amp;All_India_Index_Upto_April23[[#This Row],[Month]]), 1)</f>
        <v>44593</v>
      </c>
      <c r="E326" s="16" t="str">
        <f>TEXT(All_India_Index_Upto_April23[[#This Row],[Date1]], "mmmm yyyy")</f>
        <v>February 2022</v>
      </c>
      <c r="F326">
        <v>148.80000000000001</v>
      </c>
      <c r="G326">
        <v>198.1</v>
      </c>
      <c r="H326">
        <v>175.5</v>
      </c>
      <c r="I326">
        <v>160.69999999999999</v>
      </c>
      <c r="J326">
        <v>192.6</v>
      </c>
      <c r="K326">
        <v>151.4</v>
      </c>
      <c r="L326">
        <v>155.19999999999999</v>
      </c>
      <c r="M326">
        <v>163.9</v>
      </c>
      <c r="N326">
        <v>118.1</v>
      </c>
      <c r="O326">
        <v>175.4</v>
      </c>
      <c r="P326">
        <v>170.5</v>
      </c>
      <c r="Q326">
        <v>176.3</v>
      </c>
      <c r="R326">
        <v>163.9</v>
      </c>
      <c r="S326">
        <v>191.5</v>
      </c>
      <c r="T326">
        <v>174.1</v>
      </c>
      <c r="U326">
        <v>171</v>
      </c>
      <c r="V326">
        <v>173.7</v>
      </c>
      <c r="X326">
        <v>167.4</v>
      </c>
      <c r="Y326">
        <v>165.7</v>
      </c>
      <c r="Z326">
        <v>175.3</v>
      </c>
      <c r="AA326">
        <v>161.19999999999999</v>
      </c>
      <c r="AB326">
        <v>165.5</v>
      </c>
      <c r="AC326">
        <v>170.3</v>
      </c>
      <c r="AD326">
        <v>164.5</v>
      </c>
      <c r="AE326">
        <v>167.3</v>
      </c>
      <c r="AF326">
        <v>166.7</v>
      </c>
      <c r="AG32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1866.2999999999997</v>
      </c>
    </row>
    <row r="327" spans="1:33" x14ac:dyDescent="0.3">
      <c r="A327" t="s">
        <v>63</v>
      </c>
      <c r="B327">
        <v>2022</v>
      </c>
      <c r="C327" t="s">
        <v>65</v>
      </c>
      <c r="D327" s="16">
        <f>DATE(All_India_Index_Upto_April23[[#This Row],[Year]], MONTH(1&amp;All_India_Index_Upto_April23[[#This Row],[Month]]), 1)</f>
        <v>44593</v>
      </c>
      <c r="E327" s="16" t="str">
        <f>TEXT(All_India_Index_Upto_April23[[#This Row],[Date1]], "mmmm yyyy")</f>
        <v>February 2022</v>
      </c>
      <c r="F327">
        <v>152.5</v>
      </c>
      <c r="G327">
        <v>205.2</v>
      </c>
      <c r="H327">
        <v>176.4</v>
      </c>
      <c r="I327">
        <v>160.6</v>
      </c>
      <c r="J327">
        <v>171.5</v>
      </c>
      <c r="K327">
        <v>156.4</v>
      </c>
      <c r="L327">
        <v>198</v>
      </c>
      <c r="M327">
        <v>163.19999999999999</v>
      </c>
      <c r="N327">
        <v>120.6</v>
      </c>
      <c r="O327">
        <v>172.2</v>
      </c>
      <c r="P327">
        <v>156.69999999999999</v>
      </c>
      <c r="Q327">
        <v>180</v>
      </c>
      <c r="R327">
        <v>170.2</v>
      </c>
      <c r="S327">
        <v>196.5</v>
      </c>
      <c r="T327">
        <v>165.7</v>
      </c>
      <c r="U327">
        <v>150.4</v>
      </c>
      <c r="V327">
        <v>163.4</v>
      </c>
      <c r="W327">
        <v>165.5</v>
      </c>
      <c r="X327">
        <v>163</v>
      </c>
      <c r="Y327">
        <v>157.4</v>
      </c>
      <c r="Z327">
        <v>167.2</v>
      </c>
      <c r="AA327">
        <v>153.1</v>
      </c>
      <c r="AB327">
        <v>159.5</v>
      </c>
      <c r="AC327">
        <v>162</v>
      </c>
      <c r="AD327">
        <v>164.2</v>
      </c>
      <c r="AE327">
        <v>159.4</v>
      </c>
      <c r="AF327">
        <v>165.5</v>
      </c>
      <c r="AG32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1981.4</v>
      </c>
    </row>
    <row r="328" spans="1:33" x14ac:dyDescent="0.3">
      <c r="A328" t="s">
        <v>64</v>
      </c>
      <c r="B328">
        <v>2022</v>
      </c>
      <c r="C328" t="s">
        <v>65</v>
      </c>
      <c r="D328" s="16">
        <f>DATE(All_India_Index_Upto_April23[[#This Row],[Year]], MONTH(1&amp;All_India_Index_Upto_April23[[#This Row],[Month]]), 1)</f>
        <v>44593</v>
      </c>
      <c r="E328" s="16" t="str">
        <f>TEXT(All_India_Index_Upto_April23[[#This Row],[Date1]], "mmmm yyyy")</f>
        <v>February 2022</v>
      </c>
      <c r="F328">
        <v>150</v>
      </c>
      <c r="G328">
        <v>200.6</v>
      </c>
      <c r="H328">
        <v>175.8</v>
      </c>
      <c r="I328">
        <v>160.69999999999999</v>
      </c>
      <c r="J328">
        <v>184.9</v>
      </c>
      <c r="K328">
        <v>153.69999999999999</v>
      </c>
      <c r="L328">
        <v>169.7</v>
      </c>
      <c r="M328">
        <v>163.69999999999999</v>
      </c>
      <c r="N328">
        <v>118.9</v>
      </c>
      <c r="O328">
        <v>174.3</v>
      </c>
      <c r="P328">
        <v>164.7</v>
      </c>
      <c r="Q328">
        <v>178</v>
      </c>
      <c r="R328">
        <v>166.2</v>
      </c>
      <c r="S328">
        <v>192.8</v>
      </c>
      <c r="T328">
        <v>170.8</v>
      </c>
      <c r="U328">
        <v>162.4</v>
      </c>
      <c r="V328">
        <v>169.6</v>
      </c>
      <c r="W328">
        <v>165.5</v>
      </c>
      <c r="X328">
        <v>165.7</v>
      </c>
      <c r="Y328">
        <v>161.80000000000001</v>
      </c>
      <c r="Z328">
        <v>172.2</v>
      </c>
      <c r="AA328">
        <v>156.9</v>
      </c>
      <c r="AB328">
        <v>162.1</v>
      </c>
      <c r="AC328">
        <v>165.4</v>
      </c>
      <c r="AD328">
        <v>164.4</v>
      </c>
      <c r="AE328">
        <v>163.5</v>
      </c>
      <c r="AF328">
        <v>166.1</v>
      </c>
      <c r="AG32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2006.1000000000001</v>
      </c>
    </row>
    <row r="329" spans="1:33" x14ac:dyDescent="0.3">
      <c r="A329" t="s">
        <v>61</v>
      </c>
      <c r="B329">
        <v>2022</v>
      </c>
      <c r="C329" t="s">
        <v>66</v>
      </c>
      <c r="D329" s="16">
        <f>DATE(All_India_Index_Upto_April23[[#This Row],[Year]], MONTH(1&amp;All_India_Index_Upto_April23[[#This Row],[Month]]), 1)</f>
        <v>44621</v>
      </c>
      <c r="E329" s="16" t="str">
        <f>TEXT(All_India_Index_Upto_April23[[#This Row],[Date1]], "mmmm yyyy")</f>
        <v>March 2022</v>
      </c>
      <c r="F329">
        <v>150.19999999999999</v>
      </c>
      <c r="G329">
        <v>208</v>
      </c>
      <c r="H329">
        <v>167.9</v>
      </c>
      <c r="I329">
        <v>162</v>
      </c>
      <c r="J329">
        <v>203.1</v>
      </c>
      <c r="K329">
        <v>155.9</v>
      </c>
      <c r="L329">
        <v>155.80000000000001</v>
      </c>
      <c r="M329">
        <v>164.2</v>
      </c>
      <c r="N329">
        <v>118.1</v>
      </c>
      <c r="O329">
        <v>178.7</v>
      </c>
      <c r="P329">
        <v>171.2</v>
      </c>
      <c r="Q329">
        <v>177.4</v>
      </c>
      <c r="R329">
        <v>166.6</v>
      </c>
      <c r="S329">
        <v>192.3</v>
      </c>
      <c r="T329">
        <v>175.4</v>
      </c>
      <c r="U329">
        <v>173.2</v>
      </c>
      <c r="V329">
        <v>175.1</v>
      </c>
      <c r="X329">
        <v>168.9</v>
      </c>
      <c r="Y329">
        <v>166.5</v>
      </c>
      <c r="Z329">
        <v>176</v>
      </c>
      <c r="AA329">
        <v>162</v>
      </c>
      <c r="AB329">
        <v>166.6</v>
      </c>
      <c r="AC329">
        <v>170.6</v>
      </c>
      <c r="AD329">
        <v>167.4</v>
      </c>
      <c r="AE329">
        <v>168.3</v>
      </c>
      <c r="AF329">
        <v>168.7</v>
      </c>
      <c r="AG32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1880.3</v>
      </c>
    </row>
    <row r="330" spans="1:33" x14ac:dyDescent="0.3">
      <c r="A330" t="s">
        <v>63</v>
      </c>
      <c r="B330">
        <v>2022</v>
      </c>
      <c r="C330" t="s">
        <v>66</v>
      </c>
      <c r="D330" s="16">
        <f>DATE(All_India_Index_Upto_April23[[#This Row],[Year]], MONTH(1&amp;All_India_Index_Upto_April23[[#This Row],[Month]]), 1)</f>
        <v>44621</v>
      </c>
      <c r="E330" s="16" t="str">
        <f>TEXT(All_India_Index_Upto_April23[[#This Row],[Date1]], "mmmm yyyy")</f>
        <v>March 2022</v>
      </c>
      <c r="F330">
        <v>153.69999999999999</v>
      </c>
      <c r="G330">
        <v>215.8</v>
      </c>
      <c r="H330">
        <v>167.7</v>
      </c>
      <c r="I330">
        <v>162.6</v>
      </c>
      <c r="J330">
        <v>180</v>
      </c>
      <c r="K330">
        <v>159.6</v>
      </c>
      <c r="L330">
        <v>188.4</v>
      </c>
      <c r="M330">
        <v>163.4</v>
      </c>
      <c r="N330">
        <v>120.3</v>
      </c>
      <c r="O330">
        <v>174.7</v>
      </c>
      <c r="P330">
        <v>157.1</v>
      </c>
      <c r="Q330">
        <v>181.5</v>
      </c>
      <c r="R330">
        <v>171.5</v>
      </c>
      <c r="S330">
        <v>197.5</v>
      </c>
      <c r="T330">
        <v>167.1</v>
      </c>
      <c r="U330">
        <v>152.6</v>
      </c>
      <c r="V330">
        <v>164.9</v>
      </c>
      <c r="W330">
        <v>165.3</v>
      </c>
      <c r="X330">
        <v>164.5</v>
      </c>
      <c r="Y330">
        <v>158.6</v>
      </c>
      <c r="Z330">
        <v>168.2</v>
      </c>
      <c r="AA330">
        <v>154.19999999999999</v>
      </c>
      <c r="AB330">
        <v>160.80000000000001</v>
      </c>
      <c r="AC330">
        <v>162.69999999999999</v>
      </c>
      <c r="AD330">
        <v>166.8</v>
      </c>
      <c r="AE330">
        <v>160.6</v>
      </c>
      <c r="AF330">
        <v>166.5</v>
      </c>
      <c r="AG33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1995.6</v>
      </c>
    </row>
    <row r="331" spans="1:33" x14ac:dyDescent="0.3">
      <c r="A331" t="s">
        <v>64</v>
      </c>
      <c r="B331">
        <v>2022</v>
      </c>
      <c r="C331" t="s">
        <v>66</v>
      </c>
      <c r="D331" s="16">
        <f>DATE(All_India_Index_Upto_April23[[#This Row],[Year]], MONTH(1&amp;All_India_Index_Upto_April23[[#This Row],[Month]]), 1)</f>
        <v>44621</v>
      </c>
      <c r="E331" s="16" t="str">
        <f>TEXT(All_India_Index_Upto_April23[[#This Row],[Date1]], "mmmm yyyy")</f>
        <v>March 2022</v>
      </c>
      <c r="F331">
        <v>151.30000000000001</v>
      </c>
      <c r="G331">
        <v>210.7</v>
      </c>
      <c r="H331">
        <v>167.8</v>
      </c>
      <c r="I331">
        <v>162.19999999999999</v>
      </c>
      <c r="J331">
        <v>194.6</v>
      </c>
      <c r="K331">
        <v>157.6</v>
      </c>
      <c r="L331">
        <v>166.9</v>
      </c>
      <c r="M331">
        <v>163.9</v>
      </c>
      <c r="N331">
        <v>118.8</v>
      </c>
      <c r="O331">
        <v>177.4</v>
      </c>
      <c r="P331">
        <v>165.3</v>
      </c>
      <c r="Q331">
        <v>179.3</v>
      </c>
      <c r="R331">
        <v>168.4</v>
      </c>
      <c r="S331">
        <v>193.7</v>
      </c>
      <c r="T331">
        <v>172.1</v>
      </c>
      <c r="U331">
        <v>164.6</v>
      </c>
      <c r="V331">
        <v>171.1</v>
      </c>
      <c r="W331">
        <v>165.3</v>
      </c>
      <c r="X331">
        <v>167.2</v>
      </c>
      <c r="Y331">
        <v>162.80000000000001</v>
      </c>
      <c r="Z331">
        <v>173</v>
      </c>
      <c r="AA331">
        <v>157.9</v>
      </c>
      <c r="AB331">
        <v>163.30000000000001</v>
      </c>
      <c r="AC331">
        <v>166</v>
      </c>
      <c r="AD331">
        <v>167.2</v>
      </c>
      <c r="AE331">
        <v>164.6</v>
      </c>
      <c r="AF331">
        <v>167.7</v>
      </c>
      <c r="AG33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2020.5</v>
      </c>
    </row>
    <row r="332" spans="1:33" x14ac:dyDescent="0.3">
      <c r="A332" t="s">
        <v>61</v>
      </c>
      <c r="B332">
        <v>2022</v>
      </c>
      <c r="C332" t="s">
        <v>67</v>
      </c>
      <c r="D332" s="16">
        <f>DATE(All_India_Index_Upto_April23[[#This Row],[Year]], MONTH(1&amp;All_India_Index_Upto_April23[[#This Row],[Month]]), 1)</f>
        <v>44652</v>
      </c>
      <c r="E332" s="16" t="str">
        <f>TEXT(All_India_Index_Upto_April23[[#This Row],[Date1]], "mmmm yyyy")</f>
        <v>April 2022</v>
      </c>
      <c r="F332">
        <v>151.80000000000001</v>
      </c>
      <c r="G332">
        <v>209.7</v>
      </c>
      <c r="H332">
        <v>164.5</v>
      </c>
      <c r="I332">
        <v>163.80000000000001</v>
      </c>
      <c r="J332">
        <v>207.4</v>
      </c>
      <c r="K332">
        <v>169.7</v>
      </c>
      <c r="L332">
        <v>153.6</v>
      </c>
      <c r="M332">
        <v>165.1</v>
      </c>
      <c r="N332">
        <v>118.2</v>
      </c>
      <c r="O332">
        <v>182.9</v>
      </c>
      <c r="P332">
        <v>172.4</v>
      </c>
      <c r="Q332">
        <v>178.9</v>
      </c>
      <c r="R332">
        <v>168.6</v>
      </c>
      <c r="S332">
        <v>192.8</v>
      </c>
      <c r="T332">
        <v>177.5</v>
      </c>
      <c r="U332">
        <v>175.1</v>
      </c>
      <c r="V332">
        <v>177.1</v>
      </c>
      <c r="X332">
        <v>173.3</v>
      </c>
      <c r="Y332">
        <v>167.7</v>
      </c>
      <c r="Z332">
        <v>177</v>
      </c>
      <c r="AA332">
        <v>166.2</v>
      </c>
      <c r="AB332">
        <v>167.2</v>
      </c>
      <c r="AC332">
        <v>170.9</v>
      </c>
      <c r="AD332">
        <v>169</v>
      </c>
      <c r="AE332">
        <v>170.2</v>
      </c>
      <c r="AF332">
        <v>170.8</v>
      </c>
      <c r="AG33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1900.0000000000002</v>
      </c>
    </row>
    <row r="333" spans="1:33" x14ac:dyDescent="0.3">
      <c r="A333" t="s">
        <v>63</v>
      </c>
      <c r="B333">
        <v>2022</v>
      </c>
      <c r="C333" t="s">
        <v>67</v>
      </c>
      <c r="D333" s="16">
        <f>DATE(All_India_Index_Upto_April23[[#This Row],[Year]], MONTH(1&amp;All_India_Index_Upto_April23[[#This Row],[Month]]), 1)</f>
        <v>44652</v>
      </c>
      <c r="E333" s="16" t="str">
        <f>TEXT(All_India_Index_Upto_April23[[#This Row],[Date1]], "mmmm yyyy")</f>
        <v>April 2022</v>
      </c>
      <c r="F333">
        <v>155.4</v>
      </c>
      <c r="G333">
        <v>215.8</v>
      </c>
      <c r="H333">
        <v>164.6</v>
      </c>
      <c r="I333">
        <v>164.2</v>
      </c>
      <c r="J333">
        <v>186</v>
      </c>
      <c r="K333">
        <v>175.9</v>
      </c>
      <c r="L333">
        <v>190.7</v>
      </c>
      <c r="M333">
        <v>164</v>
      </c>
      <c r="N333">
        <v>120.5</v>
      </c>
      <c r="O333">
        <v>178</v>
      </c>
      <c r="P333">
        <v>157.5</v>
      </c>
      <c r="Q333">
        <v>183.3</v>
      </c>
      <c r="R333">
        <v>174.5</v>
      </c>
      <c r="S333">
        <v>197.1</v>
      </c>
      <c r="T333">
        <v>168.4</v>
      </c>
      <c r="U333">
        <v>154.5</v>
      </c>
      <c r="V333">
        <v>166.3</v>
      </c>
      <c r="W333">
        <v>167</v>
      </c>
      <c r="X333">
        <v>170.5</v>
      </c>
      <c r="Y333">
        <v>159.80000000000001</v>
      </c>
      <c r="Z333">
        <v>169</v>
      </c>
      <c r="AA333">
        <v>159.30000000000001</v>
      </c>
      <c r="AB333">
        <v>162.19999999999999</v>
      </c>
      <c r="AC333">
        <v>164</v>
      </c>
      <c r="AD333">
        <v>168.4</v>
      </c>
      <c r="AE333">
        <v>163.1</v>
      </c>
      <c r="AF333">
        <v>169.2</v>
      </c>
      <c r="AG33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2021.2</v>
      </c>
    </row>
    <row r="334" spans="1:33" x14ac:dyDescent="0.3">
      <c r="A334" t="s">
        <v>64</v>
      </c>
      <c r="B334">
        <v>2022</v>
      </c>
      <c r="C334" t="s">
        <v>67</v>
      </c>
      <c r="D334" s="16">
        <f>DATE(All_India_Index_Upto_April23[[#This Row],[Year]], MONTH(1&amp;All_India_Index_Upto_April23[[#This Row],[Month]]), 1)</f>
        <v>44652</v>
      </c>
      <c r="E334" s="16" t="str">
        <f>TEXT(All_India_Index_Upto_April23[[#This Row],[Date1]], "mmmm yyyy")</f>
        <v>April 2022</v>
      </c>
      <c r="F334">
        <v>152.9</v>
      </c>
      <c r="G334">
        <v>211.8</v>
      </c>
      <c r="H334">
        <v>164.5</v>
      </c>
      <c r="I334">
        <v>163.9</v>
      </c>
      <c r="J334">
        <v>199.5</v>
      </c>
      <c r="K334">
        <v>172.6</v>
      </c>
      <c r="L334">
        <v>166.2</v>
      </c>
      <c r="M334">
        <v>164.7</v>
      </c>
      <c r="N334">
        <v>119</v>
      </c>
      <c r="O334">
        <v>181.3</v>
      </c>
      <c r="P334">
        <v>166.2</v>
      </c>
      <c r="Q334">
        <v>180.9</v>
      </c>
      <c r="R334">
        <v>170.8</v>
      </c>
      <c r="S334">
        <v>193.9</v>
      </c>
      <c r="T334">
        <v>173.9</v>
      </c>
      <c r="U334">
        <v>166.5</v>
      </c>
      <c r="V334">
        <v>172.8</v>
      </c>
      <c r="W334">
        <v>167</v>
      </c>
      <c r="X334">
        <v>172.2</v>
      </c>
      <c r="Y334">
        <v>164</v>
      </c>
      <c r="Z334">
        <v>174</v>
      </c>
      <c r="AA334">
        <v>162.6</v>
      </c>
      <c r="AB334">
        <v>164.4</v>
      </c>
      <c r="AC334">
        <v>166.9</v>
      </c>
      <c r="AD334">
        <v>168.8</v>
      </c>
      <c r="AE334">
        <v>166.8</v>
      </c>
      <c r="AF334">
        <v>170.1</v>
      </c>
      <c r="AG33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2044.2</v>
      </c>
    </row>
    <row r="335" spans="1:33" x14ac:dyDescent="0.3">
      <c r="A335" t="s">
        <v>61</v>
      </c>
      <c r="B335">
        <v>2022</v>
      </c>
      <c r="C335" t="s">
        <v>68</v>
      </c>
      <c r="D335" s="16">
        <f>DATE(All_India_Index_Upto_April23[[#This Row],[Year]], MONTH(1&amp;All_India_Index_Upto_April23[[#This Row],[Month]]), 1)</f>
        <v>44682</v>
      </c>
      <c r="E335" s="16" t="str">
        <f>TEXT(All_India_Index_Upto_April23[[#This Row],[Date1]], "mmmm yyyy")</f>
        <v>May 2022</v>
      </c>
      <c r="F335">
        <v>152.9</v>
      </c>
      <c r="G335">
        <v>214.7</v>
      </c>
      <c r="H335">
        <v>161.4</v>
      </c>
      <c r="I335">
        <v>164.6</v>
      </c>
      <c r="J335">
        <v>209.9</v>
      </c>
      <c r="K335">
        <v>168</v>
      </c>
      <c r="L335">
        <v>160.4</v>
      </c>
      <c r="M335">
        <v>165</v>
      </c>
      <c r="N335">
        <v>118.9</v>
      </c>
      <c r="O335">
        <v>186.6</v>
      </c>
      <c r="P335">
        <v>173.2</v>
      </c>
      <c r="Q335">
        <v>180.4</v>
      </c>
      <c r="R335">
        <v>170.8</v>
      </c>
      <c r="S335">
        <v>192.9</v>
      </c>
      <c r="T335">
        <v>179.3</v>
      </c>
      <c r="U335">
        <v>177.2</v>
      </c>
      <c r="V335">
        <v>179</v>
      </c>
      <c r="X335">
        <v>175.3</v>
      </c>
      <c r="Y335">
        <v>168.9</v>
      </c>
      <c r="Z335">
        <v>177.7</v>
      </c>
      <c r="AA335">
        <v>167.1</v>
      </c>
      <c r="AB335">
        <v>167.6</v>
      </c>
      <c r="AC335">
        <v>171.8</v>
      </c>
      <c r="AD335">
        <v>168.5</v>
      </c>
      <c r="AE335">
        <v>170.9</v>
      </c>
      <c r="AF335">
        <v>172.5</v>
      </c>
      <c r="AG33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1910.4999999999998</v>
      </c>
    </row>
    <row r="336" spans="1:33" x14ac:dyDescent="0.3">
      <c r="A336" t="s">
        <v>63</v>
      </c>
      <c r="B336">
        <v>2022</v>
      </c>
      <c r="C336" t="s">
        <v>68</v>
      </c>
      <c r="D336" s="16">
        <f>DATE(All_India_Index_Upto_April23[[#This Row],[Year]], MONTH(1&amp;All_India_Index_Upto_April23[[#This Row],[Month]]), 1)</f>
        <v>44682</v>
      </c>
      <c r="E336" s="16" t="str">
        <f>TEXT(All_India_Index_Upto_April23[[#This Row],[Date1]], "mmmm yyyy")</f>
        <v>May 2022</v>
      </c>
      <c r="F336">
        <v>156.69999999999999</v>
      </c>
      <c r="G336">
        <v>221.2</v>
      </c>
      <c r="H336">
        <v>164.1</v>
      </c>
      <c r="I336">
        <v>165.4</v>
      </c>
      <c r="J336">
        <v>189.5</v>
      </c>
      <c r="K336">
        <v>174.5</v>
      </c>
      <c r="L336">
        <v>203.2</v>
      </c>
      <c r="M336">
        <v>164.1</v>
      </c>
      <c r="N336">
        <v>121.2</v>
      </c>
      <c r="O336">
        <v>181.4</v>
      </c>
      <c r="P336">
        <v>158.5</v>
      </c>
      <c r="Q336">
        <v>184.9</v>
      </c>
      <c r="R336">
        <v>177.5</v>
      </c>
      <c r="S336">
        <v>197.5</v>
      </c>
      <c r="T336">
        <v>170</v>
      </c>
      <c r="U336">
        <v>155.9</v>
      </c>
      <c r="V336">
        <v>167.8</v>
      </c>
      <c r="W336">
        <v>167.5</v>
      </c>
      <c r="X336">
        <v>173.5</v>
      </c>
      <c r="Y336">
        <v>161.1</v>
      </c>
      <c r="Z336">
        <v>170.1</v>
      </c>
      <c r="AA336">
        <v>159.4</v>
      </c>
      <c r="AB336">
        <v>163.19999999999999</v>
      </c>
      <c r="AC336">
        <v>165.2</v>
      </c>
      <c r="AD336">
        <v>168.2</v>
      </c>
      <c r="AE336">
        <v>163.80000000000001</v>
      </c>
      <c r="AF336">
        <v>170.8</v>
      </c>
      <c r="AG33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2034.8</v>
      </c>
    </row>
    <row r="337" spans="1:33" x14ac:dyDescent="0.3">
      <c r="A337" t="s">
        <v>64</v>
      </c>
      <c r="B337">
        <v>2022</v>
      </c>
      <c r="C337" t="s">
        <v>68</v>
      </c>
      <c r="D337" s="16">
        <f>DATE(All_India_Index_Upto_April23[[#This Row],[Year]], MONTH(1&amp;All_India_Index_Upto_April23[[#This Row],[Month]]), 1)</f>
        <v>44682</v>
      </c>
      <c r="E337" s="16" t="str">
        <f>TEXT(All_India_Index_Upto_April23[[#This Row],[Date1]], "mmmm yyyy")</f>
        <v>May 2022</v>
      </c>
      <c r="F337">
        <v>154.1</v>
      </c>
      <c r="G337">
        <v>217</v>
      </c>
      <c r="H337">
        <v>162.4</v>
      </c>
      <c r="I337">
        <v>164.9</v>
      </c>
      <c r="J337">
        <v>202.4</v>
      </c>
      <c r="K337">
        <v>171</v>
      </c>
      <c r="L337">
        <v>174.9</v>
      </c>
      <c r="M337">
        <v>164.7</v>
      </c>
      <c r="N337">
        <v>119.7</v>
      </c>
      <c r="O337">
        <v>184.9</v>
      </c>
      <c r="P337">
        <v>167.1</v>
      </c>
      <c r="Q337">
        <v>182.5</v>
      </c>
      <c r="R337">
        <v>173.3</v>
      </c>
      <c r="S337">
        <v>194.1</v>
      </c>
      <c r="T337">
        <v>175.6</v>
      </c>
      <c r="U337">
        <v>168.4</v>
      </c>
      <c r="V337">
        <v>174.6</v>
      </c>
      <c r="W337">
        <v>167.5</v>
      </c>
      <c r="X337">
        <v>174.6</v>
      </c>
      <c r="Y337">
        <v>165.2</v>
      </c>
      <c r="Z337">
        <v>174.8</v>
      </c>
      <c r="AA337">
        <v>163</v>
      </c>
      <c r="AB337">
        <v>165.1</v>
      </c>
      <c r="AC337">
        <v>167.9</v>
      </c>
      <c r="AD337">
        <v>168.4</v>
      </c>
      <c r="AE337">
        <v>167.5</v>
      </c>
      <c r="AF337">
        <v>171.7</v>
      </c>
      <c r="AG33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2056</v>
      </c>
    </row>
    <row r="338" spans="1:33" x14ac:dyDescent="0.3">
      <c r="A338" t="s">
        <v>61</v>
      </c>
      <c r="B338">
        <v>2022</v>
      </c>
      <c r="C338" t="s">
        <v>69</v>
      </c>
      <c r="D338" s="16">
        <f>DATE(All_India_Index_Upto_April23[[#This Row],[Year]], MONTH(1&amp;All_India_Index_Upto_April23[[#This Row],[Month]]), 1)</f>
        <v>44713</v>
      </c>
      <c r="E338" s="16" t="str">
        <f>TEXT(All_India_Index_Upto_April23[[#This Row],[Date1]], "mmmm yyyy")</f>
        <v>June 2022</v>
      </c>
      <c r="F338">
        <v>153.80000000000001</v>
      </c>
      <c r="G338">
        <v>217.2</v>
      </c>
      <c r="H338">
        <v>169.6</v>
      </c>
      <c r="I338">
        <v>165.4</v>
      </c>
      <c r="J338">
        <v>208.1</v>
      </c>
      <c r="K338">
        <v>165.8</v>
      </c>
      <c r="L338">
        <v>167.3</v>
      </c>
      <c r="M338">
        <v>164.6</v>
      </c>
      <c r="N338">
        <v>119.1</v>
      </c>
      <c r="O338">
        <v>188.9</v>
      </c>
      <c r="P338">
        <v>174.2</v>
      </c>
      <c r="Q338">
        <v>181.9</v>
      </c>
      <c r="R338">
        <v>172.4</v>
      </c>
      <c r="S338">
        <v>192.9</v>
      </c>
      <c r="T338">
        <v>180.7</v>
      </c>
      <c r="U338">
        <v>178.7</v>
      </c>
      <c r="V338">
        <v>180.4</v>
      </c>
      <c r="X338">
        <v>176.7</v>
      </c>
      <c r="Y338">
        <v>170.3</v>
      </c>
      <c r="Z338">
        <v>178.2</v>
      </c>
      <c r="AA338">
        <v>165.5</v>
      </c>
      <c r="AB338">
        <v>168</v>
      </c>
      <c r="AC338">
        <v>172.6</v>
      </c>
      <c r="AD338">
        <v>169.5</v>
      </c>
      <c r="AE338">
        <v>171</v>
      </c>
      <c r="AF338">
        <v>173.6</v>
      </c>
      <c r="AG33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1917.5</v>
      </c>
    </row>
    <row r="339" spans="1:33" x14ac:dyDescent="0.3">
      <c r="A339" t="s">
        <v>63</v>
      </c>
      <c r="B339">
        <v>2022</v>
      </c>
      <c r="C339" t="s">
        <v>69</v>
      </c>
      <c r="D339" s="16">
        <f>DATE(All_India_Index_Upto_April23[[#This Row],[Year]], MONTH(1&amp;All_India_Index_Upto_April23[[#This Row],[Month]]), 1)</f>
        <v>44713</v>
      </c>
      <c r="E339" s="16" t="str">
        <f>TEXT(All_India_Index_Upto_April23[[#This Row],[Date1]], "mmmm yyyy")</f>
        <v>June 2022</v>
      </c>
      <c r="F339">
        <v>157.5</v>
      </c>
      <c r="G339">
        <v>223.4</v>
      </c>
      <c r="H339">
        <v>172.8</v>
      </c>
      <c r="I339">
        <v>166.4</v>
      </c>
      <c r="J339">
        <v>188.6</v>
      </c>
      <c r="K339">
        <v>174.1</v>
      </c>
      <c r="L339">
        <v>211.5</v>
      </c>
      <c r="M339">
        <v>163.6</v>
      </c>
      <c r="N339">
        <v>121.4</v>
      </c>
      <c r="O339">
        <v>183.5</v>
      </c>
      <c r="P339">
        <v>159.1</v>
      </c>
      <c r="Q339">
        <v>186.3</v>
      </c>
      <c r="R339">
        <v>179.3</v>
      </c>
      <c r="S339">
        <v>198.3</v>
      </c>
      <c r="T339">
        <v>171.6</v>
      </c>
      <c r="U339">
        <v>157.4</v>
      </c>
      <c r="V339">
        <v>169.4</v>
      </c>
      <c r="W339">
        <v>166.8</v>
      </c>
      <c r="X339">
        <v>174.9</v>
      </c>
      <c r="Y339">
        <v>162.1</v>
      </c>
      <c r="Z339">
        <v>170.9</v>
      </c>
      <c r="AA339">
        <v>157.19999999999999</v>
      </c>
      <c r="AB339">
        <v>164.1</v>
      </c>
      <c r="AC339">
        <v>166.5</v>
      </c>
      <c r="AD339">
        <v>169.2</v>
      </c>
      <c r="AE339">
        <v>163.80000000000001</v>
      </c>
      <c r="AF339">
        <v>171.4</v>
      </c>
      <c r="AG33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2042.5</v>
      </c>
    </row>
    <row r="340" spans="1:33" x14ac:dyDescent="0.3">
      <c r="A340" t="s">
        <v>64</v>
      </c>
      <c r="B340">
        <v>2022</v>
      </c>
      <c r="C340" t="s">
        <v>69</v>
      </c>
      <c r="D340" s="16">
        <f>DATE(All_India_Index_Upto_April23[[#This Row],[Year]], MONTH(1&amp;All_India_Index_Upto_April23[[#This Row],[Month]]), 1)</f>
        <v>44713</v>
      </c>
      <c r="E340" s="16" t="str">
        <f>TEXT(All_India_Index_Upto_April23[[#This Row],[Date1]], "mmmm yyyy")</f>
        <v>June 2022</v>
      </c>
      <c r="F340">
        <v>155</v>
      </c>
      <c r="G340">
        <v>219.4</v>
      </c>
      <c r="H340">
        <v>170.8</v>
      </c>
      <c r="I340">
        <v>165.8</v>
      </c>
      <c r="J340">
        <v>200.9</v>
      </c>
      <c r="K340">
        <v>169.7</v>
      </c>
      <c r="L340">
        <v>182.3</v>
      </c>
      <c r="M340">
        <v>164.3</v>
      </c>
      <c r="N340">
        <v>119.9</v>
      </c>
      <c r="O340">
        <v>187.1</v>
      </c>
      <c r="P340">
        <v>167.9</v>
      </c>
      <c r="Q340">
        <v>183.9</v>
      </c>
      <c r="R340">
        <v>174.9</v>
      </c>
      <c r="S340">
        <v>194.3</v>
      </c>
      <c r="T340">
        <v>177.1</v>
      </c>
      <c r="U340">
        <v>169.9</v>
      </c>
      <c r="V340">
        <v>176</v>
      </c>
      <c r="W340">
        <v>166.8</v>
      </c>
      <c r="X340">
        <v>176</v>
      </c>
      <c r="Y340">
        <v>166.4</v>
      </c>
      <c r="Z340">
        <v>175.4</v>
      </c>
      <c r="AA340">
        <v>161.1</v>
      </c>
      <c r="AB340">
        <v>165.8</v>
      </c>
      <c r="AC340">
        <v>169</v>
      </c>
      <c r="AD340">
        <v>169.4</v>
      </c>
      <c r="AE340">
        <v>167.5</v>
      </c>
      <c r="AF340">
        <v>172.6</v>
      </c>
      <c r="AG34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2062.6000000000004</v>
      </c>
    </row>
    <row r="341" spans="1:33" x14ac:dyDescent="0.3">
      <c r="A341" t="s">
        <v>61</v>
      </c>
      <c r="B341">
        <v>2022</v>
      </c>
      <c r="C341" t="s">
        <v>70</v>
      </c>
      <c r="D341" s="16">
        <f>DATE(All_India_Index_Upto_April23[[#This Row],[Year]], MONTH(1&amp;All_India_Index_Upto_April23[[#This Row],[Month]]), 1)</f>
        <v>44743</v>
      </c>
      <c r="E341" s="16" t="str">
        <f>TEXT(All_India_Index_Upto_April23[[#This Row],[Date1]], "mmmm yyyy")</f>
        <v>July 2022</v>
      </c>
      <c r="F341">
        <v>155.19999999999999</v>
      </c>
      <c r="G341">
        <v>210.8</v>
      </c>
      <c r="H341">
        <v>174.3</v>
      </c>
      <c r="I341">
        <v>166.3</v>
      </c>
      <c r="J341">
        <v>202.2</v>
      </c>
      <c r="K341">
        <v>169.6</v>
      </c>
      <c r="L341">
        <v>168.6</v>
      </c>
      <c r="M341">
        <v>164.4</v>
      </c>
      <c r="N341">
        <v>119.2</v>
      </c>
      <c r="O341">
        <v>191.8</v>
      </c>
      <c r="P341">
        <v>174.5</v>
      </c>
      <c r="Q341">
        <v>183.1</v>
      </c>
      <c r="R341">
        <v>172.5</v>
      </c>
      <c r="S341">
        <v>193.2</v>
      </c>
      <c r="T341">
        <v>182</v>
      </c>
      <c r="U341">
        <v>180.3</v>
      </c>
      <c r="V341">
        <v>181.7</v>
      </c>
      <c r="X341">
        <v>179.6</v>
      </c>
      <c r="Y341">
        <v>171.3</v>
      </c>
      <c r="Z341">
        <v>178.8</v>
      </c>
      <c r="AA341">
        <v>166.3</v>
      </c>
      <c r="AB341">
        <v>168.6</v>
      </c>
      <c r="AC341">
        <v>174.7</v>
      </c>
      <c r="AD341">
        <v>169.7</v>
      </c>
      <c r="AE341">
        <v>171.8</v>
      </c>
      <c r="AF341">
        <v>174.3</v>
      </c>
      <c r="AG34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1928.1999999999998</v>
      </c>
    </row>
    <row r="342" spans="1:33" x14ac:dyDescent="0.3">
      <c r="A342" t="s">
        <v>63</v>
      </c>
      <c r="B342">
        <v>2022</v>
      </c>
      <c r="C342" t="s">
        <v>70</v>
      </c>
      <c r="D342" s="16">
        <f>DATE(All_India_Index_Upto_April23[[#This Row],[Year]], MONTH(1&amp;All_India_Index_Upto_April23[[#This Row],[Month]]), 1)</f>
        <v>44743</v>
      </c>
      <c r="E342" s="16" t="str">
        <f>TEXT(All_India_Index_Upto_April23[[#This Row],[Date1]], "mmmm yyyy")</f>
        <v>July 2022</v>
      </c>
      <c r="F342">
        <v>159.30000000000001</v>
      </c>
      <c r="G342">
        <v>217.1</v>
      </c>
      <c r="H342">
        <v>176.6</v>
      </c>
      <c r="I342">
        <v>167.1</v>
      </c>
      <c r="J342">
        <v>184.8</v>
      </c>
      <c r="K342">
        <v>179.5</v>
      </c>
      <c r="L342">
        <v>208.5</v>
      </c>
      <c r="M342">
        <v>164</v>
      </c>
      <c r="N342">
        <v>121.5</v>
      </c>
      <c r="O342">
        <v>186.3</v>
      </c>
      <c r="P342">
        <v>159.80000000000001</v>
      </c>
      <c r="Q342">
        <v>187.7</v>
      </c>
      <c r="R342">
        <v>179.4</v>
      </c>
      <c r="S342">
        <v>198.6</v>
      </c>
      <c r="T342">
        <v>172.7</v>
      </c>
      <c r="U342">
        <v>158.69999999999999</v>
      </c>
      <c r="V342">
        <v>170.6</v>
      </c>
      <c r="W342">
        <v>167.8</v>
      </c>
      <c r="X342">
        <v>179.5</v>
      </c>
      <c r="Y342">
        <v>163.1</v>
      </c>
      <c r="Z342">
        <v>171.7</v>
      </c>
      <c r="AA342">
        <v>157.4</v>
      </c>
      <c r="AB342">
        <v>164.6</v>
      </c>
      <c r="AC342">
        <v>169.1</v>
      </c>
      <c r="AD342">
        <v>169.8</v>
      </c>
      <c r="AE342">
        <v>164.7</v>
      </c>
      <c r="AF342">
        <v>172.3</v>
      </c>
      <c r="AG34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2056.2999999999997</v>
      </c>
    </row>
    <row r="343" spans="1:33" x14ac:dyDescent="0.3">
      <c r="A343" t="s">
        <v>64</v>
      </c>
      <c r="B343">
        <v>2022</v>
      </c>
      <c r="C343" t="s">
        <v>70</v>
      </c>
      <c r="D343" s="16">
        <f>DATE(All_India_Index_Upto_April23[[#This Row],[Year]], MONTH(1&amp;All_India_Index_Upto_April23[[#This Row],[Month]]), 1)</f>
        <v>44743</v>
      </c>
      <c r="E343" s="16" t="str">
        <f>TEXT(All_India_Index_Upto_April23[[#This Row],[Date1]], "mmmm yyyy")</f>
        <v>July 2022</v>
      </c>
      <c r="F343">
        <v>156.5</v>
      </c>
      <c r="G343">
        <v>213</v>
      </c>
      <c r="H343">
        <v>175.2</v>
      </c>
      <c r="I343">
        <v>166.6</v>
      </c>
      <c r="J343">
        <v>195.8</v>
      </c>
      <c r="K343">
        <v>174.2</v>
      </c>
      <c r="L343">
        <v>182.1</v>
      </c>
      <c r="M343">
        <v>164.3</v>
      </c>
      <c r="N343">
        <v>120</v>
      </c>
      <c r="O343">
        <v>190</v>
      </c>
      <c r="P343">
        <v>168.4</v>
      </c>
      <c r="Q343">
        <v>185.2</v>
      </c>
      <c r="R343">
        <v>175</v>
      </c>
      <c r="S343">
        <v>194.6</v>
      </c>
      <c r="T343">
        <v>178.3</v>
      </c>
      <c r="U343">
        <v>171.3</v>
      </c>
      <c r="V343">
        <v>177.3</v>
      </c>
      <c r="W343">
        <v>167.8</v>
      </c>
      <c r="X343">
        <v>179.6</v>
      </c>
      <c r="Y343">
        <v>167.4</v>
      </c>
      <c r="Z343">
        <v>176.1</v>
      </c>
      <c r="AA343">
        <v>161.6</v>
      </c>
      <c r="AB343">
        <v>166.3</v>
      </c>
      <c r="AC343">
        <v>171.4</v>
      </c>
      <c r="AD343">
        <v>169.7</v>
      </c>
      <c r="AE343">
        <v>168.4</v>
      </c>
      <c r="AF343">
        <v>173.4</v>
      </c>
      <c r="AG34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2075.1999999999998</v>
      </c>
    </row>
    <row r="344" spans="1:33" x14ac:dyDescent="0.3">
      <c r="A344" t="s">
        <v>61</v>
      </c>
      <c r="B344">
        <v>2022</v>
      </c>
      <c r="C344" t="s">
        <v>71</v>
      </c>
      <c r="D344" s="16">
        <f>DATE(All_India_Index_Upto_April23[[#This Row],[Year]], MONTH(1&amp;All_India_Index_Upto_April23[[#This Row],[Month]]), 1)</f>
        <v>44774</v>
      </c>
      <c r="E344" s="16" t="str">
        <f>TEXT(All_India_Index_Upto_April23[[#This Row],[Date1]], "mmmm yyyy")</f>
        <v>August 2022</v>
      </c>
      <c r="F344">
        <v>159.5</v>
      </c>
      <c r="G344">
        <v>204.1</v>
      </c>
      <c r="H344">
        <v>168.3</v>
      </c>
      <c r="I344">
        <v>167.9</v>
      </c>
      <c r="J344">
        <v>198.1</v>
      </c>
      <c r="K344">
        <v>169.2</v>
      </c>
      <c r="L344">
        <v>173.1</v>
      </c>
      <c r="M344">
        <v>167.1</v>
      </c>
      <c r="N344">
        <v>120.2</v>
      </c>
      <c r="O344">
        <v>195.6</v>
      </c>
      <c r="P344">
        <v>174.8</v>
      </c>
      <c r="Q344">
        <v>184</v>
      </c>
      <c r="R344">
        <v>173.9</v>
      </c>
      <c r="S344">
        <v>193.7</v>
      </c>
      <c r="T344">
        <v>183.2</v>
      </c>
      <c r="U344">
        <v>181.7</v>
      </c>
      <c r="V344">
        <v>183</v>
      </c>
      <c r="X344">
        <v>179.1</v>
      </c>
      <c r="Y344">
        <v>172.3</v>
      </c>
      <c r="Z344">
        <v>179.4</v>
      </c>
      <c r="AA344">
        <v>166.6</v>
      </c>
      <c r="AB344">
        <v>169.3</v>
      </c>
      <c r="AC344">
        <v>175.7</v>
      </c>
      <c r="AD344">
        <v>171.1</v>
      </c>
      <c r="AE344">
        <v>172.6</v>
      </c>
      <c r="AF344">
        <v>175.3</v>
      </c>
      <c r="AG34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1936.6999999999998</v>
      </c>
    </row>
    <row r="345" spans="1:33" x14ac:dyDescent="0.3">
      <c r="A345" t="s">
        <v>63</v>
      </c>
      <c r="B345">
        <v>2022</v>
      </c>
      <c r="C345" t="s">
        <v>71</v>
      </c>
      <c r="D345" s="16">
        <f>DATE(All_India_Index_Upto_April23[[#This Row],[Year]], MONTH(1&amp;All_India_Index_Upto_April23[[#This Row],[Month]]), 1)</f>
        <v>44774</v>
      </c>
      <c r="E345" s="16" t="str">
        <f>TEXT(All_India_Index_Upto_April23[[#This Row],[Date1]], "mmmm yyyy")</f>
        <v>August 2022</v>
      </c>
      <c r="F345">
        <v>162.1</v>
      </c>
      <c r="G345">
        <v>210.9</v>
      </c>
      <c r="H345">
        <v>170.6</v>
      </c>
      <c r="I345">
        <v>168.4</v>
      </c>
      <c r="J345">
        <v>182.5</v>
      </c>
      <c r="K345">
        <v>177.1</v>
      </c>
      <c r="L345">
        <v>213.1</v>
      </c>
      <c r="M345">
        <v>167.3</v>
      </c>
      <c r="N345">
        <v>122.2</v>
      </c>
      <c r="O345">
        <v>189.7</v>
      </c>
      <c r="P345">
        <v>160.5</v>
      </c>
      <c r="Q345">
        <v>188.9</v>
      </c>
      <c r="R345">
        <v>180.4</v>
      </c>
      <c r="S345">
        <v>198.7</v>
      </c>
      <c r="T345">
        <v>173.7</v>
      </c>
      <c r="U345">
        <v>160</v>
      </c>
      <c r="V345">
        <v>171.6</v>
      </c>
      <c r="W345">
        <v>169</v>
      </c>
      <c r="X345">
        <v>178.4</v>
      </c>
      <c r="Y345">
        <v>164.2</v>
      </c>
      <c r="Z345">
        <v>172.6</v>
      </c>
      <c r="AA345">
        <v>157.69999999999999</v>
      </c>
      <c r="AB345">
        <v>165.1</v>
      </c>
      <c r="AC345">
        <v>169.9</v>
      </c>
      <c r="AD345">
        <v>171.4</v>
      </c>
      <c r="AE345">
        <v>165.4</v>
      </c>
      <c r="AF345">
        <v>173.1</v>
      </c>
      <c r="AG34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2064.4</v>
      </c>
    </row>
    <row r="346" spans="1:33" x14ac:dyDescent="0.3">
      <c r="A346" t="s">
        <v>64</v>
      </c>
      <c r="B346">
        <v>2022</v>
      </c>
      <c r="C346" t="s">
        <v>71</v>
      </c>
      <c r="D346" s="16">
        <f>DATE(All_India_Index_Upto_April23[[#This Row],[Year]], MONTH(1&amp;All_India_Index_Upto_April23[[#This Row],[Month]]), 1)</f>
        <v>44774</v>
      </c>
      <c r="E346" s="16" t="str">
        <f>TEXT(All_India_Index_Upto_April23[[#This Row],[Date1]], "mmmm yyyy")</f>
        <v>August 2022</v>
      </c>
      <c r="F346">
        <v>160.30000000000001</v>
      </c>
      <c r="G346">
        <v>206.5</v>
      </c>
      <c r="H346">
        <v>169.2</v>
      </c>
      <c r="I346">
        <v>168.1</v>
      </c>
      <c r="J346">
        <v>192.4</v>
      </c>
      <c r="K346">
        <v>172.9</v>
      </c>
      <c r="L346">
        <v>186.7</v>
      </c>
      <c r="M346">
        <v>167.2</v>
      </c>
      <c r="N346">
        <v>120.9</v>
      </c>
      <c r="O346">
        <v>193.6</v>
      </c>
      <c r="P346">
        <v>168.8</v>
      </c>
      <c r="Q346">
        <v>186.3</v>
      </c>
      <c r="R346">
        <v>176.3</v>
      </c>
      <c r="S346">
        <v>195</v>
      </c>
      <c r="T346">
        <v>179.5</v>
      </c>
      <c r="U346">
        <v>172.7</v>
      </c>
      <c r="V346">
        <v>178.5</v>
      </c>
      <c r="W346">
        <v>169</v>
      </c>
      <c r="X346">
        <v>178.8</v>
      </c>
      <c r="Y346">
        <v>168.5</v>
      </c>
      <c r="Z346">
        <v>176.8</v>
      </c>
      <c r="AA346">
        <v>161.9</v>
      </c>
      <c r="AB346">
        <v>166.9</v>
      </c>
      <c r="AC346">
        <v>172.3</v>
      </c>
      <c r="AD346">
        <v>171.2</v>
      </c>
      <c r="AE346">
        <v>169.1</v>
      </c>
      <c r="AF346">
        <v>174.3</v>
      </c>
      <c r="AG34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2084.3000000000002</v>
      </c>
    </row>
    <row r="347" spans="1:33" x14ac:dyDescent="0.3">
      <c r="A347" t="s">
        <v>61</v>
      </c>
      <c r="B347">
        <v>2022</v>
      </c>
      <c r="C347" t="s">
        <v>72</v>
      </c>
      <c r="D347" s="16">
        <f>DATE(All_India_Index_Upto_April23[[#This Row],[Year]], MONTH(1&amp;All_India_Index_Upto_April23[[#This Row],[Month]]), 1)</f>
        <v>44805</v>
      </c>
      <c r="E347" s="16" t="str">
        <f>TEXT(All_India_Index_Upto_April23[[#This Row],[Date1]], "mmmm yyyy")</f>
        <v>September 2022</v>
      </c>
      <c r="F347">
        <v>162.9</v>
      </c>
      <c r="G347">
        <v>206.7</v>
      </c>
      <c r="H347">
        <v>169</v>
      </c>
      <c r="I347">
        <v>169.5</v>
      </c>
      <c r="J347">
        <v>194.1</v>
      </c>
      <c r="K347">
        <v>164.1</v>
      </c>
      <c r="L347">
        <v>176.9</v>
      </c>
      <c r="M347">
        <v>169</v>
      </c>
      <c r="N347">
        <v>120.8</v>
      </c>
      <c r="O347">
        <v>199.1</v>
      </c>
      <c r="P347">
        <v>175.4</v>
      </c>
      <c r="Q347">
        <v>184.8</v>
      </c>
      <c r="R347">
        <v>175.5</v>
      </c>
      <c r="S347">
        <v>194.5</v>
      </c>
      <c r="T347">
        <v>184.7</v>
      </c>
      <c r="U347">
        <v>183.3</v>
      </c>
      <c r="V347">
        <v>184.5</v>
      </c>
      <c r="X347">
        <v>179.7</v>
      </c>
      <c r="Y347">
        <v>173.6</v>
      </c>
      <c r="Z347">
        <v>180.2</v>
      </c>
      <c r="AA347">
        <v>166.9</v>
      </c>
      <c r="AB347">
        <v>170</v>
      </c>
      <c r="AC347">
        <v>176.2</v>
      </c>
      <c r="AD347">
        <v>170.8</v>
      </c>
      <c r="AE347">
        <v>173.1</v>
      </c>
      <c r="AF347">
        <v>176.4</v>
      </c>
      <c r="AG34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1945</v>
      </c>
    </row>
    <row r="348" spans="1:33" x14ac:dyDescent="0.3">
      <c r="A348" t="s">
        <v>63</v>
      </c>
      <c r="B348">
        <v>2022</v>
      </c>
      <c r="C348" t="s">
        <v>72</v>
      </c>
      <c r="D348" s="16">
        <f>DATE(All_India_Index_Upto_April23[[#This Row],[Year]], MONTH(1&amp;All_India_Index_Upto_April23[[#This Row],[Month]]), 1)</f>
        <v>44805</v>
      </c>
      <c r="E348" s="16" t="str">
        <f>TEXT(All_India_Index_Upto_April23[[#This Row],[Date1]], "mmmm yyyy")</f>
        <v>September 2022</v>
      </c>
      <c r="F348">
        <v>164.9</v>
      </c>
      <c r="G348">
        <v>213.7</v>
      </c>
      <c r="H348">
        <v>170.9</v>
      </c>
      <c r="I348">
        <v>170.1</v>
      </c>
      <c r="J348">
        <v>179.3</v>
      </c>
      <c r="K348">
        <v>167.5</v>
      </c>
      <c r="L348">
        <v>220.8</v>
      </c>
      <c r="M348">
        <v>169.2</v>
      </c>
      <c r="N348">
        <v>123.1</v>
      </c>
      <c r="O348">
        <v>193.6</v>
      </c>
      <c r="P348">
        <v>161.1</v>
      </c>
      <c r="Q348">
        <v>190.4</v>
      </c>
      <c r="R348">
        <v>181.8</v>
      </c>
      <c r="S348">
        <v>199.7</v>
      </c>
      <c r="T348">
        <v>175</v>
      </c>
      <c r="U348">
        <v>161.69999999999999</v>
      </c>
      <c r="V348">
        <v>173</v>
      </c>
      <c r="W348">
        <v>169.5</v>
      </c>
      <c r="X348">
        <v>179.2</v>
      </c>
      <c r="Y348">
        <v>165</v>
      </c>
      <c r="Z348">
        <v>173.8</v>
      </c>
      <c r="AA348">
        <v>158.19999999999999</v>
      </c>
      <c r="AB348">
        <v>165.8</v>
      </c>
      <c r="AC348">
        <v>170.9</v>
      </c>
      <c r="AD348">
        <v>171.1</v>
      </c>
      <c r="AE348">
        <v>166.1</v>
      </c>
      <c r="AF348">
        <v>174.1</v>
      </c>
      <c r="AG34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2074.1</v>
      </c>
    </row>
    <row r="349" spans="1:33" x14ac:dyDescent="0.3">
      <c r="A349" t="s">
        <v>64</v>
      </c>
      <c r="B349">
        <v>2022</v>
      </c>
      <c r="C349" t="s">
        <v>72</v>
      </c>
      <c r="D349" s="16">
        <f>DATE(All_India_Index_Upto_April23[[#This Row],[Year]], MONTH(1&amp;All_India_Index_Upto_April23[[#This Row],[Month]]), 1)</f>
        <v>44805</v>
      </c>
      <c r="E349" s="16" t="str">
        <f>TEXT(All_India_Index_Upto_April23[[#This Row],[Date1]], "mmmm yyyy")</f>
        <v>September 2022</v>
      </c>
      <c r="F349">
        <v>163.5</v>
      </c>
      <c r="G349">
        <v>209.2</v>
      </c>
      <c r="H349">
        <v>169.7</v>
      </c>
      <c r="I349">
        <v>169.7</v>
      </c>
      <c r="J349">
        <v>188.7</v>
      </c>
      <c r="K349">
        <v>165.7</v>
      </c>
      <c r="L349">
        <v>191.8</v>
      </c>
      <c r="M349">
        <v>169.1</v>
      </c>
      <c r="N349">
        <v>121.6</v>
      </c>
      <c r="O349">
        <v>197.3</v>
      </c>
      <c r="P349">
        <v>169.4</v>
      </c>
      <c r="Q349">
        <v>187.4</v>
      </c>
      <c r="R349">
        <v>177.8</v>
      </c>
      <c r="S349">
        <v>195.9</v>
      </c>
      <c r="T349">
        <v>180.9</v>
      </c>
      <c r="U349">
        <v>174.3</v>
      </c>
      <c r="V349">
        <v>179.9</v>
      </c>
      <c r="W349">
        <v>169.5</v>
      </c>
      <c r="X349">
        <v>179.5</v>
      </c>
      <c r="Y349">
        <v>169.5</v>
      </c>
      <c r="Z349">
        <v>177.8</v>
      </c>
      <c r="AA349">
        <v>162.30000000000001</v>
      </c>
      <c r="AB349">
        <v>167.6</v>
      </c>
      <c r="AC349">
        <v>173.1</v>
      </c>
      <c r="AD349">
        <v>170.9</v>
      </c>
      <c r="AE349">
        <v>169.7</v>
      </c>
      <c r="AF349">
        <v>175.3</v>
      </c>
      <c r="AG34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2093.4999999999995</v>
      </c>
    </row>
    <row r="350" spans="1:33" x14ac:dyDescent="0.3">
      <c r="A350" t="s">
        <v>61</v>
      </c>
      <c r="B350">
        <v>2022</v>
      </c>
      <c r="C350" t="s">
        <v>73</v>
      </c>
      <c r="D350" s="16">
        <f>DATE(All_India_Index_Upto_April23[[#This Row],[Year]], MONTH(1&amp;All_India_Index_Upto_April23[[#This Row],[Month]]), 1)</f>
        <v>44835</v>
      </c>
      <c r="E350" s="16" t="str">
        <f>TEXT(All_India_Index_Upto_April23[[#This Row],[Date1]], "mmmm yyyy")</f>
        <v>October 2022</v>
      </c>
      <c r="F350">
        <v>164.7</v>
      </c>
      <c r="G350">
        <v>208.8</v>
      </c>
      <c r="H350">
        <v>170.3</v>
      </c>
      <c r="I350">
        <v>170.9</v>
      </c>
      <c r="J350">
        <v>191.6</v>
      </c>
      <c r="K350">
        <v>162.19999999999999</v>
      </c>
      <c r="L350">
        <v>184.8</v>
      </c>
      <c r="M350">
        <v>169.7</v>
      </c>
      <c r="N350">
        <v>121.1</v>
      </c>
      <c r="O350">
        <v>201.6</v>
      </c>
      <c r="P350">
        <v>175.8</v>
      </c>
      <c r="Q350">
        <v>185.6</v>
      </c>
      <c r="R350">
        <v>177.4</v>
      </c>
      <c r="S350">
        <v>194.9</v>
      </c>
      <c r="T350">
        <v>186.1</v>
      </c>
      <c r="U350">
        <v>184.4</v>
      </c>
      <c r="V350">
        <v>185.9</v>
      </c>
      <c r="X350">
        <v>180.8</v>
      </c>
      <c r="Y350">
        <v>174.4</v>
      </c>
      <c r="Z350">
        <v>181.2</v>
      </c>
      <c r="AA350">
        <v>167.4</v>
      </c>
      <c r="AB350">
        <v>170.6</v>
      </c>
      <c r="AC350">
        <v>176.5</v>
      </c>
      <c r="AD350">
        <v>172</v>
      </c>
      <c r="AE350">
        <v>173.9</v>
      </c>
      <c r="AF350">
        <v>177.9</v>
      </c>
      <c r="AG35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1955</v>
      </c>
    </row>
    <row r="351" spans="1:33" x14ac:dyDescent="0.3">
      <c r="A351" t="s">
        <v>63</v>
      </c>
      <c r="B351">
        <v>2022</v>
      </c>
      <c r="C351" t="s">
        <v>73</v>
      </c>
      <c r="D351" s="16">
        <f>DATE(All_India_Index_Upto_April23[[#This Row],[Year]], MONTH(1&amp;All_India_Index_Upto_April23[[#This Row],[Month]]), 1)</f>
        <v>44835</v>
      </c>
      <c r="E351" s="16" t="str">
        <f>TEXT(All_India_Index_Upto_April23[[#This Row],[Date1]], "mmmm yyyy")</f>
        <v>October 2022</v>
      </c>
      <c r="F351">
        <v>166.4</v>
      </c>
      <c r="G351">
        <v>214.9</v>
      </c>
      <c r="H351">
        <v>171.9</v>
      </c>
      <c r="I351">
        <v>171</v>
      </c>
      <c r="J351">
        <v>177.7</v>
      </c>
      <c r="K351">
        <v>165.7</v>
      </c>
      <c r="L351">
        <v>228.6</v>
      </c>
      <c r="M351">
        <v>169.9</v>
      </c>
      <c r="N351">
        <v>123.4</v>
      </c>
      <c r="O351">
        <v>196.4</v>
      </c>
      <c r="P351">
        <v>161.6</v>
      </c>
      <c r="Q351">
        <v>191.5</v>
      </c>
      <c r="R351">
        <v>183.3</v>
      </c>
      <c r="S351">
        <v>200.1</v>
      </c>
      <c r="T351">
        <v>175.5</v>
      </c>
      <c r="U351">
        <v>162.6</v>
      </c>
      <c r="V351">
        <v>173.6</v>
      </c>
      <c r="W351">
        <v>171.2</v>
      </c>
      <c r="X351">
        <v>180</v>
      </c>
      <c r="Y351">
        <v>166</v>
      </c>
      <c r="Z351">
        <v>174.7</v>
      </c>
      <c r="AA351">
        <v>158.80000000000001</v>
      </c>
      <c r="AB351">
        <v>166.3</v>
      </c>
      <c r="AC351">
        <v>171.2</v>
      </c>
      <c r="AD351">
        <v>172.3</v>
      </c>
      <c r="AE351">
        <v>166.8</v>
      </c>
      <c r="AF351">
        <v>175.3</v>
      </c>
      <c r="AG35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2084.3000000000002</v>
      </c>
    </row>
    <row r="352" spans="1:33" x14ac:dyDescent="0.3">
      <c r="A352" t="s">
        <v>64</v>
      </c>
      <c r="B352">
        <v>2022</v>
      </c>
      <c r="C352" t="s">
        <v>73</v>
      </c>
      <c r="D352" s="16">
        <f>DATE(All_India_Index_Upto_April23[[#This Row],[Year]], MONTH(1&amp;All_India_Index_Upto_April23[[#This Row],[Month]]), 1)</f>
        <v>44835</v>
      </c>
      <c r="E352" s="16" t="str">
        <f>TEXT(All_India_Index_Upto_April23[[#This Row],[Date1]], "mmmm yyyy")</f>
        <v>October 2022</v>
      </c>
      <c r="F352">
        <v>165.2</v>
      </c>
      <c r="G352">
        <v>210.9</v>
      </c>
      <c r="H352">
        <v>170.9</v>
      </c>
      <c r="I352">
        <v>170.9</v>
      </c>
      <c r="J352">
        <v>186.5</v>
      </c>
      <c r="K352">
        <v>163.80000000000001</v>
      </c>
      <c r="L352">
        <v>199.7</v>
      </c>
      <c r="M352">
        <v>169.8</v>
      </c>
      <c r="N352">
        <v>121.9</v>
      </c>
      <c r="O352">
        <v>199.9</v>
      </c>
      <c r="P352">
        <v>169.9</v>
      </c>
      <c r="Q352">
        <v>188.3</v>
      </c>
      <c r="R352">
        <v>179.6</v>
      </c>
      <c r="S352">
        <v>196.3</v>
      </c>
      <c r="T352">
        <v>181.9</v>
      </c>
      <c r="U352">
        <v>175.3</v>
      </c>
      <c r="V352">
        <v>181</v>
      </c>
      <c r="W352">
        <v>171.2</v>
      </c>
      <c r="X352">
        <v>180.5</v>
      </c>
      <c r="Y352">
        <v>170.4</v>
      </c>
      <c r="Z352">
        <v>178.7</v>
      </c>
      <c r="AA352">
        <v>162.9</v>
      </c>
      <c r="AB352">
        <v>168.2</v>
      </c>
      <c r="AC352">
        <v>173.4</v>
      </c>
      <c r="AD352">
        <v>172.1</v>
      </c>
      <c r="AE352">
        <v>170.5</v>
      </c>
      <c r="AF352">
        <v>176.7</v>
      </c>
      <c r="AG35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2104.8000000000002</v>
      </c>
    </row>
    <row r="353" spans="1:33" x14ac:dyDescent="0.3">
      <c r="A353" t="s">
        <v>61</v>
      </c>
      <c r="B353">
        <v>2022</v>
      </c>
      <c r="C353" t="s">
        <v>74</v>
      </c>
      <c r="D353" s="16">
        <f>DATE(All_India_Index_Upto_April23[[#This Row],[Year]], MONTH(1&amp;All_India_Index_Upto_April23[[#This Row],[Month]]), 1)</f>
        <v>44866</v>
      </c>
      <c r="E353" s="16" t="str">
        <f>TEXT(All_India_Index_Upto_April23[[#This Row],[Date1]], "mmmm yyyy")</f>
        <v>November 2022</v>
      </c>
      <c r="F353">
        <v>166.9</v>
      </c>
      <c r="G353">
        <v>207.2</v>
      </c>
      <c r="H353">
        <v>180.2</v>
      </c>
      <c r="I353">
        <v>172.3</v>
      </c>
      <c r="J353">
        <v>194</v>
      </c>
      <c r="K353">
        <v>159.1</v>
      </c>
      <c r="L353">
        <v>171.6</v>
      </c>
      <c r="M353">
        <v>170.2</v>
      </c>
      <c r="N353">
        <v>121.5</v>
      </c>
      <c r="O353">
        <v>204.8</v>
      </c>
      <c r="P353">
        <v>176.4</v>
      </c>
      <c r="Q353">
        <v>186.9</v>
      </c>
      <c r="R353">
        <v>176.6</v>
      </c>
      <c r="S353">
        <v>195.5</v>
      </c>
      <c r="T353">
        <v>187.2</v>
      </c>
      <c r="U353">
        <v>185.2</v>
      </c>
      <c r="V353">
        <v>186.9</v>
      </c>
      <c r="X353">
        <v>181.9</v>
      </c>
      <c r="Y353">
        <v>175.5</v>
      </c>
      <c r="Z353">
        <v>182.3</v>
      </c>
      <c r="AA353">
        <v>167.5</v>
      </c>
      <c r="AB353">
        <v>170.8</v>
      </c>
      <c r="AC353">
        <v>176.9</v>
      </c>
      <c r="AD353">
        <v>173.4</v>
      </c>
      <c r="AE353">
        <v>174.6</v>
      </c>
      <c r="AF353">
        <v>177.8</v>
      </c>
      <c r="AG35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1961.9</v>
      </c>
    </row>
    <row r="354" spans="1:33" x14ac:dyDescent="0.3">
      <c r="A354" t="s">
        <v>63</v>
      </c>
      <c r="B354">
        <v>2022</v>
      </c>
      <c r="C354" t="s">
        <v>74</v>
      </c>
      <c r="D354" s="16">
        <f>DATE(All_India_Index_Upto_April23[[#This Row],[Year]], MONTH(1&amp;All_India_Index_Upto_April23[[#This Row],[Month]]), 1)</f>
        <v>44866</v>
      </c>
      <c r="E354" s="16" t="str">
        <f>TEXT(All_India_Index_Upto_April23[[#This Row],[Date1]], "mmmm yyyy")</f>
        <v>November 2022</v>
      </c>
      <c r="F354">
        <v>168.4</v>
      </c>
      <c r="G354">
        <v>213.4</v>
      </c>
      <c r="H354">
        <v>183.2</v>
      </c>
      <c r="I354">
        <v>172.3</v>
      </c>
      <c r="J354">
        <v>180</v>
      </c>
      <c r="K354">
        <v>162.6</v>
      </c>
      <c r="L354">
        <v>205.5</v>
      </c>
      <c r="M354">
        <v>171</v>
      </c>
      <c r="N354">
        <v>123.4</v>
      </c>
      <c r="O354">
        <v>198.8</v>
      </c>
      <c r="P354">
        <v>162.1</v>
      </c>
      <c r="Q354">
        <v>192.4</v>
      </c>
      <c r="R354">
        <v>181.3</v>
      </c>
      <c r="S354">
        <v>200.6</v>
      </c>
      <c r="T354">
        <v>176.7</v>
      </c>
      <c r="U354">
        <v>163.5</v>
      </c>
      <c r="V354">
        <v>174.7</v>
      </c>
      <c r="W354">
        <v>171.8</v>
      </c>
      <c r="X354">
        <v>180.3</v>
      </c>
      <c r="Y354">
        <v>166.9</v>
      </c>
      <c r="Z354">
        <v>175.8</v>
      </c>
      <c r="AA354">
        <v>158.9</v>
      </c>
      <c r="AB354">
        <v>166.7</v>
      </c>
      <c r="AC354">
        <v>171.5</v>
      </c>
      <c r="AD354">
        <v>173.8</v>
      </c>
      <c r="AE354">
        <v>167.4</v>
      </c>
      <c r="AF354">
        <v>174.1</v>
      </c>
      <c r="AG35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2089.6999999999998</v>
      </c>
    </row>
    <row r="355" spans="1:33" x14ac:dyDescent="0.3">
      <c r="A355" t="s">
        <v>64</v>
      </c>
      <c r="B355">
        <v>2022</v>
      </c>
      <c r="C355" t="s">
        <v>74</v>
      </c>
      <c r="D355" s="16">
        <f>DATE(All_India_Index_Upto_April23[[#This Row],[Year]], MONTH(1&amp;All_India_Index_Upto_April23[[#This Row],[Month]]), 1)</f>
        <v>44866</v>
      </c>
      <c r="E355" s="16" t="str">
        <f>TEXT(All_India_Index_Upto_April23[[#This Row],[Date1]], "mmmm yyyy")</f>
        <v>November 2022</v>
      </c>
      <c r="F355">
        <v>167.4</v>
      </c>
      <c r="G355">
        <v>209.4</v>
      </c>
      <c r="H355">
        <v>181.4</v>
      </c>
      <c r="I355">
        <v>172.3</v>
      </c>
      <c r="J355">
        <v>188.9</v>
      </c>
      <c r="K355">
        <v>160.69999999999999</v>
      </c>
      <c r="L355">
        <v>183.1</v>
      </c>
      <c r="M355">
        <v>170.5</v>
      </c>
      <c r="N355">
        <v>122.1</v>
      </c>
      <c r="O355">
        <v>202.8</v>
      </c>
      <c r="P355">
        <v>170.4</v>
      </c>
      <c r="Q355">
        <v>189.5</v>
      </c>
      <c r="R355">
        <v>178.3</v>
      </c>
      <c r="S355">
        <v>196.9</v>
      </c>
      <c r="T355">
        <v>183.1</v>
      </c>
      <c r="U355">
        <v>176.2</v>
      </c>
      <c r="V355">
        <v>182.1</v>
      </c>
      <c r="W355">
        <v>171.8</v>
      </c>
      <c r="X355">
        <v>181.3</v>
      </c>
      <c r="Y355">
        <v>171.4</v>
      </c>
      <c r="Z355">
        <v>179.8</v>
      </c>
      <c r="AA355">
        <v>163</v>
      </c>
      <c r="AB355">
        <v>168.5</v>
      </c>
      <c r="AC355">
        <v>173.7</v>
      </c>
      <c r="AD355">
        <v>173.6</v>
      </c>
      <c r="AE355">
        <v>171.1</v>
      </c>
      <c r="AF355">
        <v>176.5</v>
      </c>
      <c r="AG35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2111.5</v>
      </c>
    </row>
    <row r="356" spans="1:33" x14ac:dyDescent="0.3">
      <c r="A356" t="s">
        <v>61</v>
      </c>
      <c r="B356">
        <v>2022</v>
      </c>
      <c r="C356" t="s">
        <v>75</v>
      </c>
      <c r="D356" s="16">
        <f>DATE(All_India_Index_Upto_April23[[#This Row],[Year]], MONTH(1&amp;All_India_Index_Upto_April23[[#This Row],[Month]]), 1)</f>
        <v>44896</v>
      </c>
      <c r="E356" s="16" t="str">
        <f>TEXT(All_India_Index_Upto_April23[[#This Row],[Date1]], "mmmm yyyy")</f>
        <v>December 2022</v>
      </c>
      <c r="F356">
        <v>168.8</v>
      </c>
      <c r="G356">
        <v>206.9</v>
      </c>
      <c r="H356">
        <v>189.1</v>
      </c>
      <c r="I356">
        <v>173.4</v>
      </c>
      <c r="J356">
        <v>193.9</v>
      </c>
      <c r="K356">
        <v>156.69999999999999</v>
      </c>
      <c r="L356">
        <v>150.19999999999999</v>
      </c>
      <c r="M356">
        <v>170.5</v>
      </c>
      <c r="N356">
        <v>121.2</v>
      </c>
      <c r="O356">
        <v>207.5</v>
      </c>
      <c r="P356">
        <v>176.8</v>
      </c>
      <c r="Q356">
        <v>187.7</v>
      </c>
      <c r="R356">
        <v>174.4</v>
      </c>
      <c r="S356">
        <v>195.9</v>
      </c>
      <c r="T356">
        <v>188.1</v>
      </c>
      <c r="U356">
        <v>185.9</v>
      </c>
      <c r="V356">
        <v>187.8</v>
      </c>
      <c r="X356">
        <v>182.8</v>
      </c>
      <c r="Y356">
        <v>176.4</v>
      </c>
      <c r="Z356">
        <v>183.5</v>
      </c>
      <c r="AA356">
        <v>167.8</v>
      </c>
      <c r="AB356">
        <v>171.2</v>
      </c>
      <c r="AC356">
        <v>177.3</v>
      </c>
      <c r="AD356">
        <v>175.7</v>
      </c>
      <c r="AE356">
        <v>175.5</v>
      </c>
      <c r="AF356">
        <v>177.1</v>
      </c>
      <c r="AG35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1968.3000000000002</v>
      </c>
    </row>
    <row r="357" spans="1:33" x14ac:dyDescent="0.3">
      <c r="A357" t="s">
        <v>63</v>
      </c>
      <c r="B357">
        <v>2022</v>
      </c>
      <c r="C357" t="s">
        <v>75</v>
      </c>
      <c r="D357" s="16">
        <f>DATE(All_India_Index_Upto_April23[[#This Row],[Year]], MONTH(1&amp;All_India_Index_Upto_April23[[#This Row],[Month]]), 1)</f>
        <v>44896</v>
      </c>
      <c r="E357" s="16" t="str">
        <f>TEXT(All_India_Index_Upto_April23[[#This Row],[Date1]], "mmmm yyyy")</f>
        <v>December 2022</v>
      </c>
      <c r="F357">
        <v>170.2</v>
      </c>
      <c r="G357">
        <v>212.9</v>
      </c>
      <c r="H357">
        <v>191.9</v>
      </c>
      <c r="I357">
        <v>173.9</v>
      </c>
      <c r="J357">
        <v>179.1</v>
      </c>
      <c r="K357">
        <v>159.5</v>
      </c>
      <c r="L357">
        <v>178.7</v>
      </c>
      <c r="M357">
        <v>171.3</v>
      </c>
      <c r="N357">
        <v>123.1</v>
      </c>
      <c r="O357">
        <v>200.5</v>
      </c>
      <c r="P357">
        <v>162.80000000000001</v>
      </c>
      <c r="Q357">
        <v>193.3</v>
      </c>
      <c r="R357">
        <v>178.6</v>
      </c>
      <c r="S357">
        <v>201.1</v>
      </c>
      <c r="T357">
        <v>177.7</v>
      </c>
      <c r="U357">
        <v>164.5</v>
      </c>
      <c r="V357">
        <v>175.7</v>
      </c>
      <c r="W357">
        <v>170.7</v>
      </c>
      <c r="X357">
        <v>180.6</v>
      </c>
      <c r="Y357">
        <v>167.3</v>
      </c>
      <c r="Z357">
        <v>177.2</v>
      </c>
      <c r="AA357">
        <v>159.4</v>
      </c>
      <c r="AB357">
        <v>167.1</v>
      </c>
      <c r="AC357">
        <v>171.8</v>
      </c>
      <c r="AD357">
        <v>176</v>
      </c>
      <c r="AE357">
        <v>168.2</v>
      </c>
      <c r="AF357">
        <v>174.1</v>
      </c>
      <c r="AG35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2093.6999999999998</v>
      </c>
    </row>
    <row r="358" spans="1:33" x14ac:dyDescent="0.3">
      <c r="A358" t="s">
        <v>64</v>
      </c>
      <c r="B358">
        <v>2022</v>
      </c>
      <c r="C358" t="s">
        <v>75</v>
      </c>
      <c r="D358" s="16">
        <f>DATE(All_India_Index_Upto_April23[[#This Row],[Year]], MONTH(1&amp;All_India_Index_Upto_April23[[#This Row],[Month]]), 1)</f>
        <v>44896</v>
      </c>
      <c r="E358" s="16" t="str">
        <f>TEXT(All_India_Index_Upto_April23[[#This Row],[Date1]], "mmmm yyyy")</f>
        <v>December 2022</v>
      </c>
      <c r="F358">
        <v>169.2</v>
      </c>
      <c r="G358">
        <v>209</v>
      </c>
      <c r="H358">
        <v>190.2</v>
      </c>
      <c r="I358">
        <v>173.6</v>
      </c>
      <c r="J358">
        <v>188.5</v>
      </c>
      <c r="K358">
        <v>158</v>
      </c>
      <c r="L358">
        <v>159.9</v>
      </c>
      <c r="M358">
        <v>170.8</v>
      </c>
      <c r="N358">
        <v>121.8</v>
      </c>
      <c r="O358">
        <v>205.2</v>
      </c>
      <c r="P358">
        <v>171</v>
      </c>
      <c r="Q358">
        <v>190.3</v>
      </c>
      <c r="R358">
        <v>175.9</v>
      </c>
      <c r="S358">
        <v>197.3</v>
      </c>
      <c r="T358">
        <v>184</v>
      </c>
      <c r="U358">
        <v>177</v>
      </c>
      <c r="V358">
        <v>183</v>
      </c>
      <c r="W358">
        <v>170.7</v>
      </c>
      <c r="X358">
        <v>182</v>
      </c>
      <c r="Y358">
        <v>172.1</v>
      </c>
      <c r="Z358">
        <v>181.1</v>
      </c>
      <c r="AA358">
        <v>163.4</v>
      </c>
      <c r="AB358">
        <v>168.9</v>
      </c>
      <c r="AC358">
        <v>174.1</v>
      </c>
      <c r="AD358">
        <v>175.8</v>
      </c>
      <c r="AE358">
        <v>172</v>
      </c>
      <c r="AF358">
        <v>175.7</v>
      </c>
      <c r="AG35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2116.3000000000002</v>
      </c>
    </row>
    <row r="359" spans="1:33" x14ac:dyDescent="0.3">
      <c r="A359" t="s">
        <v>61</v>
      </c>
      <c r="B359">
        <v>2023</v>
      </c>
      <c r="C359" t="s">
        <v>62</v>
      </c>
      <c r="D359" s="16">
        <f>DATE(All_India_Index_Upto_April23[[#This Row],[Year]], MONTH(1&amp;All_India_Index_Upto_April23[[#This Row],[Month]]), 1)</f>
        <v>44927</v>
      </c>
      <c r="E359" s="16" t="str">
        <f>TEXT(All_India_Index_Upto_April23[[#This Row],[Date1]], "mmmm yyyy")</f>
        <v>January 2023</v>
      </c>
      <c r="F359">
        <v>174</v>
      </c>
      <c r="G359">
        <v>208.3</v>
      </c>
      <c r="H359">
        <v>192.9</v>
      </c>
      <c r="I359">
        <v>174.3</v>
      </c>
      <c r="J359">
        <v>192.6</v>
      </c>
      <c r="K359">
        <v>156.30000000000001</v>
      </c>
      <c r="L359">
        <v>142.9</v>
      </c>
      <c r="M359">
        <v>170.7</v>
      </c>
      <c r="N359">
        <v>120.3</v>
      </c>
      <c r="O359">
        <v>210.5</v>
      </c>
      <c r="P359">
        <v>176.9</v>
      </c>
      <c r="Q359">
        <v>188.5</v>
      </c>
      <c r="R359">
        <v>175</v>
      </c>
      <c r="S359">
        <v>196.9</v>
      </c>
      <c r="T359">
        <v>189</v>
      </c>
      <c r="U359">
        <v>186.3</v>
      </c>
      <c r="V359">
        <v>188.6</v>
      </c>
      <c r="X359">
        <v>183.2</v>
      </c>
      <c r="Y359">
        <v>177.2</v>
      </c>
      <c r="Z359">
        <v>184.7</v>
      </c>
      <c r="AA359">
        <v>168.2</v>
      </c>
      <c r="AB359">
        <v>171.8</v>
      </c>
      <c r="AC359">
        <v>177.8</v>
      </c>
      <c r="AD359">
        <v>178.4</v>
      </c>
      <c r="AE359">
        <v>176.5</v>
      </c>
      <c r="AF359">
        <v>177.8</v>
      </c>
      <c r="AG35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1978.3000000000002</v>
      </c>
    </row>
    <row r="360" spans="1:33" x14ac:dyDescent="0.3">
      <c r="A360" t="s">
        <v>63</v>
      </c>
      <c r="B360">
        <v>2023</v>
      </c>
      <c r="C360" t="s">
        <v>62</v>
      </c>
      <c r="D360" s="16">
        <f>DATE(All_India_Index_Upto_April23[[#This Row],[Year]], MONTH(1&amp;All_India_Index_Upto_April23[[#This Row],[Month]]), 1)</f>
        <v>44927</v>
      </c>
      <c r="E360" s="16" t="str">
        <f>TEXT(All_India_Index_Upto_April23[[#This Row],[Date1]], "mmmm yyyy")</f>
        <v>January 2023</v>
      </c>
      <c r="F360">
        <v>173.3</v>
      </c>
      <c r="G360">
        <v>215.2</v>
      </c>
      <c r="H360">
        <v>197</v>
      </c>
      <c r="I360">
        <v>175.2</v>
      </c>
      <c r="J360">
        <v>178</v>
      </c>
      <c r="K360">
        <v>160.5</v>
      </c>
      <c r="L360">
        <v>175.3</v>
      </c>
      <c r="M360">
        <v>171.2</v>
      </c>
      <c r="N360">
        <v>122.7</v>
      </c>
      <c r="O360">
        <v>204.3</v>
      </c>
      <c r="P360">
        <v>163.69999999999999</v>
      </c>
      <c r="Q360">
        <v>194.3</v>
      </c>
      <c r="R360">
        <v>179.5</v>
      </c>
      <c r="S360">
        <v>201.6</v>
      </c>
      <c r="T360">
        <v>178.7</v>
      </c>
      <c r="U360">
        <v>165.3</v>
      </c>
      <c r="V360">
        <v>176.6</v>
      </c>
      <c r="W360">
        <v>172.1</v>
      </c>
      <c r="X360">
        <v>180.1</v>
      </c>
      <c r="Y360">
        <v>168</v>
      </c>
      <c r="Z360">
        <v>178.5</v>
      </c>
      <c r="AA360">
        <v>159.5</v>
      </c>
      <c r="AB360">
        <v>167.8</v>
      </c>
      <c r="AC360">
        <v>171.8</v>
      </c>
      <c r="AD360">
        <v>178.8</v>
      </c>
      <c r="AE360">
        <v>168.9</v>
      </c>
      <c r="AF360">
        <v>174.9</v>
      </c>
      <c r="AG36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2103.1999999999998</v>
      </c>
    </row>
    <row r="361" spans="1:33" x14ac:dyDescent="0.3">
      <c r="A361" t="s">
        <v>64</v>
      </c>
      <c r="B361">
        <v>2023</v>
      </c>
      <c r="C361" t="s">
        <v>62</v>
      </c>
      <c r="D361" s="16">
        <f>DATE(All_India_Index_Upto_April23[[#This Row],[Year]], MONTH(1&amp;All_India_Index_Upto_April23[[#This Row],[Month]]), 1)</f>
        <v>44927</v>
      </c>
      <c r="E361" s="16" t="str">
        <f>TEXT(All_India_Index_Upto_April23[[#This Row],[Date1]], "mmmm yyyy")</f>
        <v>January 2023</v>
      </c>
      <c r="F361">
        <v>173.8</v>
      </c>
      <c r="G361">
        <v>210.7</v>
      </c>
      <c r="H361">
        <v>194.5</v>
      </c>
      <c r="I361">
        <v>174.6</v>
      </c>
      <c r="J361">
        <v>187.2</v>
      </c>
      <c r="K361">
        <v>158.30000000000001</v>
      </c>
      <c r="L361">
        <v>153.9</v>
      </c>
      <c r="M361">
        <v>170.9</v>
      </c>
      <c r="N361">
        <v>121.1</v>
      </c>
      <c r="O361">
        <v>208.4</v>
      </c>
      <c r="P361">
        <v>171.4</v>
      </c>
      <c r="Q361">
        <v>191.2</v>
      </c>
      <c r="R361">
        <v>176.7</v>
      </c>
      <c r="S361">
        <v>198.2</v>
      </c>
      <c r="T361">
        <v>184.9</v>
      </c>
      <c r="U361">
        <v>177.6</v>
      </c>
      <c r="V361">
        <v>183.8</v>
      </c>
      <c r="W361">
        <v>172.1</v>
      </c>
      <c r="X361">
        <v>182</v>
      </c>
      <c r="Y361">
        <v>172.9</v>
      </c>
      <c r="Z361">
        <v>182.3</v>
      </c>
      <c r="AA361">
        <v>163.6</v>
      </c>
      <c r="AB361">
        <v>169.5</v>
      </c>
      <c r="AC361">
        <v>174.3</v>
      </c>
      <c r="AD361">
        <v>178.6</v>
      </c>
      <c r="AE361">
        <v>172.8</v>
      </c>
      <c r="AF361">
        <v>176.5</v>
      </c>
      <c r="AG36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2126.7999999999997</v>
      </c>
    </row>
    <row r="362" spans="1:33" x14ac:dyDescent="0.3">
      <c r="A362" t="s">
        <v>61</v>
      </c>
      <c r="B362">
        <v>2023</v>
      </c>
      <c r="C362" t="s">
        <v>65</v>
      </c>
      <c r="D362" s="16">
        <f>DATE(All_India_Index_Upto_April23[[#This Row],[Year]], MONTH(1&amp;All_India_Index_Upto_April23[[#This Row],[Month]]), 1)</f>
        <v>44958</v>
      </c>
      <c r="E362" s="16" t="str">
        <f>TEXT(All_India_Index_Upto_April23[[#This Row],[Date1]], "mmmm yyyy")</f>
        <v>February 2023</v>
      </c>
      <c r="F362">
        <v>174.2</v>
      </c>
      <c r="G362">
        <v>205.2</v>
      </c>
      <c r="H362">
        <v>173.9</v>
      </c>
      <c r="I362">
        <v>177</v>
      </c>
      <c r="J362">
        <v>183.4</v>
      </c>
      <c r="K362">
        <v>167.2</v>
      </c>
      <c r="L362">
        <v>140.9</v>
      </c>
      <c r="M362">
        <v>170.4</v>
      </c>
      <c r="N362">
        <v>119.1</v>
      </c>
      <c r="O362">
        <v>212.1</v>
      </c>
      <c r="P362">
        <v>177.6</v>
      </c>
      <c r="Q362">
        <v>189.9</v>
      </c>
      <c r="R362">
        <v>174.8</v>
      </c>
      <c r="S362">
        <v>198.3</v>
      </c>
      <c r="T362">
        <v>190</v>
      </c>
      <c r="U362">
        <v>187</v>
      </c>
      <c r="V362">
        <v>189.6</v>
      </c>
      <c r="X362">
        <v>181.6</v>
      </c>
      <c r="Y362">
        <v>178.6</v>
      </c>
      <c r="Z362">
        <v>186.6</v>
      </c>
      <c r="AA362">
        <v>169</v>
      </c>
      <c r="AB362">
        <v>172.8</v>
      </c>
      <c r="AC362">
        <v>178.5</v>
      </c>
      <c r="AD362">
        <v>180.7</v>
      </c>
      <c r="AE362">
        <v>177.9</v>
      </c>
      <c r="AF362">
        <v>178</v>
      </c>
      <c r="AG36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1988.4</v>
      </c>
    </row>
    <row r="363" spans="1:33" x14ac:dyDescent="0.3">
      <c r="A363" t="s">
        <v>63</v>
      </c>
      <c r="B363">
        <v>2023</v>
      </c>
      <c r="C363" t="s">
        <v>65</v>
      </c>
      <c r="D363" s="16">
        <f>DATE(All_India_Index_Upto_April23[[#This Row],[Year]], MONTH(1&amp;All_India_Index_Upto_April23[[#This Row],[Month]]), 1)</f>
        <v>44958</v>
      </c>
      <c r="E363" s="16" t="str">
        <f>TEXT(All_India_Index_Upto_April23[[#This Row],[Date1]], "mmmm yyyy")</f>
        <v>February 2023</v>
      </c>
      <c r="F363">
        <v>174.7</v>
      </c>
      <c r="G363">
        <v>212.2</v>
      </c>
      <c r="H363">
        <v>177.2</v>
      </c>
      <c r="I363">
        <v>177.9</v>
      </c>
      <c r="J363">
        <v>172.2</v>
      </c>
      <c r="K363">
        <v>172.1</v>
      </c>
      <c r="L363">
        <v>175.8</v>
      </c>
      <c r="M363">
        <v>172.2</v>
      </c>
      <c r="N363">
        <v>121.9</v>
      </c>
      <c r="O363">
        <v>204.8</v>
      </c>
      <c r="P363">
        <v>164.9</v>
      </c>
      <c r="Q363">
        <v>196.6</v>
      </c>
      <c r="R363">
        <v>180.7</v>
      </c>
      <c r="S363">
        <v>202.7</v>
      </c>
      <c r="T363">
        <v>180.3</v>
      </c>
      <c r="U363">
        <v>167</v>
      </c>
      <c r="V363">
        <v>178.2</v>
      </c>
      <c r="W363">
        <v>173.5</v>
      </c>
      <c r="X363">
        <v>182.8</v>
      </c>
      <c r="Y363">
        <v>169.2</v>
      </c>
      <c r="Z363">
        <v>180.8</v>
      </c>
      <c r="AA363">
        <v>159.80000000000001</v>
      </c>
      <c r="AB363">
        <v>168.4</v>
      </c>
      <c r="AC363">
        <v>172.5</v>
      </c>
      <c r="AD363">
        <v>181.4</v>
      </c>
      <c r="AE363">
        <v>170</v>
      </c>
      <c r="AF363">
        <v>176.3</v>
      </c>
      <c r="AG36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2120</v>
      </c>
    </row>
    <row r="364" spans="1:33" x14ac:dyDescent="0.3">
      <c r="A364" t="s">
        <v>64</v>
      </c>
      <c r="B364">
        <v>2023</v>
      </c>
      <c r="C364" t="s">
        <v>65</v>
      </c>
      <c r="D364" s="16">
        <f>DATE(All_India_Index_Upto_April23[[#This Row],[Year]], MONTH(1&amp;All_India_Index_Upto_April23[[#This Row],[Month]]), 1)</f>
        <v>44958</v>
      </c>
      <c r="E364" s="16" t="str">
        <f>TEXT(All_India_Index_Upto_April23[[#This Row],[Date1]], "mmmm yyyy")</f>
        <v>February 2023</v>
      </c>
      <c r="F364">
        <v>174.4</v>
      </c>
      <c r="G364">
        <v>207.7</v>
      </c>
      <c r="H364">
        <v>175.2</v>
      </c>
      <c r="I364">
        <v>177.3</v>
      </c>
      <c r="J364">
        <v>179.3</v>
      </c>
      <c r="K364">
        <v>169.5</v>
      </c>
      <c r="L364">
        <v>152.69999999999999</v>
      </c>
      <c r="M364">
        <v>171</v>
      </c>
      <c r="N364">
        <v>120</v>
      </c>
      <c r="O364">
        <v>209.7</v>
      </c>
      <c r="P364">
        <v>172.3</v>
      </c>
      <c r="Q364">
        <v>193</v>
      </c>
      <c r="R364">
        <v>177</v>
      </c>
      <c r="S364">
        <v>199.5</v>
      </c>
      <c r="T364">
        <v>186.2</v>
      </c>
      <c r="U364">
        <v>178.7</v>
      </c>
      <c r="V364">
        <v>185.1</v>
      </c>
      <c r="W364">
        <v>173.5</v>
      </c>
      <c r="X364">
        <v>182.1</v>
      </c>
      <c r="Y364">
        <v>174.2</v>
      </c>
      <c r="Z364">
        <v>184.4</v>
      </c>
      <c r="AA364">
        <v>164.2</v>
      </c>
      <c r="AB364">
        <v>170.3</v>
      </c>
      <c r="AC364">
        <v>175</v>
      </c>
      <c r="AD364">
        <v>181</v>
      </c>
      <c r="AE364">
        <v>174.1</v>
      </c>
      <c r="AF364">
        <v>177.2</v>
      </c>
      <c r="AG364">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2140.4</v>
      </c>
    </row>
    <row r="365" spans="1:33" x14ac:dyDescent="0.3">
      <c r="A365" t="s">
        <v>61</v>
      </c>
      <c r="B365">
        <v>2023</v>
      </c>
      <c r="C365" t="s">
        <v>66</v>
      </c>
      <c r="D365" s="16">
        <f>DATE(All_India_Index_Upto_April23[[#This Row],[Year]], MONTH(1&amp;All_India_Index_Upto_April23[[#This Row],[Month]]), 1)</f>
        <v>44986</v>
      </c>
      <c r="E365" s="16" t="str">
        <f>TEXT(All_India_Index_Upto_April23[[#This Row],[Date1]], "mmmm yyyy")</f>
        <v>March 2023</v>
      </c>
      <c r="F365">
        <v>174.3</v>
      </c>
      <c r="G365">
        <v>205.2</v>
      </c>
      <c r="H365">
        <v>173.9</v>
      </c>
      <c r="I365">
        <v>177</v>
      </c>
      <c r="J365">
        <v>183.3</v>
      </c>
      <c r="K365">
        <v>167.2</v>
      </c>
      <c r="L365">
        <v>140.9</v>
      </c>
      <c r="M365">
        <v>170.5</v>
      </c>
      <c r="N365">
        <v>119.1</v>
      </c>
      <c r="O365">
        <v>212.1</v>
      </c>
      <c r="P365">
        <v>177.6</v>
      </c>
      <c r="Q365">
        <v>189.9</v>
      </c>
      <c r="R365">
        <v>174.8</v>
      </c>
      <c r="S365">
        <v>198.4</v>
      </c>
      <c r="T365">
        <v>190</v>
      </c>
      <c r="U365">
        <v>187</v>
      </c>
      <c r="V365">
        <v>189.6</v>
      </c>
      <c r="X365">
        <v>181.4</v>
      </c>
      <c r="Y365">
        <v>178.6</v>
      </c>
      <c r="Z365">
        <v>186.6</v>
      </c>
      <c r="AA365">
        <v>169</v>
      </c>
      <c r="AB365">
        <v>172.8</v>
      </c>
      <c r="AC365">
        <v>178.5</v>
      </c>
      <c r="AD365">
        <v>180.7</v>
      </c>
      <c r="AE365">
        <v>177.9</v>
      </c>
      <c r="AF365">
        <v>178</v>
      </c>
      <c r="AG365">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1988.3000000000002</v>
      </c>
    </row>
    <row r="366" spans="1:33" x14ac:dyDescent="0.3">
      <c r="A366" t="s">
        <v>63</v>
      </c>
      <c r="B366">
        <v>2023</v>
      </c>
      <c r="C366" t="s">
        <v>66</v>
      </c>
      <c r="D366" s="16">
        <f>DATE(All_India_Index_Upto_April23[[#This Row],[Year]], MONTH(1&amp;All_India_Index_Upto_April23[[#This Row],[Month]]), 1)</f>
        <v>44986</v>
      </c>
      <c r="E366" s="16" t="str">
        <f>TEXT(All_India_Index_Upto_April23[[#This Row],[Date1]], "mmmm yyyy")</f>
        <v>March 2023</v>
      </c>
      <c r="F366">
        <v>174.7</v>
      </c>
      <c r="G366">
        <v>212.2</v>
      </c>
      <c r="H366">
        <v>177.2</v>
      </c>
      <c r="I366">
        <v>177.9</v>
      </c>
      <c r="J366">
        <v>172.2</v>
      </c>
      <c r="K366">
        <v>172.1</v>
      </c>
      <c r="L366">
        <v>175.9</v>
      </c>
      <c r="M366">
        <v>172.2</v>
      </c>
      <c r="N366">
        <v>121.9</v>
      </c>
      <c r="O366">
        <v>204.8</v>
      </c>
      <c r="P366">
        <v>164.9</v>
      </c>
      <c r="Q366">
        <v>196.6</v>
      </c>
      <c r="R366">
        <v>180.8</v>
      </c>
      <c r="S366">
        <v>202.7</v>
      </c>
      <c r="T366">
        <v>180.2</v>
      </c>
      <c r="U366">
        <v>167</v>
      </c>
      <c r="V366">
        <v>178.2</v>
      </c>
      <c r="W366">
        <v>173.5</v>
      </c>
      <c r="X366">
        <v>182.6</v>
      </c>
      <c r="Y366">
        <v>169.2</v>
      </c>
      <c r="Z366">
        <v>180.8</v>
      </c>
      <c r="AA366">
        <v>159.80000000000001</v>
      </c>
      <c r="AB366">
        <v>168.4</v>
      </c>
      <c r="AC366">
        <v>172.5</v>
      </c>
      <c r="AD366">
        <v>181.5</v>
      </c>
      <c r="AE366">
        <v>170</v>
      </c>
      <c r="AF366">
        <v>176.3</v>
      </c>
      <c r="AG366">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2120</v>
      </c>
    </row>
    <row r="367" spans="1:33" x14ac:dyDescent="0.3">
      <c r="A367" t="s">
        <v>64</v>
      </c>
      <c r="B367">
        <v>2023</v>
      </c>
      <c r="C367" t="s">
        <v>66</v>
      </c>
      <c r="D367" s="16">
        <f>DATE(All_India_Index_Upto_April23[[#This Row],[Year]], MONTH(1&amp;All_India_Index_Upto_April23[[#This Row],[Month]]), 1)</f>
        <v>44986</v>
      </c>
      <c r="E367" s="16" t="str">
        <f>TEXT(All_India_Index_Upto_April23[[#This Row],[Date1]], "mmmm yyyy")</f>
        <v>March 2023</v>
      </c>
      <c r="F367">
        <v>174.4</v>
      </c>
      <c r="G367">
        <v>207.7</v>
      </c>
      <c r="H367">
        <v>175.2</v>
      </c>
      <c r="I367">
        <v>177.3</v>
      </c>
      <c r="J367">
        <v>179.2</v>
      </c>
      <c r="K367">
        <v>169.5</v>
      </c>
      <c r="L367">
        <v>152.80000000000001</v>
      </c>
      <c r="M367">
        <v>171.1</v>
      </c>
      <c r="N367">
        <v>120</v>
      </c>
      <c r="O367">
        <v>209.7</v>
      </c>
      <c r="P367">
        <v>172.3</v>
      </c>
      <c r="Q367">
        <v>193</v>
      </c>
      <c r="R367">
        <v>177</v>
      </c>
      <c r="S367">
        <v>199.5</v>
      </c>
      <c r="T367">
        <v>186.1</v>
      </c>
      <c r="U367">
        <v>178.7</v>
      </c>
      <c r="V367">
        <v>185.1</v>
      </c>
      <c r="W367">
        <v>173.5</v>
      </c>
      <c r="X367">
        <v>181.9</v>
      </c>
      <c r="Y367">
        <v>174.2</v>
      </c>
      <c r="Z367">
        <v>184.4</v>
      </c>
      <c r="AA367">
        <v>164.2</v>
      </c>
      <c r="AB367">
        <v>170.3</v>
      </c>
      <c r="AC367">
        <v>175</v>
      </c>
      <c r="AD367">
        <v>181</v>
      </c>
      <c r="AE367">
        <v>174.1</v>
      </c>
      <c r="AF367">
        <v>177.2</v>
      </c>
      <c r="AG367">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2140.2000000000003</v>
      </c>
    </row>
    <row r="368" spans="1:33" x14ac:dyDescent="0.3">
      <c r="A368" t="s">
        <v>61</v>
      </c>
      <c r="B368">
        <v>2023</v>
      </c>
      <c r="C368" t="s">
        <v>67</v>
      </c>
      <c r="D368" s="16">
        <f>DATE(All_India_Index_Upto_April23[[#This Row],[Year]], MONTH(1&amp;All_India_Index_Upto_April23[[#This Row],[Month]]), 1)</f>
        <v>45017</v>
      </c>
      <c r="E368" s="16" t="str">
        <f>TEXT(All_India_Index_Upto_April23[[#This Row],[Date1]], "mmmm yyyy")</f>
        <v>April 2023</v>
      </c>
      <c r="F368">
        <v>173.3</v>
      </c>
      <c r="G368">
        <v>206.9</v>
      </c>
      <c r="H368">
        <v>167.9</v>
      </c>
      <c r="I368">
        <v>178.2</v>
      </c>
      <c r="J368">
        <v>178.5</v>
      </c>
      <c r="K368">
        <v>173.7</v>
      </c>
      <c r="L368">
        <v>142.80000000000001</v>
      </c>
      <c r="M368">
        <v>172.8</v>
      </c>
      <c r="N368">
        <v>120.4</v>
      </c>
      <c r="O368">
        <v>215.5</v>
      </c>
      <c r="P368">
        <v>178.2</v>
      </c>
      <c r="Q368">
        <v>190.5</v>
      </c>
      <c r="R368">
        <v>175.5</v>
      </c>
      <c r="S368">
        <v>199.5</v>
      </c>
      <c r="T368">
        <v>190.7</v>
      </c>
      <c r="U368">
        <v>187.3</v>
      </c>
      <c r="V368">
        <v>190.2</v>
      </c>
      <c r="X368">
        <v>181.5</v>
      </c>
      <c r="Y368">
        <v>179.1</v>
      </c>
      <c r="Z368">
        <v>187.2</v>
      </c>
      <c r="AA368">
        <v>169.4</v>
      </c>
      <c r="AB368">
        <v>173.2</v>
      </c>
      <c r="AC368">
        <v>179.4</v>
      </c>
      <c r="AD368">
        <v>183.8</v>
      </c>
      <c r="AE368">
        <v>178.9</v>
      </c>
      <c r="AF368">
        <v>178.8</v>
      </c>
      <c r="AG368">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1997.7000000000003</v>
      </c>
    </row>
    <row r="369" spans="1:33" x14ac:dyDescent="0.3">
      <c r="A369" t="s">
        <v>63</v>
      </c>
      <c r="B369">
        <v>2023</v>
      </c>
      <c r="C369" t="s">
        <v>67</v>
      </c>
      <c r="D369" s="16">
        <f>DATE(All_India_Index_Upto_April23[[#This Row],[Year]], MONTH(1&amp;All_India_Index_Upto_April23[[#This Row],[Month]]), 1)</f>
        <v>45017</v>
      </c>
      <c r="E369" s="16" t="str">
        <f>TEXT(All_India_Index_Upto_April23[[#This Row],[Date1]], "mmmm yyyy")</f>
        <v>April 2023</v>
      </c>
      <c r="F369">
        <v>174.8</v>
      </c>
      <c r="G369">
        <v>213.7</v>
      </c>
      <c r="H369">
        <v>172.4</v>
      </c>
      <c r="I369">
        <v>178.8</v>
      </c>
      <c r="J369">
        <v>168.7</v>
      </c>
      <c r="K369">
        <v>179.2</v>
      </c>
      <c r="L369">
        <v>179.9</v>
      </c>
      <c r="M369">
        <v>174.7</v>
      </c>
      <c r="N369">
        <v>123.1</v>
      </c>
      <c r="O369">
        <v>207.8</v>
      </c>
      <c r="P369">
        <v>165.5</v>
      </c>
      <c r="Q369">
        <v>197</v>
      </c>
      <c r="R369">
        <v>182.1</v>
      </c>
      <c r="S369">
        <v>203.5</v>
      </c>
      <c r="T369">
        <v>181</v>
      </c>
      <c r="U369">
        <v>167.7</v>
      </c>
      <c r="V369">
        <v>178.9</v>
      </c>
      <c r="W369">
        <v>175.2</v>
      </c>
      <c r="X369">
        <v>182.1</v>
      </c>
      <c r="Y369">
        <v>169.6</v>
      </c>
      <c r="Z369">
        <v>181.5</v>
      </c>
      <c r="AA369">
        <v>160.1</v>
      </c>
      <c r="AB369">
        <v>168.8</v>
      </c>
      <c r="AC369">
        <v>174.2</v>
      </c>
      <c r="AD369">
        <v>184.4</v>
      </c>
      <c r="AE369">
        <v>170.9</v>
      </c>
      <c r="AF369">
        <v>177.4</v>
      </c>
      <c r="AG369">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2131.3000000000002</v>
      </c>
    </row>
    <row r="370" spans="1:33" x14ac:dyDescent="0.3">
      <c r="A370" t="s">
        <v>64</v>
      </c>
      <c r="B370">
        <v>2023</v>
      </c>
      <c r="C370" t="s">
        <v>67</v>
      </c>
      <c r="D370" s="16">
        <f>DATE(All_India_Index_Upto_April23[[#This Row],[Year]], MONTH(1&amp;All_India_Index_Upto_April23[[#This Row],[Month]]), 1)</f>
        <v>45017</v>
      </c>
      <c r="E370" s="16" t="str">
        <f>TEXT(All_India_Index_Upto_April23[[#This Row],[Date1]], "mmmm yyyy")</f>
        <v>April 2023</v>
      </c>
      <c r="F370">
        <v>173.8</v>
      </c>
      <c r="G370">
        <v>209.3</v>
      </c>
      <c r="H370">
        <v>169.6</v>
      </c>
      <c r="I370">
        <v>178.4</v>
      </c>
      <c r="J370">
        <v>174.9</v>
      </c>
      <c r="K370">
        <v>176.3</v>
      </c>
      <c r="L370">
        <v>155.4</v>
      </c>
      <c r="M370">
        <v>173.4</v>
      </c>
      <c r="N370">
        <v>121.3</v>
      </c>
      <c r="O370">
        <v>212.9</v>
      </c>
      <c r="P370">
        <v>172.9</v>
      </c>
      <c r="Q370">
        <v>193.5</v>
      </c>
      <c r="R370">
        <v>177.9</v>
      </c>
      <c r="S370">
        <v>200.6</v>
      </c>
      <c r="T370">
        <v>186.9</v>
      </c>
      <c r="U370">
        <v>179.2</v>
      </c>
      <c r="V370">
        <v>185.7</v>
      </c>
      <c r="W370">
        <v>175.2</v>
      </c>
      <c r="X370">
        <v>181.7</v>
      </c>
      <c r="Y370">
        <v>174.6</v>
      </c>
      <c r="Z370">
        <v>185</v>
      </c>
      <c r="AA370">
        <v>164.5</v>
      </c>
      <c r="AB370">
        <v>170.7</v>
      </c>
      <c r="AC370">
        <v>176.4</v>
      </c>
      <c r="AD370">
        <v>184</v>
      </c>
      <c r="AE370">
        <v>175</v>
      </c>
      <c r="AF370">
        <v>178.1</v>
      </c>
      <c r="AG370">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2151.3000000000002</v>
      </c>
    </row>
    <row r="371" spans="1:33" x14ac:dyDescent="0.3">
      <c r="A371" t="s">
        <v>61</v>
      </c>
      <c r="B371">
        <v>2023</v>
      </c>
      <c r="C371" t="s">
        <v>68</v>
      </c>
      <c r="D371" s="16">
        <f>DATE(All_India_Index_Upto_April23[[#This Row],[Year]], MONTH(1&amp;All_India_Index_Upto_April23[[#This Row],[Month]]), 1)</f>
        <v>45047</v>
      </c>
      <c r="E371" s="16" t="str">
        <f>TEXT(All_India_Index_Upto_April23[[#This Row],[Date1]], "mmmm yyyy")</f>
        <v>May 2023</v>
      </c>
      <c r="F371">
        <v>173.2</v>
      </c>
      <c r="G371">
        <v>211.5</v>
      </c>
      <c r="H371">
        <v>171</v>
      </c>
      <c r="I371">
        <v>179.6</v>
      </c>
      <c r="J371">
        <v>173.3</v>
      </c>
      <c r="K371">
        <v>169</v>
      </c>
      <c r="L371">
        <v>148.69999999999999</v>
      </c>
      <c r="M371">
        <v>174.9</v>
      </c>
      <c r="N371">
        <v>121.9</v>
      </c>
      <c r="O371">
        <v>221</v>
      </c>
      <c r="P371">
        <v>178.7</v>
      </c>
      <c r="Q371">
        <v>191.1</v>
      </c>
      <c r="R371">
        <v>176.8</v>
      </c>
      <c r="S371">
        <v>199.9</v>
      </c>
      <c r="T371">
        <v>191.2</v>
      </c>
      <c r="U371">
        <v>187.9</v>
      </c>
      <c r="V371">
        <v>190.8</v>
      </c>
      <c r="X371">
        <v>182.5</v>
      </c>
      <c r="Y371">
        <v>179.8</v>
      </c>
      <c r="Z371">
        <v>187.8</v>
      </c>
      <c r="AA371">
        <v>169.7</v>
      </c>
      <c r="AB371">
        <v>173.8</v>
      </c>
      <c r="AC371">
        <v>180.3</v>
      </c>
      <c r="AD371">
        <v>184.9</v>
      </c>
      <c r="AE371">
        <v>179.5</v>
      </c>
      <c r="AF371">
        <v>179.8</v>
      </c>
      <c r="AG371">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2005.8</v>
      </c>
    </row>
    <row r="372" spans="1:33" x14ac:dyDescent="0.3">
      <c r="A372" t="s">
        <v>63</v>
      </c>
      <c r="B372">
        <v>2023</v>
      </c>
      <c r="C372" t="s">
        <v>68</v>
      </c>
      <c r="D372" s="16">
        <f>DATE(All_India_Index_Upto_April23[[#This Row],[Year]], MONTH(1&amp;All_India_Index_Upto_April23[[#This Row],[Month]]), 1)</f>
        <v>45047</v>
      </c>
      <c r="E372" s="16" t="str">
        <f>TEXT(All_India_Index_Upto_April23[[#This Row],[Date1]], "mmmm yyyy")</f>
        <v>May 2023</v>
      </c>
      <c r="F372">
        <v>174.7</v>
      </c>
      <c r="G372">
        <v>219.4</v>
      </c>
      <c r="H372">
        <v>176.7</v>
      </c>
      <c r="I372">
        <v>179.4</v>
      </c>
      <c r="J372">
        <v>164.4</v>
      </c>
      <c r="K372">
        <v>175.8</v>
      </c>
      <c r="L372">
        <v>185</v>
      </c>
      <c r="M372">
        <v>176.9</v>
      </c>
      <c r="N372">
        <v>124.2</v>
      </c>
      <c r="O372">
        <v>211.9</v>
      </c>
      <c r="P372">
        <v>165.9</v>
      </c>
      <c r="Q372">
        <v>197.7</v>
      </c>
      <c r="R372">
        <v>183.1</v>
      </c>
      <c r="S372">
        <v>204.2</v>
      </c>
      <c r="T372">
        <v>181.3</v>
      </c>
      <c r="U372">
        <v>168.1</v>
      </c>
      <c r="V372">
        <v>179.3</v>
      </c>
      <c r="W372">
        <v>175.6</v>
      </c>
      <c r="X372">
        <v>183.4</v>
      </c>
      <c r="Y372">
        <v>170.1</v>
      </c>
      <c r="Z372">
        <v>182.2</v>
      </c>
      <c r="AA372">
        <v>160.4</v>
      </c>
      <c r="AB372">
        <v>169.2</v>
      </c>
      <c r="AC372">
        <v>174.8</v>
      </c>
      <c r="AD372">
        <v>185.6</v>
      </c>
      <c r="AE372">
        <v>171.6</v>
      </c>
      <c r="AF372">
        <v>178.2</v>
      </c>
      <c r="AG372">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2139.5</v>
      </c>
    </row>
    <row r="373" spans="1:33" x14ac:dyDescent="0.3">
      <c r="A373" t="s">
        <v>64</v>
      </c>
      <c r="B373">
        <v>2023</v>
      </c>
      <c r="C373" t="s">
        <v>68</v>
      </c>
      <c r="D373" s="16">
        <f>DATE(All_India_Index_Upto_April23[[#This Row],[Year]], MONTH(1&amp;All_India_Index_Upto_April23[[#This Row],[Month]]), 1)</f>
        <v>45047</v>
      </c>
      <c r="E373" s="16" t="str">
        <f>TEXT(All_India_Index_Upto_April23[[#This Row],[Date1]], "mmmm yyyy")</f>
        <v>May 2023</v>
      </c>
      <c r="F373">
        <v>173.7</v>
      </c>
      <c r="G373">
        <v>214.3</v>
      </c>
      <c r="H373">
        <v>173.2</v>
      </c>
      <c r="I373">
        <v>179.5</v>
      </c>
      <c r="J373">
        <v>170</v>
      </c>
      <c r="K373">
        <v>172.2</v>
      </c>
      <c r="L373">
        <v>161</v>
      </c>
      <c r="M373">
        <v>175.6</v>
      </c>
      <c r="N373">
        <v>122.7</v>
      </c>
      <c r="O373">
        <v>218</v>
      </c>
      <c r="P373">
        <v>173.4</v>
      </c>
      <c r="Q373">
        <v>194.2</v>
      </c>
      <c r="R373">
        <v>179.1</v>
      </c>
      <c r="S373">
        <v>201</v>
      </c>
      <c r="T373">
        <v>187.3</v>
      </c>
      <c r="U373">
        <v>179.7</v>
      </c>
      <c r="V373">
        <v>186.2</v>
      </c>
      <c r="W373">
        <v>175.6</v>
      </c>
      <c r="X373">
        <v>182.8</v>
      </c>
      <c r="Y373">
        <v>175.2</v>
      </c>
      <c r="Z373">
        <v>185.7</v>
      </c>
      <c r="AA373">
        <v>164.8</v>
      </c>
      <c r="AB373">
        <v>171.2</v>
      </c>
      <c r="AC373">
        <v>177.1</v>
      </c>
      <c r="AD373">
        <v>185.2</v>
      </c>
      <c r="AE373">
        <v>175.7</v>
      </c>
      <c r="AF373">
        <v>179.1</v>
      </c>
      <c r="AG373">
        <f>All_India_Index_Upto_April23[[#This Row],[Food and beverages]]+All_India_Index_Upto_April23[[#This Row],[Pan, tobacco and intoxicants]]+All_India_Index_Upto_April23[[#This Row],[Clothing and footwear]]+All_India_Index_Upto_April23[[#This Row],[Housing]]+All_India_Index_Upto_April23[[#This Row],[Fuel and light]]+All_India_Index_Upto_April23[[#This Row],[Household goods and services]]+All_India_Index_Upto_April23[[#This Row],[Health]]+All_India_Index_Upto_April23[[#This Row],[Transport and communication]]+All_India_Index_Upto_April23[[#This Row],[Recreation and amusement]]+All_India_Index_Upto_April23[[#This Row],[Education]]+All_India_Index_Upto_April23[[#This Row],[Personal care and effects]]+All_India_Index_Upto_April23[[#This Row],[Miscellaneous]]</f>
        <v>2159.6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48F411A-19E1-4AE7-A45A-F7FC765E62AA}">
  <ds:schemaRefs/>
</ds:datastoreItem>
</file>

<file path=customXml/itemProps2.xml><?xml version="1.0" encoding="utf-8"?>
<ds:datastoreItem xmlns:ds="http://schemas.openxmlformats.org/officeDocument/2006/customXml" ds:itemID="{B52BA47C-CBAA-45B2-A140-BC45D23AD89E}">
  <ds:schemaRefs/>
</ds:datastoreItem>
</file>

<file path=customXml/itemProps3.xml><?xml version="1.0" encoding="utf-8"?>
<ds:datastoreItem xmlns:ds="http://schemas.openxmlformats.org/officeDocument/2006/customXml" ds:itemID="{90830444-D787-4392-96A7-065B4CF0F457}">
  <ds:schemaRefs/>
</ds:datastoreItem>
</file>

<file path=customXml/itemProps4.xml><?xml version="1.0" encoding="utf-8"?>
<ds:datastoreItem xmlns:ds="http://schemas.openxmlformats.org/officeDocument/2006/customXml" ds:itemID="{A7A4E6F5-36C4-47B4-8893-445FAD6B5430}">
  <ds:schemaRefs/>
</ds:datastoreItem>
</file>

<file path=customXml/itemProps5.xml><?xml version="1.0" encoding="utf-8"?>
<ds:datastoreItem xmlns:ds="http://schemas.openxmlformats.org/officeDocument/2006/customXml" ds:itemID="{91C9E249-F098-44B1-9807-C9F3E06CA091}">
  <ds:schemaRefs/>
</ds:datastoreItem>
</file>

<file path=customXml/itemProps6.xml><?xml version="1.0" encoding="utf-8"?>
<ds:datastoreItem xmlns:ds="http://schemas.openxmlformats.org/officeDocument/2006/customXml" ds:itemID="{2A61116D-9015-461A-B51A-FA3A86B081BC}">
  <ds:schemaRefs/>
</ds:datastoreItem>
</file>

<file path=customXml/itemProps7.xml><?xml version="1.0" encoding="utf-8"?>
<ds:datastoreItem xmlns:ds="http://schemas.openxmlformats.org/officeDocument/2006/customXml" ds:itemID="{44AD1CC7-00B1-483D-BB3C-052816721515}">
  <ds:schemaRefs/>
</ds:datastoreItem>
</file>

<file path=customXml/itemProps8.xml><?xml version="1.0" encoding="utf-8"?>
<ds:datastoreItem xmlns:ds="http://schemas.openxmlformats.org/officeDocument/2006/customXml" ds:itemID="{775EFF2E-5963-405D-88AC-F4786E3BDA57}">
  <ds:schemaRefs/>
</ds:datastoreItem>
</file>

<file path=customXml/itemProps9.xml><?xml version="1.0" encoding="utf-8"?>
<ds:datastoreItem xmlns:ds="http://schemas.openxmlformats.org/officeDocument/2006/customXml" ds:itemID="{56BFCF45-7B25-4594-8D17-99480C21EBE7}">
  <ds:schemaRefs/>
</ds:datastoreItem>
</file>

<file path=customXml/itemProps10.xml><?xml version="1.0" encoding="utf-8"?>
<ds:datastoreItem xmlns:ds="http://schemas.openxmlformats.org/officeDocument/2006/customXml" ds:itemID="{373BF892-561F-4F1A-B82F-07B79B0D027D}">
  <ds:schemaRefs/>
</ds:datastoreItem>
</file>

<file path=customXml/itemProps11.xml><?xml version="1.0" encoding="utf-8"?>
<ds:datastoreItem xmlns:ds="http://schemas.openxmlformats.org/officeDocument/2006/customXml" ds:itemID="{4BEB298A-BFF9-4DE9-8278-606E7E1138B0}">
  <ds:schemaRefs/>
</ds:datastoreItem>
</file>

<file path=customXml/itemProps12.xml><?xml version="1.0" encoding="utf-8"?>
<ds:datastoreItem xmlns:ds="http://schemas.openxmlformats.org/officeDocument/2006/customXml" ds:itemID="{38FAE44A-86D4-4F65-82D5-5E8E2BB475CE}">
  <ds:schemaRefs>
    <ds:schemaRef ds:uri="http://schemas.microsoft.com/DataMashup"/>
  </ds:schemaRefs>
</ds:datastoreItem>
</file>

<file path=customXml/itemProps13.xml><?xml version="1.0" encoding="utf-8"?>
<ds:datastoreItem xmlns:ds="http://schemas.openxmlformats.org/officeDocument/2006/customXml" ds:itemID="{CE246D80-9C55-4786-AB33-A61932E2CE24}">
  <ds:schemaRefs/>
</ds:datastoreItem>
</file>

<file path=customXml/itemProps14.xml><?xml version="1.0" encoding="utf-8"?>
<ds:datastoreItem xmlns:ds="http://schemas.openxmlformats.org/officeDocument/2006/customXml" ds:itemID="{A29006D5-1015-4A13-BB6B-0139431A158F}">
  <ds:schemaRefs/>
</ds:datastoreItem>
</file>

<file path=customXml/itemProps15.xml><?xml version="1.0" encoding="utf-8"?>
<ds:datastoreItem xmlns:ds="http://schemas.openxmlformats.org/officeDocument/2006/customXml" ds:itemID="{88B5BF62-80F6-4FEA-974C-1164CE1C8E23}">
  <ds:schemaRefs/>
</ds:datastoreItem>
</file>

<file path=customXml/itemProps16.xml><?xml version="1.0" encoding="utf-8"?>
<ds:datastoreItem xmlns:ds="http://schemas.openxmlformats.org/officeDocument/2006/customXml" ds:itemID="{3E3AE8FC-4667-4CFB-AD92-5F3403E59E52}">
  <ds:schemaRefs/>
</ds:datastoreItem>
</file>

<file path=customXml/itemProps17.xml><?xml version="1.0" encoding="utf-8"?>
<ds:datastoreItem xmlns:ds="http://schemas.openxmlformats.org/officeDocument/2006/customXml" ds:itemID="{8C668BDF-7DD2-4FC3-8A43-5EFF4DC0FD83}">
  <ds:schemaRefs/>
</ds:datastoreItem>
</file>

<file path=customXml/itemProps18.xml><?xml version="1.0" encoding="utf-8"?>
<ds:datastoreItem xmlns:ds="http://schemas.openxmlformats.org/officeDocument/2006/customXml" ds:itemID="{0A0B9A50-FA62-45A9-B087-8F02FFFAF6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Analysis - CPI Case Study</vt:lpstr>
      <vt:lpstr>P5</vt:lpstr>
      <vt:lpstr>P4</vt:lpstr>
      <vt:lpstr>P3</vt:lpstr>
      <vt:lpstr>P2</vt:lpstr>
      <vt:lpstr>P1</vt:lpstr>
      <vt:lpstr>Pivot Table</vt:lpstr>
      <vt:lpstr>Dashboard</vt:lpstr>
      <vt:lpstr>All_India_Index_Upto_April23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Pawar</dc:creator>
  <cp:lastModifiedBy>Priyanka Pawar</cp:lastModifiedBy>
  <cp:lastPrinted>2026-05-27T05:18:52Z</cp:lastPrinted>
  <dcterms:created xsi:type="dcterms:W3CDTF">2015-06-05T18:17:20Z</dcterms:created>
  <dcterms:modified xsi:type="dcterms:W3CDTF">2026-06-04T14:22:23Z</dcterms:modified>
</cp:coreProperties>
</file>