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cky Wong\Documents\MEL DSS\CPEN 502\Course work\"/>
    </mc:Choice>
  </mc:AlternateContent>
  <xr:revisionPtr revIDLastSave="0" documentId="13_ncr:1_{04122C80-0C25-4518-9235-1F6EE5ED8617}" xr6:coauthVersionLast="47" xr6:coauthVersionMax="47" xr10:uidLastSave="{00000000-0000-0000-0000-000000000000}"/>
  <bookViews>
    <workbookView xWindow="-110" yWindow="-110" windowWidth="22780" windowHeight="14660" xr2:uid="{D1D43418-4DE3-401B-AA81-CB971B665136}"/>
  </bookViews>
  <sheets>
    <sheet name="NeuralNetTester.jav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8" i="1"/>
  <c r="B7" i="1"/>
  <c r="B6" i="1"/>
  <c r="B5" i="1"/>
  <c r="D110" i="1"/>
  <c r="C107" i="1"/>
  <c r="D107" i="1" s="1"/>
  <c r="C104" i="1"/>
  <c r="D104" i="1" s="1"/>
  <c r="C101" i="1"/>
  <c r="D101" i="1" s="1"/>
  <c r="C98" i="1"/>
  <c r="D98" i="1" s="1"/>
  <c r="D93" i="1"/>
  <c r="C90" i="1"/>
  <c r="D90" i="1" s="1"/>
  <c r="C87" i="1"/>
  <c r="D87" i="1" s="1"/>
  <c r="C84" i="1"/>
  <c r="D84" i="1" s="1"/>
  <c r="C81" i="1"/>
  <c r="D81" i="1" s="1"/>
  <c r="D74" i="1"/>
  <c r="C71" i="1"/>
  <c r="D71" i="1" s="1"/>
  <c r="C68" i="1"/>
  <c r="D68" i="1" s="1"/>
  <c r="C65" i="1"/>
  <c r="D65" i="1" s="1"/>
  <c r="C62" i="1"/>
  <c r="D62" i="1" s="1"/>
  <c r="D55" i="1"/>
  <c r="C52" i="1"/>
  <c r="D52" i="1" s="1"/>
  <c r="C49" i="1"/>
  <c r="D49" i="1" s="1"/>
  <c r="C46" i="1"/>
  <c r="D46" i="1" s="1"/>
  <c r="C43" i="1"/>
  <c r="D43" i="1" s="1"/>
  <c r="D36" i="1"/>
  <c r="C24" i="1"/>
  <c r="D24" i="1" s="1"/>
  <c r="C27" i="1"/>
  <c r="D27" i="1" s="1"/>
  <c r="C30" i="1"/>
  <c r="D30" i="1" s="1"/>
  <c r="C33" i="1"/>
  <c r="D33" i="1" s="1"/>
  <c r="B17" i="1"/>
  <c r="B16" i="1"/>
  <c r="B15" i="1"/>
  <c r="B14" i="1"/>
  <c r="B13" i="1"/>
  <c r="F98" i="1" l="1"/>
  <c r="G98" i="1" s="1"/>
  <c r="I98" i="1" s="1"/>
  <c r="F24" i="1"/>
  <c r="G24" i="1" s="1"/>
  <c r="I24" i="1" s="1"/>
  <c r="K30" i="1" s="1"/>
  <c r="L30" i="1" s="1"/>
  <c r="F62" i="1"/>
  <c r="G62" i="1" s="1"/>
  <c r="I62" i="1" s="1"/>
  <c r="F81" i="1"/>
  <c r="G81" i="1" s="1"/>
  <c r="I81" i="1" s="1"/>
  <c r="K107" i="1" s="1"/>
  <c r="L107" i="1" s="1"/>
  <c r="F43" i="1"/>
  <c r="G43" i="1" s="1"/>
  <c r="I43" i="1" s="1"/>
  <c r="J107" i="1" l="1"/>
  <c r="K98" i="1"/>
  <c r="L98" i="1" s="1"/>
  <c r="J98" i="1" s="1"/>
  <c r="K101" i="1"/>
  <c r="L101" i="1" s="1"/>
  <c r="J101" i="1" s="1"/>
  <c r="K93" i="1"/>
  <c r="L93" i="1" s="1"/>
  <c r="K90" i="1"/>
  <c r="L90" i="1" s="1"/>
  <c r="K87" i="1"/>
  <c r="L87" i="1" s="1"/>
  <c r="K84" i="1"/>
  <c r="L84" i="1" s="1"/>
  <c r="K81" i="1"/>
  <c r="L81" i="1" s="1"/>
  <c r="K110" i="1"/>
  <c r="L110" i="1" s="1"/>
  <c r="K104" i="1"/>
  <c r="L104" i="1" s="1"/>
  <c r="J104" i="1" s="1"/>
  <c r="J33" i="1"/>
  <c r="M33" i="1" s="1"/>
  <c r="N33" i="1" s="1"/>
  <c r="K33" i="1"/>
  <c r="L33" i="1" s="1"/>
  <c r="J24" i="1"/>
  <c r="M25" i="1" s="1"/>
  <c r="N25" i="1" s="1"/>
  <c r="K27" i="1"/>
  <c r="L27" i="1" s="1"/>
  <c r="K36" i="1"/>
  <c r="L36" i="1" s="1"/>
  <c r="J30" i="1"/>
  <c r="M32" i="1" s="1"/>
  <c r="N32" i="1" s="1"/>
  <c r="J27" i="1"/>
  <c r="M27" i="1" s="1"/>
  <c r="N27" i="1" s="1"/>
  <c r="K24" i="1"/>
  <c r="L24" i="1" s="1"/>
  <c r="J49" i="1"/>
  <c r="J46" i="1"/>
  <c r="J43" i="1"/>
  <c r="J52" i="1"/>
  <c r="J71" i="1"/>
  <c r="J68" i="1"/>
  <c r="J65" i="1"/>
  <c r="J62" i="1"/>
  <c r="J87" i="1"/>
  <c r="J84" i="1"/>
  <c r="J81" i="1"/>
  <c r="J90" i="1"/>
  <c r="M102" i="1" l="1"/>
  <c r="N102" i="1" s="1"/>
  <c r="M101" i="1"/>
  <c r="N101" i="1" s="1"/>
  <c r="M103" i="1"/>
  <c r="N103" i="1" s="1"/>
  <c r="M109" i="1"/>
  <c r="N109" i="1" s="1"/>
  <c r="M108" i="1"/>
  <c r="N108" i="1" s="1"/>
  <c r="M107" i="1"/>
  <c r="N107" i="1" s="1"/>
  <c r="M106" i="1"/>
  <c r="N106" i="1" s="1"/>
  <c r="M105" i="1"/>
  <c r="N105" i="1" s="1"/>
  <c r="M104" i="1"/>
  <c r="N104" i="1" s="1"/>
  <c r="M100" i="1"/>
  <c r="N100" i="1" s="1"/>
  <c r="M99" i="1"/>
  <c r="N99" i="1" s="1"/>
  <c r="M98" i="1"/>
  <c r="N98" i="1" s="1"/>
  <c r="M92" i="1"/>
  <c r="N92" i="1" s="1"/>
  <c r="M91" i="1"/>
  <c r="N91" i="1" s="1"/>
  <c r="M90" i="1"/>
  <c r="N90" i="1" s="1"/>
  <c r="M81" i="1"/>
  <c r="N81" i="1" s="1"/>
  <c r="M83" i="1"/>
  <c r="N83" i="1" s="1"/>
  <c r="M82" i="1"/>
  <c r="N82" i="1" s="1"/>
  <c r="M86" i="1"/>
  <c r="N86" i="1" s="1"/>
  <c r="M85" i="1"/>
  <c r="N85" i="1" s="1"/>
  <c r="M84" i="1"/>
  <c r="N84" i="1" s="1"/>
  <c r="M88" i="1"/>
  <c r="N88" i="1" s="1"/>
  <c r="M87" i="1"/>
  <c r="N87" i="1" s="1"/>
  <c r="M89" i="1"/>
  <c r="N89" i="1" s="1"/>
  <c r="M35" i="1"/>
  <c r="N35" i="1" s="1"/>
  <c r="M34" i="1"/>
  <c r="N34" i="1" s="1"/>
  <c r="M30" i="1"/>
  <c r="N30" i="1" s="1"/>
  <c r="M31" i="1"/>
  <c r="N31" i="1" s="1"/>
  <c r="M24" i="1"/>
  <c r="N24" i="1" s="1"/>
  <c r="M26" i="1"/>
  <c r="N26" i="1" s="1"/>
  <c r="M28" i="1"/>
  <c r="N28" i="1" s="1"/>
  <c r="M29" i="1"/>
  <c r="N29" i="1" s="1"/>
</calcChain>
</file>

<file path=xl/sharedStrings.xml><?xml version="1.0" encoding="utf-8"?>
<sst xmlns="http://schemas.openxmlformats.org/spreadsheetml/2006/main" count="94" uniqueCount="26">
  <si>
    <t>e</t>
  </si>
  <si>
    <t>x</t>
  </si>
  <si>
    <t>input</t>
  </si>
  <si>
    <t>induced</t>
  </si>
  <si>
    <t>activated</t>
  </si>
  <si>
    <t>target</t>
  </si>
  <si>
    <t>deltaoutput</t>
  </si>
  <si>
    <t>deltahidden</t>
  </si>
  <si>
    <t>Learning rate</t>
  </si>
  <si>
    <t>Momentum</t>
  </si>
  <si>
    <t>weight(IH)</t>
  </si>
  <si>
    <t>weight(HO)</t>
  </si>
  <si>
    <t>new weight(HO)</t>
  </si>
  <si>
    <t>deltaweight(HO)</t>
  </si>
  <si>
    <t>deltaweight(IH)</t>
  </si>
  <si>
    <t>new weight(IH)</t>
  </si>
  <si>
    <t>Bipolar Sigmod
2 / (1 + e^-x) - 1</t>
  </si>
  <si>
    <t>Sigmod
1 / (1 + e^-x)</t>
  </si>
  <si>
    <t>testBinarySigmoid</t>
  </si>
  <si>
    <t>testBipolarSigmoid</t>
  </si>
  <si>
    <t>testOutputFor</t>
  </si>
  <si>
    <t>testBpErrorOutput</t>
  </si>
  <si>
    <t>testBpErrorHidden</t>
  </si>
  <si>
    <t>testUpdateWeights</t>
  </si>
  <si>
    <t>testTrain</t>
  </si>
  <si>
    <t>(same as above but with delta and weight updates interleaved)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</si>
</sst>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wrapText="1"/>
    </xf>
    <xf numFmtId="0" fontId="0" fillId="2" borderId="7" xfId="0" applyFill="1" applyBorder="1"/>
    <xf numFmtId="0" fontId="0" fillId="2" borderId="8" xfId="0" applyFill="1" applyBorder="1" applyAlignment="1">
      <alignment wrapText="1"/>
    </xf>
    <xf numFmtId="0" fontId="0" fillId="2" borderId="6" xfId="0" applyFill="1" applyBorder="1"/>
    <xf numFmtId="0" fontId="0" fillId="2" borderId="8" xfId="0" applyFill="1" applyBorder="1"/>
    <xf numFmtId="0" fontId="1" fillId="0" borderId="0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2402F-B624-440B-83B9-B4818A354BAA}">
  <dimension ref="A1:N111"/>
  <sheetViews>
    <sheetView tabSelected="1" topLeftCell="A82" workbookViewId="0">
      <selection activeCell="A96" sqref="A96"/>
    </sheetView>
  </sheetViews>
  <sheetFormatPr defaultRowHeight="14.5" x14ac:dyDescent="0.35"/>
  <cols>
    <col min="2" max="2" width="13.90625" bestFit="1" customWidth="1"/>
    <col min="4" max="4" width="12.453125" bestFit="1" customWidth="1"/>
    <col min="5" max="5" width="10.26953125" bestFit="1" customWidth="1"/>
    <col min="7" max="7" width="12.453125" bestFit="1" customWidth="1"/>
    <col min="9" max="9" width="12.453125" bestFit="1" customWidth="1"/>
    <col min="10" max="10" width="10.81640625" bestFit="1" customWidth="1"/>
    <col min="11" max="11" width="14.54296875" bestFit="1" customWidth="1"/>
    <col min="12" max="12" width="14.36328125" bestFit="1" customWidth="1"/>
    <col min="13" max="13" width="13.7265625" bestFit="1" customWidth="1"/>
    <col min="14" max="14" width="13.54296875" bestFit="1" customWidth="1"/>
  </cols>
  <sheetData>
    <row r="1" spans="1:8" x14ac:dyDescent="0.35">
      <c r="A1" t="s">
        <v>0</v>
      </c>
      <c r="B1">
        <v>2.71828</v>
      </c>
      <c r="D1" t="s">
        <v>8</v>
      </c>
      <c r="E1">
        <v>0.2</v>
      </c>
      <c r="G1" t="s">
        <v>9</v>
      </c>
      <c r="H1">
        <v>0.9</v>
      </c>
    </row>
    <row r="3" spans="1:8" ht="15" thickBot="1" x14ac:dyDescent="0.4">
      <c r="A3" s="12" t="s">
        <v>18</v>
      </c>
      <c r="B3" s="2"/>
      <c r="C3" s="2"/>
      <c r="D3" s="2"/>
      <c r="E3" s="2"/>
    </row>
    <row r="4" spans="1:8" ht="29" x14ac:dyDescent="0.35">
      <c r="A4" s="8" t="s">
        <v>1</v>
      </c>
      <c r="B4" s="9" t="s">
        <v>17</v>
      </c>
      <c r="C4" s="2"/>
      <c r="D4" s="2"/>
      <c r="E4" s="2"/>
    </row>
    <row r="5" spans="1:8" x14ac:dyDescent="0.35">
      <c r="A5" s="2">
        <v>0</v>
      </c>
      <c r="B5" s="3">
        <f>1/(1+POWER($B$1,-A5))</f>
        <v>0.5</v>
      </c>
      <c r="C5" s="2"/>
      <c r="D5" s="2"/>
      <c r="E5" s="2"/>
    </row>
    <row r="6" spans="1:8" x14ac:dyDescent="0.35">
      <c r="A6" s="2">
        <v>100</v>
      </c>
      <c r="B6" s="3">
        <f t="shared" ref="B6:B9" si="0">1/(1+POWER($B$1,-A6))</f>
        <v>1</v>
      </c>
      <c r="C6" s="2"/>
      <c r="D6" s="2"/>
      <c r="E6" s="2"/>
    </row>
    <row r="7" spans="1:8" x14ac:dyDescent="0.35">
      <c r="A7" s="2">
        <v>-100</v>
      </c>
      <c r="B7" s="3">
        <f t="shared" si="0"/>
        <v>3.7203262163586198E-44</v>
      </c>
      <c r="C7" s="2"/>
      <c r="D7" s="2"/>
      <c r="E7" s="2"/>
    </row>
    <row r="8" spans="1:8" x14ac:dyDescent="0.35">
      <c r="A8" s="2">
        <v>2</v>
      </c>
      <c r="B8" s="3">
        <f t="shared" si="0"/>
        <v>0.88079693672936898</v>
      </c>
      <c r="C8" s="2"/>
      <c r="D8" s="2"/>
      <c r="E8" s="2"/>
    </row>
    <row r="9" spans="1:8" ht="15" thickBot="1" x14ac:dyDescent="0.4">
      <c r="A9" s="5">
        <v>-2</v>
      </c>
      <c r="B9" s="6">
        <f t="shared" si="0"/>
        <v>0.11920306327063111</v>
      </c>
      <c r="C9" s="2"/>
      <c r="D9" s="2"/>
      <c r="E9" s="2"/>
    </row>
    <row r="11" spans="1:8" ht="15" thickBot="1" x14ac:dyDescent="0.4">
      <c r="A11" s="12" t="s">
        <v>19</v>
      </c>
    </row>
    <row r="12" spans="1:8" ht="29" x14ac:dyDescent="0.35">
      <c r="A12" s="10" t="s">
        <v>1</v>
      </c>
      <c r="B12" s="9" t="s">
        <v>16</v>
      </c>
      <c r="C12" s="2"/>
      <c r="D12" s="2"/>
      <c r="E12" s="7"/>
    </row>
    <row r="13" spans="1:8" x14ac:dyDescent="0.35">
      <c r="A13" s="1">
        <v>0</v>
      </c>
      <c r="B13" s="3">
        <f>2/(1+POWER($B$1,-A13))-1</f>
        <v>0</v>
      </c>
      <c r="C13" s="2"/>
      <c r="D13" s="2"/>
      <c r="E13" s="2"/>
    </row>
    <row r="14" spans="1:8" x14ac:dyDescent="0.35">
      <c r="A14" s="1">
        <v>100</v>
      </c>
      <c r="B14" s="3">
        <f t="shared" ref="B14:B17" si="1">2/(1+POWER($B$1,-A14))-1</f>
        <v>1</v>
      </c>
      <c r="C14" s="2"/>
      <c r="D14" s="2"/>
      <c r="E14" s="2"/>
    </row>
    <row r="15" spans="1:8" x14ac:dyDescent="0.35">
      <c r="A15" s="1">
        <v>-100</v>
      </c>
      <c r="B15" s="3">
        <f t="shared" si="1"/>
        <v>-1</v>
      </c>
      <c r="C15" s="2"/>
      <c r="D15" s="2"/>
      <c r="E15" s="2"/>
    </row>
    <row r="16" spans="1:8" x14ac:dyDescent="0.35">
      <c r="A16" s="1">
        <v>2</v>
      </c>
      <c r="B16" s="3">
        <f t="shared" si="1"/>
        <v>0.76159387345873797</v>
      </c>
      <c r="C16" s="2"/>
      <c r="D16" s="2"/>
      <c r="E16" s="2"/>
    </row>
    <row r="17" spans="1:14" ht="15" thickBot="1" x14ac:dyDescent="0.4">
      <c r="A17" s="4">
        <v>-2</v>
      </c>
      <c r="B17" s="6">
        <f t="shared" si="1"/>
        <v>-0.76159387345873775</v>
      </c>
      <c r="C17" s="2"/>
      <c r="D17" s="2"/>
      <c r="E17" s="2"/>
    </row>
    <row r="19" spans="1:14" x14ac:dyDescent="0.35">
      <c r="A19" s="12" t="s">
        <v>20</v>
      </c>
    </row>
    <row r="20" spans="1:14" x14ac:dyDescent="0.35">
      <c r="A20" s="12" t="s">
        <v>21</v>
      </c>
    </row>
    <row r="21" spans="1:14" x14ac:dyDescent="0.35">
      <c r="A21" s="12" t="s">
        <v>22</v>
      </c>
    </row>
    <row r="22" spans="1:14" ht="15" thickBot="1" x14ac:dyDescent="0.4">
      <c r="A22" s="12" t="s">
        <v>23</v>
      </c>
    </row>
    <row r="23" spans="1:14" x14ac:dyDescent="0.35">
      <c r="A23" s="10" t="s">
        <v>2</v>
      </c>
      <c r="B23" s="8" t="s">
        <v>10</v>
      </c>
      <c r="C23" s="8" t="s">
        <v>3</v>
      </c>
      <c r="D23" s="8" t="s">
        <v>4</v>
      </c>
      <c r="E23" s="8" t="s">
        <v>11</v>
      </c>
      <c r="F23" s="8" t="s">
        <v>3</v>
      </c>
      <c r="G23" s="8" t="s">
        <v>4</v>
      </c>
      <c r="H23" s="8" t="s">
        <v>5</v>
      </c>
      <c r="I23" s="8" t="s">
        <v>6</v>
      </c>
      <c r="J23" s="8" t="s">
        <v>7</v>
      </c>
      <c r="K23" s="8" t="s">
        <v>13</v>
      </c>
      <c r="L23" s="8" t="s">
        <v>12</v>
      </c>
      <c r="M23" s="8" t="s">
        <v>14</v>
      </c>
      <c r="N23" s="11" t="s">
        <v>15</v>
      </c>
    </row>
    <row r="24" spans="1:14" x14ac:dyDescent="0.35">
      <c r="A24" s="1">
        <v>1</v>
      </c>
      <c r="B24" s="2">
        <v>0.1</v>
      </c>
      <c r="C24" s="2">
        <f>A24*B24+A25*B25+A26*B26</f>
        <v>0</v>
      </c>
      <c r="D24" s="2">
        <f>1/(1+POWER($B$1,-C24))</f>
        <v>0.5</v>
      </c>
      <c r="E24" s="2">
        <v>0.42</v>
      </c>
      <c r="F24" s="2">
        <f>D24*E24+D27*E27+D30*E30+D33*E33+D36*E36</f>
        <v>-3.4061392774124732E-2</v>
      </c>
      <c r="G24" s="2">
        <f>1/(1+POWER($B$1,-F24))</f>
        <v>0.49148548071415166</v>
      </c>
      <c r="H24" s="2">
        <v>1</v>
      </c>
      <c r="I24" s="2">
        <f>(H24-G24)*G24*(1-G24)</f>
        <v>0.12709176402469363</v>
      </c>
      <c r="J24" s="2">
        <f>E24*$I$24*D24*(1-D24)</f>
        <v>1.334463522259283E-2</v>
      </c>
      <c r="K24" s="2">
        <f>$E$1*$I$24*D24+$H$1*0</f>
        <v>1.2709176402469364E-2</v>
      </c>
      <c r="L24" s="2">
        <f>E24+K24</f>
        <v>0.43270917640246936</v>
      </c>
      <c r="M24" s="2">
        <f>$E$1*$J$24*A24+$H$1*0</f>
        <v>2.6689270445185661E-3</v>
      </c>
      <c r="N24" s="3">
        <f>B24+M24</f>
        <v>0.10266892704451858</v>
      </c>
    </row>
    <row r="25" spans="1:14" x14ac:dyDescent="0.35">
      <c r="A25" s="1">
        <v>1</v>
      </c>
      <c r="B25" s="2">
        <v>0.2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>
        <f>$E$1*$J$24*A25+$H$1*0</f>
        <v>2.6689270445185661E-3</v>
      </c>
      <c r="N25" s="3">
        <f t="shared" ref="N25:N35" si="2">B25+M25</f>
        <v>0.20266892704451858</v>
      </c>
    </row>
    <row r="26" spans="1:14" x14ac:dyDescent="0.35">
      <c r="A26" s="1">
        <v>1</v>
      </c>
      <c r="B26" s="2">
        <v>-0.3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>
        <f>$E$1*$J$24*1+$H$1*0</f>
        <v>2.6689270445185661E-3</v>
      </c>
      <c r="N26" s="3">
        <f t="shared" si="2"/>
        <v>-0.29733107295548145</v>
      </c>
    </row>
    <row r="27" spans="1:14" x14ac:dyDescent="0.35">
      <c r="A27" s="1">
        <v>1</v>
      </c>
      <c r="B27" s="2">
        <v>-0.4</v>
      </c>
      <c r="C27" s="2">
        <f>A27*B27+A28*B28+A29*B29</f>
        <v>-0.4</v>
      </c>
      <c r="D27" s="2">
        <f>1/(1+POWER($B$1,-C27))</f>
        <v>0.40131240453236716</v>
      </c>
      <c r="E27" s="2">
        <v>-0.37</v>
      </c>
      <c r="F27" s="2"/>
      <c r="G27" s="2"/>
      <c r="H27" s="2"/>
      <c r="I27" s="2"/>
      <c r="J27" s="2">
        <f>E27*$I$24*D27*(1-D27)</f>
        <v>-1.1298010540798495E-2</v>
      </c>
      <c r="K27" s="2">
        <f>$E$1*$I$24*D27+$H$1*0</f>
        <v>1.0200700283402E-2</v>
      </c>
      <c r="L27" s="2">
        <f>E27+K27</f>
        <v>-0.35979929971659802</v>
      </c>
      <c r="M27" s="2">
        <f>$E$1*$J$27*A27+$H$1*0</f>
        <v>-2.259602108159699E-3</v>
      </c>
      <c r="N27" s="3">
        <f t="shared" si="2"/>
        <v>-0.4022596021081597</v>
      </c>
    </row>
    <row r="28" spans="1:14" x14ac:dyDescent="0.35">
      <c r="A28" s="1">
        <v>1</v>
      </c>
      <c r="B28" s="2">
        <v>0.1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>
        <f>$E$1*$J$27*A28+$H$1*0</f>
        <v>-2.259602108159699E-3</v>
      </c>
      <c r="N28" s="3">
        <f t="shared" si="2"/>
        <v>9.7740397891840303E-2</v>
      </c>
    </row>
    <row r="29" spans="1:14" x14ac:dyDescent="0.35">
      <c r="A29" s="1">
        <v>1</v>
      </c>
      <c r="B29" s="2">
        <v>-0.1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>
        <f>$E$1*$J$27*1+$H$1*0</f>
        <v>-2.259602108159699E-3</v>
      </c>
      <c r="N29" s="3">
        <f t="shared" si="2"/>
        <v>-0.10225960210815971</v>
      </c>
    </row>
    <row r="30" spans="1:14" x14ac:dyDescent="0.35">
      <c r="A30" s="1">
        <v>1</v>
      </c>
      <c r="B30" s="2">
        <v>0.45</v>
      </c>
      <c r="C30" s="2">
        <f>A30*B30+A31*B31+A32*B32</f>
        <v>0.18000000000000002</v>
      </c>
      <c r="D30" s="2">
        <f>1/(1+POWER($B$1,-C30))</f>
        <v>0.54487886234807159</v>
      </c>
      <c r="E30" s="2">
        <v>0.21</v>
      </c>
      <c r="F30" s="2"/>
      <c r="G30" s="2"/>
      <c r="H30" s="2"/>
      <c r="I30" s="2"/>
      <c r="J30" s="2">
        <f>E30*$I$24*D30*(1-D30)</f>
        <v>6.6185624237975402E-3</v>
      </c>
      <c r="K30" s="2">
        <f>$E$1*$I$24*D30+$H$1*0</f>
        <v>1.3849923159116928E-2</v>
      </c>
      <c r="L30" s="2">
        <f>E30+K30</f>
        <v>0.22384992315911692</v>
      </c>
      <c r="M30" s="2">
        <f>$E$1*$J$30*A30+$H$1*0</f>
        <v>1.323712484759508E-3</v>
      </c>
      <c r="N30" s="3">
        <f t="shared" si="2"/>
        <v>0.4513237124847595</v>
      </c>
    </row>
    <row r="31" spans="1:14" x14ac:dyDescent="0.35">
      <c r="A31" s="1">
        <v>1</v>
      </c>
      <c r="B31" s="2">
        <v>-0.49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>
        <f>$E$1*$J$30*A31+$H$1*0</f>
        <v>1.323712484759508E-3</v>
      </c>
      <c r="N31" s="3">
        <f t="shared" si="2"/>
        <v>-0.4886762875152405</v>
      </c>
    </row>
    <row r="32" spans="1:14" x14ac:dyDescent="0.35">
      <c r="A32" s="1">
        <v>1</v>
      </c>
      <c r="B32" s="2">
        <v>0.22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>
        <f>$E$1*$J$30*1+$H$1*0</f>
        <v>1.323712484759508E-3</v>
      </c>
      <c r="N32" s="3">
        <f t="shared" si="2"/>
        <v>0.22132371248475952</v>
      </c>
    </row>
    <row r="33" spans="1:14" x14ac:dyDescent="0.35">
      <c r="A33" s="1">
        <v>1</v>
      </c>
      <c r="B33" s="2">
        <v>0.35</v>
      </c>
      <c r="C33" s="2">
        <f>A33*B33+A34*B34+A35*B35</f>
        <v>0.47</v>
      </c>
      <c r="D33" s="2">
        <f>1/(1+POWER($B$1,-C33))</f>
        <v>0.61538368156347723</v>
      </c>
      <c r="E33" s="2">
        <v>0.39</v>
      </c>
      <c r="F33" s="2"/>
      <c r="G33" s="2"/>
      <c r="H33" s="2"/>
      <c r="I33" s="2"/>
      <c r="J33" s="2">
        <f>E33*$I$24*D33*(1-D33)</f>
        <v>1.1731558129677851E-2</v>
      </c>
      <c r="K33" s="2">
        <f>$E$1*$I$24*D33+$H$1*0</f>
        <v>1.5642039528382532E-2</v>
      </c>
      <c r="L33" s="2">
        <f>E33+K33</f>
        <v>0.40564203952838257</v>
      </c>
      <c r="M33" s="2">
        <f>$E$1*$J$33*A33+$H$1*0</f>
        <v>2.3463116259355705E-3</v>
      </c>
      <c r="N33" s="3">
        <f t="shared" si="2"/>
        <v>0.35234631162593555</v>
      </c>
    </row>
    <row r="34" spans="1:14" x14ac:dyDescent="0.35">
      <c r="A34" s="1">
        <v>1</v>
      </c>
      <c r="B34" s="2">
        <v>-0.18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>
        <f>$E$1*$J$33*A34+$H$1*0</f>
        <v>2.3463116259355705E-3</v>
      </c>
      <c r="N34" s="3">
        <f t="shared" si="2"/>
        <v>-0.17765368837406442</v>
      </c>
    </row>
    <row r="35" spans="1:14" x14ac:dyDescent="0.35">
      <c r="A35" s="1">
        <v>1</v>
      </c>
      <c r="B35" s="2">
        <v>0.3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>
        <f>$E$1*$J$33*1+$H$1*0</f>
        <v>2.3463116259355705E-3</v>
      </c>
      <c r="N35" s="3">
        <f t="shared" si="2"/>
        <v>0.30234631162593556</v>
      </c>
    </row>
    <row r="36" spans="1:14" x14ac:dyDescent="0.35">
      <c r="A36" s="1"/>
      <c r="B36" s="2"/>
      <c r="C36" s="2">
        <v>1</v>
      </c>
      <c r="D36" s="2">
        <f>C36</f>
        <v>1</v>
      </c>
      <c r="E36" s="2">
        <v>-0.45</v>
      </c>
      <c r="F36" s="2"/>
      <c r="G36" s="2"/>
      <c r="H36" s="2"/>
      <c r="I36" s="2"/>
      <c r="J36" s="2"/>
      <c r="K36" s="2">
        <f>$E$1*$I$24*1+$H$1*0</f>
        <v>2.5418352804938728E-2</v>
      </c>
      <c r="L36" s="2">
        <f>E36+K36</f>
        <v>-0.42458164719506131</v>
      </c>
      <c r="M36" s="2"/>
      <c r="N36" s="3"/>
    </row>
    <row r="37" spans="1:14" ht="15" thickBot="1" x14ac:dyDescent="0.4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6"/>
    </row>
    <row r="38" spans="1:14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35">
      <c r="A39" s="12" t="s">
        <v>20</v>
      </c>
    </row>
    <row r="40" spans="1:14" x14ac:dyDescent="0.35">
      <c r="A40" s="12" t="s">
        <v>21</v>
      </c>
    </row>
    <row r="41" spans="1:14" ht="15" thickBot="1" x14ac:dyDescent="0.4">
      <c r="A41" s="12" t="s">
        <v>22</v>
      </c>
    </row>
    <row r="42" spans="1:14" x14ac:dyDescent="0.35">
      <c r="A42" s="10" t="s">
        <v>2</v>
      </c>
      <c r="B42" s="8" t="s">
        <v>10</v>
      </c>
      <c r="C42" s="8" t="s">
        <v>3</v>
      </c>
      <c r="D42" s="8" t="s">
        <v>4</v>
      </c>
      <c r="E42" s="8" t="s">
        <v>11</v>
      </c>
      <c r="F42" s="8" t="s">
        <v>3</v>
      </c>
      <c r="G42" s="8" t="s">
        <v>4</v>
      </c>
      <c r="H42" s="8" t="s">
        <v>5</v>
      </c>
      <c r="I42" s="8" t="s">
        <v>6</v>
      </c>
      <c r="J42" s="8" t="s">
        <v>7</v>
      </c>
      <c r="K42" s="8" t="s">
        <v>13</v>
      </c>
      <c r="L42" s="8" t="s">
        <v>12</v>
      </c>
      <c r="M42" s="8" t="s">
        <v>14</v>
      </c>
      <c r="N42" s="11" t="s">
        <v>15</v>
      </c>
    </row>
    <row r="43" spans="1:14" x14ac:dyDescent="0.35">
      <c r="A43" s="1">
        <v>1</v>
      </c>
      <c r="B43" s="2">
        <v>0.1</v>
      </c>
      <c r="C43" s="2">
        <f>A43*B43+A44*B44+A45*B45</f>
        <v>-0.19999999999999998</v>
      </c>
      <c r="D43" s="2">
        <f>1/(1+POWER($B$1,-C43))</f>
        <v>0.45016603598606136</v>
      </c>
      <c r="E43" s="2">
        <v>0.42</v>
      </c>
      <c r="F43" s="2">
        <f>D43*E43+D46*E46+D49*E49+D52*E52+D55*E55</f>
        <v>-5.4706573276289139E-3</v>
      </c>
      <c r="G43" s="2">
        <f>1/(1+POWER($B$1,-F43))</f>
        <v>0.49863233999900414</v>
      </c>
      <c r="H43" s="2">
        <v>0</v>
      </c>
      <c r="I43" s="2">
        <f>(H43-G43)*G43*(1-G43)</f>
        <v>-0.12465715231101153</v>
      </c>
      <c r="J43" s="2">
        <f>E43*$I$43*D43*(1-D43)</f>
        <v>-1.2958978837456569E-2</v>
      </c>
      <c r="K43" s="2"/>
      <c r="L43" s="2"/>
      <c r="M43" s="2"/>
      <c r="N43" s="3"/>
    </row>
    <row r="44" spans="1:14" x14ac:dyDescent="0.35">
      <c r="A44" s="1">
        <v>0</v>
      </c>
      <c r="B44" s="2">
        <v>0.2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3"/>
    </row>
    <row r="45" spans="1:14" x14ac:dyDescent="0.35">
      <c r="A45" s="1">
        <v>1</v>
      </c>
      <c r="B45" s="2">
        <v>-0.3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3"/>
    </row>
    <row r="46" spans="1:14" x14ac:dyDescent="0.35">
      <c r="A46" s="1">
        <v>1</v>
      </c>
      <c r="B46" s="2">
        <v>-0.4</v>
      </c>
      <c r="C46" s="2">
        <f>A46*B46+A47*B47+A48*B48</f>
        <v>-0.5</v>
      </c>
      <c r="D46" s="2">
        <f>1/(1+POWER($B$1,-C46))</f>
        <v>0.37754074783609159</v>
      </c>
      <c r="E46" s="2">
        <v>-0.37</v>
      </c>
      <c r="F46" s="2"/>
      <c r="G46" s="2"/>
      <c r="H46" s="2"/>
      <c r="I46" s="2"/>
      <c r="J46" s="2">
        <f>E46*$I$43*D46*(1-D46)</f>
        <v>1.0839111504705389E-2</v>
      </c>
      <c r="K46" s="2"/>
      <c r="L46" s="2"/>
      <c r="M46" s="2"/>
      <c r="N46" s="3"/>
    </row>
    <row r="47" spans="1:14" x14ac:dyDescent="0.35">
      <c r="A47" s="1">
        <v>0</v>
      </c>
      <c r="B47" s="2">
        <v>0.1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3"/>
    </row>
    <row r="48" spans="1:14" x14ac:dyDescent="0.35">
      <c r="A48" s="1">
        <v>1</v>
      </c>
      <c r="B48" s="2">
        <v>-0.1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3"/>
    </row>
    <row r="49" spans="1:14" x14ac:dyDescent="0.35">
      <c r="A49" s="1">
        <v>1</v>
      </c>
      <c r="B49" s="2">
        <v>0.45</v>
      </c>
      <c r="C49" s="2">
        <f>A49*B49+A50*B50+A51*B51</f>
        <v>0.67</v>
      </c>
      <c r="D49" s="2">
        <f>1/(1+POWER($B$1,-C49))</f>
        <v>0.66150305828875333</v>
      </c>
      <c r="E49" s="2">
        <v>0.21</v>
      </c>
      <c r="F49" s="2"/>
      <c r="G49" s="2"/>
      <c r="H49" s="2"/>
      <c r="I49" s="2"/>
      <c r="J49" s="2">
        <f>E49*$I$43*D49*(1-D49)</f>
        <v>-5.8616934444576793E-3</v>
      </c>
      <c r="K49" s="2"/>
      <c r="L49" s="2"/>
      <c r="M49" s="2"/>
      <c r="N49" s="3"/>
    </row>
    <row r="50" spans="1:14" x14ac:dyDescent="0.35">
      <c r="A50" s="1">
        <v>0</v>
      </c>
      <c r="B50" s="2">
        <v>-0.49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3"/>
    </row>
    <row r="51" spans="1:14" x14ac:dyDescent="0.35">
      <c r="A51" s="1">
        <v>1</v>
      </c>
      <c r="B51" s="2">
        <v>0.22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3"/>
    </row>
    <row r="52" spans="1:14" x14ac:dyDescent="0.35">
      <c r="A52" s="1">
        <v>1</v>
      </c>
      <c r="B52" s="2">
        <v>0.35</v>
      </c>
      <c r="C52" s="2">
        <f>A52*B52+A53*B53+A54*B54</f>
        <v>0.64999999999999991</v>
      </c>
      <c r="D52" s="2">
        <f>1/(1+POWER($B$1,-C52))</f>
        <v>0.65701036414600267</v>
      </c>
      <c r="E52" s="2">
        <v>0.39</v>
      </c>
      <c r="F52" s="2"/>
      <c r="G52" s="2"/>
      <c r="H52" s="2"/>
      <c r="I52" s="2"/>
      <c r="J52" s="2">
        <f>E52*$I$43*D52*(1-D52)</f>
        <v>-1.0955571213624032E-2</v>
      </c>
      <c r="K52" s="2"/>
      <c r="L52" s="2"/>
      <c r="M52" s="2"/>
      <c r="N52" s="3"/>
    </row>
    <row r="53" spans="1:14" x14ac:dyDescent="0.35">
      <c r="A53" s="1">
        <v>0</v>
      </c>
      <c r="B53" s="2">
        <v>-0.18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3"/>
    </row>
    <row r="54" spans="1:14" x14ac:dyDescent="0.35">
      <c r="A54" s="1">
        <v>1</v>
      </c>
      <c r="B54" s="2">
        <v>0.3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3"/>
    </row>
    <row r="55" spans="1:14" x14ac:dyDescent="0.35">
      <c r="A55" s="1"/>
      <c r="B55" s="2"/>
      <c r="C55" s="2">
        <v>1</v>
      </c>
      <c r="D55" s="2">
        <f>C55</f>
        <v>1</v>
      </c>
      <c r="E55" s="2">
        <v>-0.45</v>
      </c>
      <c r="F55" s="2"/>
      <c r="G55" s="2"/>
      <c r="H55" s="2"/>
      <c r="I55" s="2"/>
      <c r="J55" s="2"/>
      <c r="K55" s="2"/>
      <c r="L55" s="2"/>
      <c r="M55" s="2"/>
      <c r="N55" s="3"/>
    </row>
    <row r="56" spans="1:14" ht="15" thickBot="1" x14ac:dyDescent="0.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6"/>
    </row>
    <row r="58" spans="1:14" x14ac:dyDescent="0.35">
      <c r="A58" s="12" t="s">
        <v>20</v>
      </c>
    </row>
    <row r="59" spans="1:14" x14ac:dyDescent="0.35">
      <c r="A59" s="12" t="s">
        <v>21</v>
      </c>
    </row>
    <row r="60" spans="1:14" ht="15" thickBot="1" x14ac:dyDescent="0.4">
      <c r="A60" s="12" t="s">
        <v>22</v>
      </c>
    </row>
    <row r="61" spans="1:14" x14ac:dyDescent="0.35">
      <c r="A61" s="10" t="s">
        <v>2</v>
      </c>
      <c r="B61" s="8" t="s">
        <v>10</v>
      </c>
      <c r="C61" s="8" t="s">
        <v>3</v>
      </c>
      <c r="D61" s="8" t="s">
        <v>4</v>
      </c>
      <c r="E61" s="8" t="s">
        <v>11</v>
      </c>
      <c r="F61" s="8" t="s">
        <v>3</v>
      </c>
      <c r="G61" s="8" t="s">
        <v>4</v>
      </c>
      <c r="H61" s="8" t="s">
        <v>5</v>
      </c>
      <c r="I61" s="8" t="s">
        <v>6</v>
      </c>
      <c r="J61" s="8" t="s">
        <v>7</v>
      </c>
      <c r="K61" s="8" t="s">
        <v>13</v>
      </c>
      <c r="L61" s="8" t="s">
        <v>12</v>
      </c>
      <c r="M61" s="8" t="s">
        <v>14</v>
      </c>
      <c r="N61" s="11" t="s">
        <v>15</v>
      </c>
    </row>
    <row r="62" spans="1:14" x14ac:dyDescent="0.35">
      <c r="A62" s="1">
        <v>1</v>
      </c>
      <c r="B62" s="2">
        <v>0.1</v>
      </c>
      <c r="C62" s="2">
        <f>A62*B62+A63*B63+A64*B64</f>
        <v>0</v>
      </c>
      <c r="D62" s="2">
        <f>2/(1+POWER($B$1,-C62))-1</f>
        <v>0</v>
      </c>
      <c r="E62" s="2">
        <v>0.42</v>
      </c>
      <c r="F62" s="2">
        <f>D62*E62+D65*E65+D68*E68+D71*E71+D74*E74</f>
        <v>-0.26812278554824942</v>
      </c>
      <c r="G62" s="2">
        <f>2/(1+POWER($B$1,-F62))-1</f>
        <v>-0.13326389870257782</v>
      </c>
      <c r="H62" s="2">
        <v>1</v>
      </c>
      <c r="I62" s="2">
        <f>(H62-G62)*0.5*(1+G62)*(1-G62)</f>
        <v>0.55656898144348554</v>
      </c>
      <c r="J62" s="2">
        <f>E62*$I$62*0.5*(1+D62)*(1-D62)</f>
        <v>0.11687948610313197</v>
      </c>
      <c r="K62" s="2"/>
      <c r="L62" s="2"/>
      <c r="M62" s="2"/>
      <c r="N62" s="3"/>
    </row>
    <row r="63" spans="1:14" x14ac:dyDescent="0.35">
      <c r="A63" s="1">
        <v>1</v>
      </c>
      <c r="B63" s="2">
        <v>0.2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3"/>
    </row>
    <row r="64" spans="1:14" x14ac:dyDescent="0.35">
      <c r="A64" s="1">
        <v>1</v>
      </c>
      <c r="B64" s="2">
        <v>-0.3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3"/>
    </row>
    <row r="65" spans="1:14" x14ac:dyDescent="0.35">
      <c r="A65" s="1">
        <v>1</v>
      </c>
      <c r="B65" s="2">
        <v>-0.4</v>
      </c>
      <c r="C65" s="2">
        <f>A65*B65+A66*B66+A67*B67</f>
        <v>-0.4</v>
      </c>
      <c r="D65" s="2">
        <f>2/(1+POWER($B$1,-C65))-1</f>
        <v>-0.19737519093526568</v>
      </c>
      <c r="E65" s="2">
        <v>-0.37</v>
      </c>
      <c r="F65" s="2"/>
      <c r="G65" s="2"/>
      <c r="H65" s="2"/>
      <c r="I65" s="2"/>
      <c r="J65" s="2">
        <f>E65*$I$62*0.5*(1+D65)*(1-D65)</f>
        <v>-9.8954047373332785E-2</v>
      </c>
      <c r="K65" s="2"/>
      <c r="L65" s="2"/>
      <c r="M65" s="2"/>
      <c r="N65" s="3"/>
    </row>
    <row r="66" spans="1:14" x14ac:dyDescent="0.35">
      <c r="A66" s="1">
        <v>1</v>
      </c>
      <c r="B66" s="2">
        <v>0.1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3"/>
    </row>
    <row r="67" spans="1:14" x14ac:dyDescent="0.35">
      <c r="A67" s="1">
        <v>1</v>
      </c>
      <c r="B67" s="2">
        <v>-0.1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3"/>
    </row>
    <row r="68" spans="1:14" x14ac:dyDescent="0.35">
      <c r="A68" s="1">
        <v>1</v>
      </c>
      <c r="B68" s="2">
        <v>0.45</v>
      </c>
      <c r="C68" s="2">
        <f>A68*B68+A69*B69+A70*B70</f>
        <v>0.18000000000000002</v>
      </c>
      <c r="D68" s="2">
        <f>2/(1+POWER($B$1,-C68))-1</f>
        <v>8.9757724696143182E-2</v>
      </c>
      <c r="E68" s="2">
        <v>0.21</v>
      </c>
      <c r="F68" s="2"/>
      <c r="G68" s="2"/>
      <c r="H68" s="2"/>
      <c r="I68" s="2"/>
      <c r="J68" s="2">
        <f>E68*$I$62*0.5*(1+D68)*(1-D68)</f>
        <v>5.7968926233762756E-2</v>
      </c>
      <c r="K68" s="2"/>
      <c r="L68" s="2"/>
      <c r="M68" s="2"/>
      <c r="N68" s="3"/>
    </row>
    <row r="69" spans="1:14" x14ac:dyDescent="0.35">
      <c r="A69" s="1">
        <v>1</v>
      </c>
      <c r="B69" s="2">
        <v>-0.49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3"/>
    </row>
    <row r="70" spans="1:14" x14ac:dyDescent="0.35">
      <c r="A70" s="1">
        <v>1</v>
      </c>
      <c r="B70" s="2">
        <v>0.22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3"/>
    </row>
    <row r="71" spans="1:14" x14ac:dyDescent="0.35">
      <c r="A71" s="1">
        <v>1</v>
      </c>
      <c r="B71" s="2">
        <v>0.35</v>
      </c>
      <c r="C71" s="2">
        <f>A71*B71+A72*B72+A73*B73</f>
        <v>0.47</v>
      </c>
      <c r="D71" s="2">
        <f>2/(1+POWER($B$1,-C71))-1</f>
        <v>0.23076736312695445</v>
      </c>
      <c r="E71" s="2">
        <v>0.39</v>
      </c>
      <c r="F71" s="2"/>
      <c r="G71" s="2"/>
      <c r="H71" s="2"/>
      <c r="I71" s="2"/>
      <c r="J71" s="2">
        <f>E71*$I$62*0.5*(1+D71)*(1-D71)</f>
        <v>0.10275129012626173</v>
      </c>
      <c r="K71" s="2"/>
      <c r="L71" s="2"/>
      <c r="M71" s="2"/>
      <c r="N71" s="3"/>
    </row>
    <row r="72" spans="1:14" x14ac:dyDescent="0.35">
      <c r="A72" s="1">
        <v>1</v>
      </c>
      <c r="B72" s="2">
        <v>-0.18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3"/>
    </row>
    <row r="73" spans="1:14" x14ac:dyDescent="0.35">
      <c r="A73" s="1">
        <v>1</v>
      </c>
      <c r="B73" s="2">
        <v>0.3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3"/>
    </row>
    <row r="74" spans="1:14" x14ac:dyDescent="0.35">
      <c r="A74" s="1"/>
      <c r="B74" s="2"/>
      <c r="C74" s="2">
        <v>1</v>
      </c>
      <c r="D74" s="2">
        <f>C74</f>
        <v>1</v>
      </c>
      <c r="E74" s="2">
        <v>-0.45</v>
      </c>
      <c r="F74" s="2"/>
      <c r="G74" s="2"/>
      <c r="H74" s="2"/>
      <c r="I74" s="2"/>
      <c r="J74" s="2"/>
      <c r="K74" s="2"/>
      <c r="L74" s="2"/>
      <c r="M74" s="2"/>
      <c r="N74" s="3"/>
    </row>
    <row r="75" spans="1:14" ht="15" thickBot="1" x14ac:dyDescent="0.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6"/>
    </row>
    <row r="77" spans="1:14" x14ac:dyDescent="0.35">
      <c r="A77" s="13" t="s">
        <v>20</v>
      </c>
    </row>
    <row r="78" spans="1:14" x14ac:dyDescent="0.35">
      <c r="A78" s="13" t="s">
        <v>21</v>
      </c>
    </row>
    <row r="79" spans="1:14" ht="15" thickBot="1" x14ac:dyDescent="0.4">
      <c r="A79" s="13" t="s">
        <v>22</v>
      </c>
    </row>
    <row r="80" spans="1:14" x14ac:dyDescent="0.35">
      <c r="A80" s="10" t="s">
        <v>2</v>
      </c>
      <c r="B80" s="8" t="s">
        <v>10</v>
      </c>
      <c r="C80" s="8" t="s">
        <v>3</v>
      </c>
      <c r="D80" s="8" t="s">
        <v>4</v>
      </c>
      <c r="E80" s="8" t="s">
        <v>11</v>
      </c>
      <c r="F80" s="8" t="s">
        <v>3</v>
      </c>
      <c r="G80" s="8" t="s">
        <v>4</v>
      </c>
      <c r="H80" s="8" t="s">
        <v>5</v>
      </c>
      <c r="I80" s="8" t="s">
        <v>6</v>
      </c>
      <c r="J80" s="8" t="s">
        <v>7</v>
      </c>
      <c r="K80" s="8" t="s">
        <v>13</v>
      </c>
      <c r="L80" s="8" t="s">
        <v>12</v>
      </c>
      <c r="M80" s="8" t="s">
        <v>14</v>
      </c>
      <c r="N80" s="11" t="s">
        <v>15</v>
      </c>
    </row>
    <row r="81" spans="1:14" x14ac:dyDescent="0.35">
      <c r="A81" s="1">
        <v>1</v>
      </c>
      <c r="B81" s="2">
        <v>0.1</v>
      </c>
      <c r="C81" s="2">
        <f>A81*B81+A82*B82+A83*B83</f>
        <v>-0.4</v>
      </c>
      <c r="D81" s="2">
        <f>2/(1+POWER($B$1,-C81))-1</f>
        <v>-0.19737519093526568</v>
      </c>
      <c r="E81" s="2">
        <v>0.42</v>
      </c>
      <c r="F81" s="2">
        <f>D81*E81+D84*E84+D87*E87+D90*E90+D93*E93</f>
        <v>-0.16219554804409136</v>
      </c>
      <c r="G81" s="2">
        <f>2/(1+POWER($B$1,-F81))-1</f>
        <v>-8.0920397034089486E-2</v>
      </c>
      <c r="H81" s="2">
        <v>-1</v>
      </c>
      <c r="I81" s="2">
        <f>(H81-G81)*0.5*(1+G81)*(1-G81)</f>
        <v>-0.45653068401193753</v>
      </c>
      <c r="J81" s="2">
        <f>E81*$I$81*0.5*(1+D81)*(1-D81)</f>
        <v>-9.2136583072468081E-2</v>
      </c>
      <c r="K81" s="2">
        <f>$E$1*$I$81*D81+$H$1*0</f>
        <v>1.8021566184932725E-2</v>
      </c>
      <c r="L81" s="2">
        <f>E81+K81</f>
        <v>0.43802156618493271</v>
      </c>
      <c r="M81" s="2">
        <f>$E$1*$J$81*A81+$H$1*0</f>
        <v>-1.8427316614493618E-2</v>
      </c>
      <c r="N81" s="3">
        <f t="shared" ref="N81:N92" si="3">B81+M81</f>
        <v>8.1572683385506384E-2</v>
      </c>
    </row>
    <row r="82" spans="1:14" x14ac:dyDescent="0.35">
      <c r="A82" s="1">
        <v>-1</v>
      </c>
      <c r="B82" s="2">
        <v>0.2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>
        <f>$E$1*$J$81*A82+$H$1*0</f>
        <v>1.8427316614493618E-2</v>
      </c>
      <c r="N82" s="3">
        <f t="shared" si="3"/>
        <v>0.21842731661449363</v>
      </c>
    </row>
    <row r="83" spans="1:14" x14ac:dyDescent="0.35">
      <c r="A83" s="1">
        <v>1</v>
      </c>
      <c r="B83" s="2">
        <v>-0.3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>
        <f>$E$1*$J$81*A83+$H$1*0</f>
        <v>-1.8427316614493618E-2</v>
      </c>
      <c r="N83" s="3">
        <f t="shared" si="3"/>
        <v>-0.31842731661449358</v>
      </c>
    </row>
    <row r="84" spans="1:14" x14ac:dyDescent="0.35">
      <c r="A84" s="1">
        <v>1</v>
      </c>
      <c r="B84" s="2">
        <v>-0.4</v>
      </c>
      <c r="C84" s="2">
        <f>A84*B84+A85*B85+A86*B86</f>
        <v>-0.6</v>
      </c>
      <c r="D84" s="2">
        <f>2/(1+POWER($B$1,-C84))-1</f>
        <v>-0.2913124277807706</v>
      </c>
      <c r="E84" s="2">
        <v>-0.37</v>
      </c>
      <c r="F84" s="2"/>
      <c r="G84" s="2"/>
      <c r="H84" s="2"/>
      <c r="I84" s="2"/>
      <c r="J84" s="2">
        <f>E84*$I$81*0.5*(1+D84)*(1-D84)</f>
        <v>7.7290808169433595E-2</v>
      </c>
      <c r="K84" s="2">
        <f>$E$1*$I$81*D84+$H$1*0</f>
        <v>2.6598612383186674E-2</v>
      </c>
      <c r="L84" s="2">
        <f>E84+K84</f>
        <v>-0.34340138761681333</v>
      </c>
      <c r="M84" s="2">
        <f>$E$1*$J$84*A84+$H$1*0</f>
        <v>1.5458161633886719E-2</v>
      </c>
      <c r="N84" s="3">
        <f t="shared" si="3"/>
        <v>-0.38454183836611333</v>
      </c>
    </row>
    <row r="85" spans="1:14" x14ac:dyDescent="0.35">
      <c r="A85" s="1">
        <v>-1</v>
      </c>
      <c r="B85" s="2">
        <v>0.1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>
        <f>$E$1*$J$84*A85+$H$1*0</f>
        <v>-1.5458161633886719E-2</v>
      </c>
      <c r="N85" s="3">
        <f t="shared" si="3"/>
        <v>8.4541838366113287E-2</v>
      </c>
    </row>
    <row r="86" spans="1:14" x14ac:dyDescent="0.35">
      <c r="A86" s="1">
        <v>1</v>
      </c>
      <c r="B86" s="2">
        <v>-0.1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>
        <f>$E$1*$J$84*A86+$H$1*0</f>
        <v>1.5458161633886719E-2</v>
      </c>
      <c r="N86" s="3">
        <f t="shared" si="3"/>
        <v>-8.4541838366113287E-2</v>
      </c>
    </row>
    <row r="87" spans="1:14" x14ac:dyDescent="0.35">
      <c r="A87" s="1">
        <v>1</v>
      </c>
      <c r="B87" s="2">
        <v>0.45</v>
      </c>
      <c r="C87" s="2">
        <f>A87*B87+A88*B88+A89*B89</f>
        <v>1.1599999999999999</v>
      </c>
      <c r="D87" s="2">
        <f>2/(1+POWER($B$1,-C87))-1</f>
        <v>0.52266514612491188</v>
      </c>
      <c r="E87" s="2">
        <v>0.21</v>
      </c>
      <c r="F87" s="2"/>
      <c r="G87" s="2"/>
      <c r="H87" s="2"/>
      <c r="I87" s="2"/>
      <c r="J87" s="2">
        <f>E87*$I$81*0.5*(1+D87)*(1-D87)</f>
        <v>-3.4840696221782007E-2</v>
      </c>
      <c r="K87" s="2">
        <f>$E$1*$I$81*D87+$H$1*0</f>
        <v>-4.7722535333921068E-2</v>
      </c>
      <c r="L87" s="2">
        <f>E87+K87</f>
        <v>0.16227746466607892</v>
      </c>
      <c r="M87" s="2">
        <f>$E$1*$J$87*A87+$H$1*0</f>
        <v>-6.9681392443564014E-3</v>
      </c>
      <c r="N87" s="3">
        <f t="shared" si="3"/>
        <v>0.4430318607556436</v>
      </c>
    </row>
    <row r="88" spans="1:14" x14ac:dyDescent="0.35">
      <c r="A88" s="1">
        <v>-1</v>
      </c>
      <c r="B88" s="2">
        <v>-0.49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>
        <f>$E$1*$J$87*A88+$H$1*0</f>
        <v>6.9681392443564014E-3</v>
      </c>
      <c r="N88" s="3">
        <f t="shared" si="3"/>
        <v>-0.48303186075564358</v>
      </c>
    </row>
    <row r="89" spans="1:14" x14ac:dyDescent="0.35">
      <c r="A89" s="1">
        <v>1</v>
      </c>
      <c r="B89" s="2">
        <v>0.22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>
        <f>$E$1*$J$87*A89+$H$1*0</f>
        <v>-6.9681392443564014E-3</v>
      </c>
      <c r="N89" s="3">
        <f t="shared" si="3"/>
        <v>0.21303186075564359</v>
      </c>
    </row>
    <row r="90" spans="1:14" x14ac:dyDescent="0.35">
      <c r="A90" s="1">
        <v>1</v>
      </c>
      <c r="B90" s="2">
        <v>0.35</v>
      </c>
      <c r="C90" s="2">
        <f>A90*B90+A91*B91+A92*B92</f>
        <v>0.83000000000000007</v>
      </c>
      <c r="D90" s="2">
        <f>2/(1+POWER($B$1,-C90))-1</f>
        <v>0.39270962354770145</v>
      </c>
      <c r="E90" s="2">
        <v>0.39</v>
      </c>
      <c r="F90" s="2"/>
      <c r="G90" s="2"/>
      <c r="H90" s="2"/>
      <c r="I90" s="2"/>
      <c r="J90" s="2">
        <f>E90*$I$81*0.5*(1+D90)*(1-D90)</f>
        <v>-7.5294206245180309E-2</v>
      </c>
      <c r="K90" s="2">
        <f>$E$1*$I$81*D90+$H$1*0</f>
        <v>-3.5856798611260531E-2</v>
      </c>
      <c r="L90" s="2">
        <f>E90+K90</f>
        <v>0.3541432013887395</v>
      </c>
      <c r="M90" s="2">
        <f>$E$1*$J$90*A90+$H$1*0</f>
        <v>-1.5058841249036062E-2</v>
      </c>
      <c r="N90" s="3">
        <f t="shared" si="3"/>
        <v>0.33494115875096392</v>
      </c>
    </row>
    <row r="91" spans="1:14" x14ac:dyDescent="0.35">
      <c r="A91" s="1">
        <v>-1</v>
      </c>
      <c r="B91" s="2">
        <v>-0.18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>
        <f>$E$1*$J$90*A91+$H$1*0</f>
        <v>1.5058841249036062E-2</v>
      </c>
      <c r="N91" s="3">
        <f t="shared" si="3"/>
        <v>-0.16494115875096393</v>
      </c>
    </row>
    <row r="92" spans="1:14" x14ac:dyDescent="0.35">
      <c r="A92" s="1">
        <v>1</v>
      </c>
      <c r="B92" s="2">
        <v>0.3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>
        <f>$E$1*$J$90*A92+$H$1*0</f>
        <v>-1.5058841249036062E-2</v>
      </c>
      <c r="N92" s="3">
        <f t="shared" si="3"/>
        <v>0.28494115875096393</v>
      </c>
    </row>
    <row r="93" spans="1:14" x14ac:dyDescent="0.35">
      <c r="A93" s="1"/>
      <c r="B93" s="2"/>
      <c r="C93" s="2">
        <v>1</v>
      </c>
      <c r="D93" s="2">
        <f>C93</f>
        <v>1</v>
      </c>
      <c r="E93" s="2">
        <v>-0.45</v>
      </c>
      <c r="F93" s="2"/>
      <c r="G93" s="2"/>
      <c r="H93" s="2"/>
      <c r="I93" s="2"/>
      <c r="J93" s="2"/>
      <c r="K93" s="2">
        <f>$E$1*$I$81*1+$H$1*0</f>
        <v>-9.1306136802387514E-2</v>
      </c>
      <c r="L93" s="2">
        <f>E93+K93</f>
        <v>-0.54130613680238748</v>
      </c>
      <c r="M93" s="2"/>
      <c r="N93" s="3"/>
    </row>
    <row r="94" spans="1:14" ht="15" thickBot="1" x14ac:dyDescent="0.4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6"/>
    </row>
    <row r="96" spans="1:14" ht="15" thickBot="1" x14ac:dyDescent="0.4">
      <c r="A96" s="13" t="s">
        <v>24</v>
      </c>
      <c r="B96" t="s">
        <v>25</v>
      </c>
    </row>
    <row r="97" spans="1:14" x14ac:dyDescent="0.35">
      <c r="A97" s="10" t="s">
        <v>2</v>
      </c>
      <c r="B97" s="8" t="s">
        <v>10</v>
      </c>
      <c r="C97" s="8" t="s">
        <v>3</v>
      </c>
      <c r="D97" s="8" t="s">
        <v>4</v>
      </c>
      <c r="E97" s="8" t="s">
        <v>11</v>
      </c>
      <c r="F97" s="8" t="s">
        <v>3</v>
      </c>
      <c r="G97" s="8" t="s">
        <v>4</v>
      </c>
      <c r="H97" s="8" t="s">
        <v>5</v>
      </c>
      <c r="I97" s="8" t="s">
        <v>6</v>
      </c>
      <c r="J97" s="8" t="s">
        <v>7</v>
      </c>
      <c r="K97" s="8" t="s">
        <v>13</v>
      </c>
      <c r="L97" s="8" t="s">
        <v>12</v>
      </c>
      <c r="M97" s="8" t="s">
        <v>14</v>
      </c>
      <c r="N97" s="11" t="s">
        <v>15</v>
      </c>
    </row>
    <row r="98" spans="1:14" x14ac:dyDescent="0.35">
      <c r="A98" s="1">
        <v>1</v>
      </c>
      <c r="B98" s="2">
        <v>0.1</v>
      </c>
      <c r="C98" s="2">
        <f>A98*B98+A99*B99+A100*B100</f>
        <v>-0.4</v>
      </c>
      <c r="D98" s="2">
        <f>2/(1+POWER($B$1,-C98))-1</f>
        <v>-0.19737519093526568</v>
      </c>
      <c r="E98" s="2">
        <v>0.42</v>
      </c>
      <c r="F98" s="2">
        <f>D98*E98+D101*E101+D104*E104+D107*E107+D110*E110</f>
        <v>-0.16219554804409136</v>
      </c>
      <c r="G98" s="2">
        <f>2/(1+POWER($B$1,-F98))-1</f>
        <v>-8.0920397034089486E-2</v>
      </c>
      <c r="H98" s="2">
        <v>-1</v>
      </c>
      <c r="I98" s="2">
        <f>(H98-G98)*0.5*(1+G98)*(1-G98)</f>
        <v>-0.45653068401193753</v>
      </c>
      <c r="J98" s="2">
        <f>L98*$I$98*0.5*(1+D98)*(1-D98)</f>
        <v>-9.6090024810311009E-2</v>
      </c>
      <c r="K98" s="2">
        <f>$E$1*$I$81*D98+$H$1*0</f>
        <v>1.8021566184932725E-2</v>
      </c>
      <c r="L98" s="2">
        <f>E98+K98</f>
        <v>0.43802156618493271</v>
      </c>
      <c r="M98" s="2">
        <f>$E$1*$J$98*A98+$H$1*0</f>
        <v>-1.9218004962062205E-2</v>
      </c>
      <c r="N98" s="3">
        <f t="shared" ref="N98:N109" si="4">B98+M98</f>
        <v>8.0781995037937801E-2</v>
      </c>
    </row>
    <row r="99" spans="1:14" x14ac:dyDescent="0.35">
      <c r="A99" s="1">
        <v>-1</v>
      </c>
      <c r="B99" s="2">
        <v>0.2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>
        <f>$E$1*$J$98*A99+$H$1*0</f>
        <v>1.9218004962062205E-2</v>
      </c>
      <c r="N99" s="3">
        <f t="shared" si="4"/>
        <v>0.21921800496206223</v>
      </c>
    </row>
    <row r="100" spans="1:14" x14ac:dyDescent="0.35">
      <c r="A100" s="1">
        <v>1</v>
      </c>
      <c r="B100" s="2">
        <v>-0.3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>
        <f>$E$1*$J$98*A100+$H$1*0</f>
        <v>-1.9218004962062205E-2</v>
      </c>
      <c r="N100" s="3">
        <f t="shared" si="4"/>
        <v>-0.31921800496206221</v>
      </c>
    </row>
    <row r="101" spans="1:14" x14ac:dyDescent="0.35">
      <c r="A101" s="1">
        <v>1</v>
      </c>
      <c r="B101" s="2">
        <v>-0.4</v>
      </c>
      <c r="C101" s="2">
        <f>A101*B101+A102*B102+A103*B103</f>
        <v>-0.6</v>
      </c>
      <c r="D101" s="2">
        <f>2/(1+POWER($B$1,-C101))-1</f>
        <v>-0.2913124277807706</v>
      </c>
      <c r="E101" s="2">
        <v>-0.37</v>
      </c>
      <c r="F101" s="2"/>
      <c r="G101" s="2"/>
      <c r="H101" s="2"/>
      <c r="I101" s="2"/>
      <c r="J101" s="2">
        <f>L101*$I$98*0.5*(1+D101)*(1-D101)</f>
        <v>7.1734515609211971E-2</v>
      </c>
      <c r="K101" s="2">
        <f>$E$1*$I$81*D101+$H$1*0</f>
        <v>2.6598612383186674E-2</v>
      </c>
      <c r="L101" s="2">
        <f>E101+K101</f>
        <v>-0.34340138761681333</v>
      </c>
      <c r="M101" s="2">
        <f>$E$1*$J$101*A101+$H$1*0</f>
        <v>1.4346903121842395E-2</v>
      </c>
      <c r="N101" s="3">
        <f t="shared" si="4"/>
        <v>-0.38565309687815763</v>
      </c>
    </row>
    <row r="102" spans="1:14" x14ac:dyDescent="0.35">
      <c r="A102" s="1">
        <v>-1</v>
      </c>
      <c r="B102" s="2">
        <v>0.1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>
        <f>$E$1*$J$101*A102+$H$1*0</f>
        <v>-1.4346903121842395E-2</v>
      </c>
      <c r="N102" s="3">
        <f t="shared" si="4"/>
        <v>8.5653096878157614E-2</v>
      </c>
    </row>
    <row r="103" spans="1:14" x14ac:dyDescent="0.35">
      <c r="A103" s="1">
        <v>1</v>
      </c>
      <c r="B103" s="2">
        <v>-0.1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>
        <f>$E$1*$J$101*A103+$H$1*0</f>
        <v>1.4346903121842395E-2</v>
      </c>
      <c r="N103" s="3">
        <f t="shared" si="4"/>
        <v>-8.5653096878157614E-2</v>
      </c>
    </row>
    <row r="104" spans="1:14" x14ac:dyDescent="0.35">
      <c r="A104" s="1">
        <v>1</v>
      </c>
      <c r="B104" s="2">
        <v>0.45</v>
      </c>
      <c r="C104" s="2">
        <f>A104*B104+A105*B105+A106*B106</f>
        <v>1.1599999999999999</v>
      </c>
      <c r="D104" s="2">
        <f>2/(1+POWER($B$1,-C104))-1</f>
        <v>0.52266514612491188</v>
      </c>
      <c r="E104" s="2">
        <v>0.21</v>
      </c>
      <c r="F104" s="2"/>
      <c r="G104" s="2"/>
      <c r="H104" s="2"/>
      <c r="I104" s="2"/>
      <c r="J104" s="2">
        <f>L104*$I$98*0.5*(1+D104)*(1-D104)</f>
        <v>-2.6923142143199134E-2</v>
      </c>
      <c r="K104" s="2">
        <f>$E$1*$I$81*D104+$H$1*0</f>
        <v>-4.7722535333921068E-2</v>
      </c>
      <c r="L104" s="2">
        <f>E104+K104</f>
        <v>0.16227746466607892</v>
      </c>
      <c r="M104" s="2">
        <f>$E$1*$J$104*A104+$H$1*0</f>
        <v>-5.3846284286398274E-3</v>
      </c>
      <c r="N104" s="3">
        <f t="shared" si="4"/>
        <v>0.44461537157136016</v>
      </c>
    </row>
    <row r="105" spans="1:14" x14ac:dyDescent="0.35">
      <c r="A105" s="1">
        <v>-1</v>
      </c>
      <c r="B105" s="2">
        <v>-0.49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>
        <f>$E$1*$J$104*A105+$H$1*0</f>
        <v>5.3846284286398274E-3</v>
      </c>
      <c r="N105" s="3">
        <f t="shared" si="4"/>
        <v>-0.48461537157136014</v>
      </c>
    </row>
    <row r="106" spans="1:14" x14ac:dyDescent="0.35">
      <c r="A106" s="1">
        <v>1</v>
      </c>
      <c r="B106" s="2">
        <v>0.22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>
        <f>$E$1*$J$104*A106+$H$1*0</f>
        <v>-5.3846284286398274E-3</v>
      </c>
      <c r="N106" s="3">
        <f t="shared" si="4"/>
        <v>0.21461537157136018</v>
      </c>
    </row>
    <row r="107" spans="1:14" x14ac:dyDescent="0.35">
      <c r="A107" s="1">
        <v>1</v>
      </c>
      <c r="B107" s="2">
        <v>0.35</v>
      </c>
      <c r="C107" s="2">
        <f>A107*B107+A108*B108+A109*B109</f>
        <v>0.83000000000000007</v>
      </c>
      <c r="D107" s="2">
        <f>2/(1+POWER($B$1,-C107))-1</f>
        <v>0.39270962354770145</v>
      </c>
      <c r="E107" s="2">
        <v>0.39</v>
      </c>
      <c r="F107" s="2"/>
      <c r="G107" s="2"/>
      <c r="H107" s="2"/>
      <c r="I107" s="2"/>
      <c r="J107" s="2">
        <f>L107*$I$98*0.5*(1+D107)*(1-D107)</f>
        <v>-6.837161857869789E-2</v>
      </c>
      <c r="K107" s="2">
        <f>$E$1*$I$81*D107+$H$1*0</f>
        <v>-3.5856798611260531E-2</v>
      </c>
      <c r="L107" s="2">
        <f>E107+K107</f>
        <v>0.3541432013887395</v>
      </c>
      <c r="M107" s="2">
        <f>$E$1*$J$107*A107+$H$1*0</f>
        <v>-1.3674323715739579E-2</v>
      </c>
      <c r="N107" s="3">
        <f t="shared" si="4"/>
        <v>0.33632567628426041</v>
      </c>
    </row>
    <row r="108" spans="1:14" x14ac:dyDescent="0.35">
      <c r="A108" s="1">
        <v>-1</v>
      </c>
      <c r="B108" s="2">
        <v>-0.18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>
        <f>$E$1*$J$107*A108+$H$1*0</f>
        <v>1.3674323715739579E-2</v>
      </c>
      <c r="N108" s="3">
        <f t="shared" si="4"/>
        <v>-0.16632567628426043</v>
      </c>
    </row>
    <row r="109" spans="1:14" x14ac:dyDescent="0.35">
      <c r="A109" s="1">
        <v>1</v>
      </c>
      <c r="B109" s="2">
        <v>0.3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>
        <f>$E$1*$J$107*A109+$H$1*0</f>
        <v>-1.3674323715739579E-2</v>
      </c>
      <c r="N109" s="3">
        <f t="shared" si="4"/>
        <v>0.28632567628426042</v>
      </c>
    </row>
    <row r="110" spans="1:14" x14ac:dyDescent="0.35">
      <c r="A110" s="1"/>
      <c r="B110" s="2"/>
      <c r="C110" s="2">
        <v>1</v>
      </c>
      <c r="D110" s="2">
        <f>C110</f>
        <v>1</v>
      </c>
      <c r="E110" s="2">
        <v>-0.45</v>
      </c>
      <c r="F110" s="2"/>
      <c r="G110" s="2"/>
      <c r="H110" s="2"/>
      <c r="I110" s="2"/>
      <c r="J110" s="2"/>
      <c r="K110" s="2">
        <f>$E$1*$I$81*1+$H$1*0</f>
        <v>-9.1306136802387514E-2</v>
      </c>
      <c r="L110" s="2">
        <f>E110+K110</f>
        <v>-0.54130613680238748</v>
      </c>
      <c r="M110" s="2"/>
      <c r="N110" s="3"/>
    </row>
    <row r="111" spans="1:14" ht="15" thickBot="1" x14ac:dyDescent="0.4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6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NeuralNetTester.java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Dicky Wong</dc:creator>
  <cp:lastModifiedBy>Dicky Wong</cp:lastModifiedBy>
  <dcterms:created xsi:type="dcterms:W3CDTF">2021-09-24T16:37:05Z</dcterms:created>
  <dcterms:modified xsi:type="dcterms:W3CDTF">2021-09-27T03:56:45Z</dcterms:modified>
</cp:coreProperties>
</file>