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filterPrivacy="1" defaultThemeVersion="164011"/>
  <bookViews>
    <workbookView xWindow="0" yWindow="0" windowWidth="22260" windowHeight="12645" activeTab="2"/>
  </bookViews>
  <sheets>
    <sheet name="pivot1" sheetId="13" r:id="rId1"/>
    <sheet name="if or vlookup" sheetId="26" r:id="rId2"/>
    <sheet name="Sheet5" sheetId="27" r:id="rId3"/>
    <sheet name="Sheet1" sheetId="28" r:id="rId4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calcChain.xml><?xml version="1.0" encoding="utf-8"?>
<calcChain xmlns="http://schemas.openxmlformats.org/spreadsheetml/2006/main">
  <c r="G8" i="28" l="1"/>
  <c r="F8" i="28"/>
  <c r="G3" i="28"/>
  <c r="H3" i="28" s="1"/>
  <c r="G4" i="28"/>
  <c r="H4" i="28" s="1"/>
  <c r="G5" i="28"/>
  <c r="H5" i="28" s="1"/>
  <c r="G6" i="28"/>
  <c r="H6" i="28" s="1"/>
  <c r="G7" i="28"/>
  <c r="H7" i="28" s="1"/>
  <c r="G2" i="28"/>
  <c r="H2" i="28" s="1"/>
  <c r="H8" i="28" l="1"/>
  <c r="C20" i="26"/>
  <c r="P16" i="26"/>
  <c r="Q16" i="26" s="1"/>
  <c r="P17" i="26"/>
  <c r="Q17" i="26" s="1"/>
  <c r="P18" i="26"/>
  <c r="Q18" i="26" s="1"/>
  <c r="P19" i="26"/>
  <c r="Q19" i="26" s="1"/>
  <c r="P20" i="26"/>
  <c r="Q20" i="26" s="1"/>
  <c r="P21" i="26"/>
  <c r="Q21" i="26" s="1"/>
  <c r="P22" i="26"/>
  <c r="Q22" i="26" s="1"/>
  <c r="P23" i="26"/>
  <c r="Q23" i="26" s="1"/>
  <c r="P24" i="26"/>
  <c r="Q24" i="26" s="1"/>
  <c r="P15" i="26"/>
  <c r="Q15" i="26" s="1"/>
  <c r="Q26" i="26" l="1"/>
  <c r="B28" i="26" l="1"/>
  <c r="C16" i="26" l="1"/>
  <c r="C17" i="26"/>
  <c r="C18" i="26"/>
  <c r="C19" i="26"/>
  <c r="C21" i="26"/>
  <c r="C22" i="26"/>
  <c r="C15" i="26"/>
</calcChain>
</file>

<file path=xl/sharedStrings.xml><?xml version="1.0" encoding="utf-8"?>
<sst xmlns="http://schemas.openxmlformats.org/spreadsheetml/2006/main" count="124" uniqueCount="55">
  <si>
    <t>Accord</t>
  </si>
  <si>
    <t>Red</t>
  </si>
  <si>
    <t>Blue</t>
  </si>
  <si>
    <t>Silver</t>
  </si>
  <si>
    <t>Camry</t>
  </si>
  <si>
    <t>Black</t>
  </si>
  <si>
    <t>Altima</t>
  </si>
  <si>
    <t>Green</t>
  </si>
  <si>
    <t>Corolla</t>
  </si>
  <si>
    <t>Civic</t>
  </si>
  <si>
    <t>White</t>
  </si>
  <si>
    <t>price</t>
  </si>
  <si>
    <t>profit</t>
  </si>
  <si>
    <t>color</t>
  </si>
  <si>
    <t>id</t>
  </si>
  <si>
    <t>no</t>
  </si>
  <si>
    <t>car</t>
  </si>
  <si>
    <t>date</t>
  </si>
  <si>
    <t>Employee</t>
  </si>
  <si>
    <t>Sales</t>
  </si>
  <si>
    <t>Bonus Commission? 5% or 1%</t>
  </si>
  <si>
    <t>Kartik aryan</t>
  </si>
  <si>
    <t>Arunish sod</t>
  </si>
  <si>
    <t>Karna mehrotra</t>
  </si>
  <si>
    <t>Anamika Singh</t>
  </si>
  <si>
    <t>Ekanshika Kalra</t>
  </si>
  <si>
    <t>Swati Singh</t>
  </si>
  <si>
    <t>Aman Mathur</t>
  </si>
  <si>
    <t>Surbhi Jain</t>
  </si>
  <si>
    <t>Hurdle</t>
  </si>
  <si>
    <t>Bonus %</t>
  </si>
  <si>
    <t>No Bonus %</t>
  </si>
  <si>
    <t>Bonus Commission %?</t>
  </si>
  <si>
    <t>Bonus Comm. %</t>
  </si>
  <si>
    <t>Name</t>
  </si>
  <si>
    <t>ID</t>
  </si>
  <si>
    <t>Salary</t>
  </si>
  <si>
    <t>Anamika</t>
  </si>
  <si>
    <t>Meenal</t>
  </si>
  <si>
    <t>Animesh</t>
  </si>
  <si>
    <t>Karuna</t>
  </si>
  <si>
    <t>Mayank</t>
  </si>
  <si>
    <t>Nirtita</t>
  </si>
  <si>
    <t>Naman</t>
  </si>
  <si>
    <t>Nischal</t>
  </si>
  <si>
    <t>Abhilash</t>
  </si>
  <si>
    <t>Abhash</t>
  </si>
  <si>
    <t>limit</t>
  </si>
  <si>
    <t>hike</t>
  </si>
  <si>
    <t>new salary</t>
  </si>
  <si>
    <t>year</t>
  </si>
  <si>
    <t>salary</t>
  </si>
  <si>
    <t>incease</t>
  </si>
  <si>
    <t>budget</t>
  </si>
  <si>
    <t>total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</si>
</sst>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6" x14ac:knownFonts="1">
    <font>
      <sz val="11"/>
      <color theme="1"/>
      <name val="Calibri"/>
      <family val="2"/>
      <scheme val="minor"/>
    </font>
    <font>
      <sz val="11"/>
      <color rgb="FF000000"/>
      <name val="Calibri"/>
      <family val="2"/>
      <scheme val="minor"/>
    </font>
    <font>
      <b/>
      <u/>
      <sz val="11"/>
      <color theme="1"/>
      <name val="Calibri"/>
      <family val="2"/>
      <scheme val="minor"/>
    </font>
    <font>
      <b/>
      <u/>
      <sz val="14"/>
      <color theme="3" tint="-0.499984740745262"/>
      <name val="Calibri"/>
      <family val="2"/>
      <scheme val="minor"/>
    </font>
    <font>
      <sz val="11"/>
      <color rgb="FFFFFFFF"/>
      <name val="Calibri"/>
      <family val="2"/>
      <scheme val="minor"/>
    </font>
    <font>
      <sz val="10"/>
      <color theme="1"/>
      <name val="Calibri"/>
      <family val="2"/>
      <scheme val="minor"/>
    </font>
  </fonts>
  <fills count="8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  <fill>
      <patternFill patternType="solid">
        <fgColor theme="4" tint="0.79998168889431442"/>
        <bgColor theme="4" tint="0.79998168889431442"/>
      </patternFill>
    </fill>
    <fill>
      <patternFill patternType="solid">
        <fgColor rgb="FF002060"/>
        <bgColor indexed="64"/>
      </patternFill>
    </fill>
    <fill>
      <patternFill patternType="solid">
        <fgColor rgb="FFCCFFCC"/>
        <bgColor indexed="64"/>
      </patternFill>
    </fill>
    <fill>
      <patternFill patternType="solid">
        <fgColor rgb="FFFF0000"/>
        <bgColor indexed="64"/>
      </patternFill>
    </fill>
    <fill>
      <patternFill patternType="solid">
        <fgColor rgb="FF92D050"/>
        <bgColor indexed="64"/>
      </patternFill>
    </fill>
  </fills>
  <borders count="19">
    <border>
      <left/>
      <right/>
      <top/>
      <bottom/>
      <diagonal/>
    </border>
    <border>
      <left style="thin">
        <color theme="4" tint="0.39997558519241921"/>
      </left>
      <right/>
      <top style="thin">
        <color theme="4" tint="0.39997558519241921"/>
      </top>
      <bottom style="thin">
        <color theme="4" tint="0.39997558519241921"/>
      </bottom>
      <diagonal/>
    </border>
    <border>
      <left/>
      <right/>
      <top style="thin">
        <color theme="4" tint="0.39997558519241921"/>
      </top>
      <bottom style="thin">
        <color theme="4" tint="0.39997558519241921"/>
      </bottom>
      <diagonal/>
    </border>
    <border>
      <left/>
      <right style="thin">
        <color theme="4" tint="0.39997558519241921"/>
      </right>
      <top style="thin">
        <color theme="4" tint="0.39997558519241921"/>
      </top>
      <bottom style="thin">
        <color theme="4" tint="0.39997558519241921"/>
      </bottom>
      <diagonal/>
    </border>
    <border>
      <left style="thin">
        <color theme="4" tint="0.39997558519241921"/>
      </left>
      <right/>
      <top style="thin">
        <color theme="4" tint="0.39997558519241921"/>
      </top>
      <bottom/>
      <diagonal/>
    </border>
    <border>
      <left/>
      <right/>
      <top style="thin">
        <color theme="4" tint="0.39997558519241921"/>
      </top>
      <bottom/>
      <diagonal/>
    </border>
    <border>
      <left/>
      <right style="thin">
        <color theme="4" tint="0.39997558519241921"/>
      </right>
      <top style="thin">
        <color theme="4" tint="0.39997558519241921"/>
      </top>
      <bottom/>
      <diagonal/>
    </border>
    <border>
      <left style="medium">
        <color rgb="FF000000"/>
      </left>
      <right style="medium">
        <color rgb="FF000000"/>
      </right>
      <top style="medium">
        <color rgb="FF000000"/>
      </top>
      <bottom style="medium">
        <color rgb="FF000000"/>
      </bottom>
      <diagonal/>
    </border>
    <border>
      <left style="medium">
        <color rgb="FFCCCCCC"/>
      </left>
      <right style="medium">
        <color rgb="FF000000"/>
      </right>
      <top style="medium">
        <color rgb="FF000000"/>
      </top>
      <bottom style="medium">
        <color rgb="FF000000"/>
      </bottom>
      <diagonal/>
    </border>
    <border>
      <left style="medium">
        <color rgb="FF000000"/>
      </left>
      <right style="medium">
        <color rgb="FF000000"/>
      </right>
      <top style="medium">
        <color rgb="FFCCCCCC"/>
      </top>
      <bottom style="medium">
        <color rgb="FF000000"/>
      </bottom>
      <diagonal/>
    </border>
    <border>
      <left style="medium">
        <color rgb="FFCCCCCC"/>
      </left>
      <right style="medium">
        <color rgb="FF000000"/>
      </right>
      <top style="medium">
        <color rgb="FFCCCCCC"/>
      </top>
      <bottom style="medium">
        <color rgb="FF000000"/>
      </bottom>
      <diagonal/>
    </border>
    <border>
      <left/>
      <right style="medium">
        <color rgb="FF000000"/>
      </right>
      <top/>
      <bottom/>
      <diagonal/>
    </border>
    <border>
      <left/>
      <right style="medium">
        <color rgb="FF000000"/>
      </right>
      <top/>
      <bottom style="medium">
        <color rgb="FF000000"/>
      </bottom>
      <diagonal/>
    </border>
    <border>
      <left style="medium">
        <color rgb="FF000000"/>
      </left>
      <right style="medium">
        <color rgb="FF000000"/>
      </right>
      <top style="medium">
        <color rgb="FFCCCCCC"/>
      </top>
      <bottom/>
      <diagonal/>
    </border>
    <border>
      <left style="medium">
        <color rgb="FFCCCCCC"/>
      </left>
      <right style="medium">
        <color rgb="FF000000"/>
      </right>
      <top style="medium">
        <color rgb="FFCCCCCC"/>
      </top>
      <bottom/>
      <diagonal/>
    </border>
    <border>
      <left style="medium">
        <color indexed="64"/>
      </left>
      <right style="medium">
        <color indexed="64"/>
      </right>
      <top style="medium">
        <color indexed="64"/>
      </top>
      <bottom style="medium">
        <color indexed="64"/>
      </bottom>
      <diagonal/>
    </border>
    <border>
      <left style="medium">
        <color indexed="64"/>
      </left>
      <right style="medium">
        <color rgb="FF000000"/>
      </right>
      <top style="medium">
        <color indexed="64"/>
      </top>
      <bottom style="medium">
        <color indexed="64"/>
      </bottom>
      <diagonal/>
    </border>
    <border>
      <left/>
      <right style="medium">
        <color indexed="64"/>
      </right>
      <top style="medium">
        <color indexed="64"/>
      </top>
      <bottom style="medium">
        <color indexed="64"/>
      </bottom>
      <diagonal/>
    </border>
    <border>
      <left style="medium">
        <color indexed="64"/>
      </left>
      <right/>
      <top style="medium">
        <color indexed="64"/>
      </top>
      <bottom style="medium">
        <color indexed="64"/>
      </bottom>
      <diagonal/>
    </border>
  </borders>
  <cellStyleXfs count="1">
    <xf numFmtId="0" fontId="0" fillId="0" borderId="0"/>
  </cellStyleXfs>
  <cellXfs count="49">
    <xf numFmtId="0" fontId="0" fillId="0" borderId="0" xfId="0"/>
    <xf numFmtId="0" fontId="0" fillId="0" borderId="3" xfId="0" applyFont="1" applyBorder="1"/>
    <xf numFmtId="0" fontId="0" fillId="3" borderId="6" xfId="0" applyFont="1" applyFill="1" applyBorder="1"/>
    <xf numFmtId="0" fontId="0" fillId="0" borderId="6" xfId="0" applyFont="1" applyBorder="1"/>
    <xf numFmtId="0" fontId="2" fillId="2" borderId="0" xfId="0" applyFont="1" applyFill="1"/>
    <xf numFmtId="0" fontId="1" fillId="0" borderId="1" xfId="0" applyFont="1" applyBorder="1"/>
    <xf numFmtId="0" fontId="1" fillId="0" borderId="2" xfId="0" applyFont="1" applyBorder="1"/>
    <xf numFmtId="3" fontId="1" fillId="0" borderId="2" xfId="0" applyNumberFormat="1" applyFont="1" applyBorder="1"/>
    <xf numFmtId="1" fontId="1" fillId="0" borderId="2" xfId="0" applyNumberFormat="1" applyFont="1" applyBorder="1"/>
    <xf numFmtId="0" fontId="1" fillId="3" borderId="4" xfId="0" applyFont="1" applyFill="1" applyBorder="1"/>
    <xf numFmtId="0" fontId="1" fillId="3" borderId="5" xfId="0" applyFont="1" applyFill="1" applyBorder="1"/>
    <xf numFmtId="3" fontId="1" fillId="3" borderId="5" xfId="0" applyNumberFormat="1" applyFont="1" applyFill="1" applyBorder="1"/>
    <xf numFmtId="1" fontId="1" fillId="3" borderId="5" xfId="0" applyNumberFormat="1" applyFont="1" applyFill="1" applyBorder="1"/>
    <xf numFmtId="0" fontId="1" fillId="0" borderId="4" xfId="0" applyFont="1" applyBorder="1"/>
    <xf numFmtId="0" fontId="1" fillId="0" borderId="5" xfId="0" applyFont="1" applyBorder="1"/>
    <xf numFmtId="3" fontId="1" fillId="0" borderId="5" xfId="0" applyNumberFormat="1" applyFont="1" applyBorder="1"/>
    <xf numFmtId="1" fontId="1" fillId="0" borderId="5" xfId="0" applyNumberFormat="1" applyFont="1" applyBorder="1"/>
    <xf numFmtId="0" fontId="3" fillId="2" borderId="4" xfId="0" applyFont="1" applyFill="1" applyBorder="1"/>
    <xf numFmtId="0" fontId="3" fillId="2" borderId="5" xfId="0" applyFont="1" applyFill="1" applyBorder="1"/>
    <xf numFmtId="0" fontId="3" fillId="2" borderId="6" xfId="0" applyFont="1" applyFill="1" applyBorder="1"/>
    <xf numFmtId="14" fontId="0" fillId="0" borderId="0" xfId="0" applyNumberFormat="1"/>
    <xf numFmtId="0" fontId="4" fillId="4" borderId="7" xfId="0" applyFont="1" applyFill="1" applyBorder="1" applyAlignment="1">
      <alignment wrapText="1"/>
    </xf>
    <xf numFmtId="0" fontId="4" fillId="4" borderId="8" xfId="0" applyFont="1" applyFill="1" applyBorder="1" applyAlignment="1">
      <alignment wrapText="1"/>
    </xf>
    <xf numFmtId="0" fontId="5" fillId="0" borderId="9" xfId="0" applyFont="1" applyBorder="1" applyAlignment="1">
      <alignment wrapText="1"/>
    </xf>
    <xf numFmtId="4" fontId="5" fillId="0" borderId="10" xfId="0" applyNumberFormat="1" applyFont="1" applyBorder="1" applyAlignment="1">
      <alignment horizontal="right" wrapText="1"/>
    </xf>
    <xf numFmtId="10" fontId="0" fillId="5" borderId="10" xfId="0" applyNumberFormat="1" applyFill="1" applyBorder="1" applyAlignment="1">
      <alignment horizontal="right" wrapText="1"/>
    </xf>
    <xf numFmtId="0" fontId="4" fillId="6" borderId="7" xfId="0" applyFont="1" applyFill="1" applyBorder="1" applyAlignment="1">
      <alignment wrapText="1"/>
    </xf>
    <xf numFmtId="0" fontId="4" fillId="6" borderId="8" xfId="0" applyFont="1" applyFill="1" applyBorder="1" applyAlignment="1">
      <alignment wrapText="1"/>
    </xf>
    <xf numFmtId="0" fontId="0" fillId="0" borderId="9" xfId="0" applyBorder="1" applyAlignment="1">
      <alignment horizontal="right" wrapText="1"/>
    </xf>
    <xf numFmtId="10" fontId="0" fillId="0" borderId="10" xfId="0" applyNumberFormat="1" applyBorder="1" applyAlignment="1">
      <alignment horizontal="right" wrapText="1"/>
    </xf>
    <xf numFmtId="0" fontId="5" fillId="0" borderId="0" xfId="0" applyFont="1" applyFill="1" applyBorder="1" applyAlignment="1">
      <alignment wrapText="1"/>
    </xf>
    <xf numFmtId="0" fontId="0" fillId="7" borderId="7" xfId="0" applyFill="1" applyBorder="1" applyAlignment="1">
      <alignment wrapText="1"/>
    </xf>
    <xf numFmtId="0" fontId="0" fillId="7" borderId="8" xfId="0" applyFill="1" applyBorder="1" applyAlignment="1">
      <alignment wrapText="1"/>
    </xf>
    <xf numFmtId="0" fontId="0" fillId="0" borderId="9" xfId="0" applyBorder="1" applyAlignment="1">
      <alignment wrapText="1"/>
    </xf>
    <xf numFmtId="0" fontId="0" fillId="0" borderId="10" xfId="0" applyBorder="1" applyAlignment="1">
      <alignment horizontal="right" wrapText="1"/>
    </xf>
    <xf numFmtId="3" fontId="5" fillId="0" borderId="0" xfId="0" applyNumberFormat="1" applyFont="1" applyFill="1" applyBorder="1" applyAlignment="1">
      <alignment horizontal="right" wrapText="1"/>
    </xf>
    <xf numFmtId="0" fontId="0" fillId="7" borderId="11" xfId="0" applyFill="1" applyBorder="1" applyAlignment="1">
      <alignment wrapText="1"/>
    </xf>
    <xf numFmtId="9" fontId="0" fillId="0" borderId="0" xfId="0" applyNumberFormat="1"/>
    <xf numFmtId="0" fontId="0" fillId="0" borderId="12" xfId="0" applyBorder="1" applyAlignment="1">
      <alignment wrapText="1"/>
    </xf>
    <xf numFmtId="0" fontId="0" fillId="0" borderId="0" xfId="0" applyBorder="1" applyAlignment="1">
      <alignment horizontal="right" wrapText="1"/>
    </xf>
    <xf numFmtId="0" fontId="0" fillId="7" borderId="0" xfId="0" applyFill="1" applyBorder="1" applyAlignment="1">
      <alignment wrapText="1"/>
    </xf>
    <xf numFmtId="0" fontId="0" fillId="0" borderId="13" xfId="0" applyBorder="1" applyAlignment="1">
      <alignment wrapText="1"/>
    </xf>
    <xf numFmtId="0" fontId="0" fillId="0" borderId="14" xfId="0" applyBorder="1" applyAlignment="1">
      <alignment horizontal="right" wrapText="1"/>
    </xf>
    <xf numFmtId="0" fontId="0" fillId="0" borderId="15" xfId="0" applyBorder="1" applyAlignment="1">
      <alignment horizontal="right" wrapText="1"/>
    </xf>
    <xf numFmtId="0" fontId="0" fillId="0" borderId="16" xfId="0" applyBorder="1" applyAlignment="1">
      <alignment wrapText="1"/>
    </xf>
    <xf numFmtId="0" fontId="0" fillId="0" borderId="17" xfId="0" applyBorder="1" applyAlignment="1">
      <alignment horizontal="right" wrapText="1"/>
    </xf>
    <xf numFmtId="0" fontId="0" fillId="0" borderId="15" xfId="0" applyBorder="1" applyAlignment="1">
      <alignment wrapText="1"/>
    </xf>
    <xf numFmtId="0" fontId="0" fillId="0" borderId="18" xfId="0" applyBorder="1" applyAlignment="1">
      <alignment horizontal="right" wrapText="1"/>
    </xf>
    <xf numFmtId="1" fontId="0" fillId="0" borderId="0" xfId="0" applyNumberFormat="1"/>
  </cellXfs>
  <cellStyles count="1">
    <cellStyle name="Normal" xfId="0" builtinId="0"/>
  </cellStyles>
  <dxfs count="1">
    <dxf>
      <fill>
        <patternFill>
          <bgColor rgb="FFFFFF00"/>
        </patternFill>
      </fill>
    </dxf>
  </dxf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calcChain" Target="calcChain.xml"/><Relationship Id="rId3" Type="http://schemas.openxmlformats.org/officeDocument/2006/relationships/worksheet" Target="worksheets/sheet3.xml"/><Relationship Id="rId7" Type="http://schemas.openxmlformats.org/officeDocument/2006/relationships/sharedStrings" Target="sharedString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tyles" Target="styles.xml"/><Relationship Id="rId5" Type="http://schemas.openxmlformats.org/officeDocument/2006/relationships/theme" Target="theme/theme1.xml"/><Relationship Id="rId4" Type="http://schemas.openxmlformats.org/officeDocument/2006/relationships/worksheet" Target="worksheets/sheet4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H14"/>
  <sheetViews>
    <sheetView workbookViewId="0">
      <selection sqref="A1:G12"/>
    </sheetView>
  </sheetViews>
  <sheetFormatPr defaultRowHeight="15" x14ac:dyDescent="0.25"/>
  <cols>
    <col min="1" max="1" width="10.42578125" bestFit="1" customWidth="1"/>
    <col min="6" max="6" width="9.5703125" customWidth="1"/>
    <col min="10" max="10" width="20.140625" customWidth="1"/>
  </cols>
  <sheetData>
    <row r="1" spans="1:8" ht="18.75" x14ac:dyDescent="0.3">
      <c r="A1" s="4" t="s">
        <v>17</v>
      </c>
      <c r="B1" s="17" t="s">
        <v>14</v>
      </c>
      <c r="C1" s="18" t="s">
        <v>16</v>
      </c>
      <c r="D1" s="18" t="s">
        <v>13</v>
      </c>
      <c r="E1" s="18" t="s">
        <v>11</v>
      </c>
      <c r="F1" s="18" t="s">
        <v>12</v>
      </c>
      <c r="G1" s="19" t="s">
        <v>15</v>
      </c>
    </row>
    <row r="2" spans="1:8" x14ac:dyDescent="0.25">
      <c r="A2" s="20">
        <v>44390</v>
      </c>
      <c r="B2" s="9">
        <v>102</v>
      </c>
      <c r="C2" s="10" t="s">
        <v>8</v>
      </c>
      <c r="D2" s="10" t="s">
        <v>5</v>
      </c>
      <c r="E2" s="11">
        <v>87278</v>
      </c>
      <c r="F2" s="12">
        <v>420</v>
      </c>
      <c r="G2" s="2">
        <v>10400</v>
      </c>
    </row>
    <row r="3" spans="1:8" x14ac:dyDescent="0.25">
      <c r="A3" s="20">
        <v>44236</v>
      </c>
      <c r="B3" s="13">
        <v>103</v>
      </c>
      <c r="C3" s="14" t="s">
        <v>9</v>
      </c>
      <c r="D3" s="14" t="s">
        <v>10</v>
      </c>
      <c r="E3" s="15">
        <v>138789</v>
      </c>
      <c r="F3" s="16">
        <v>320</v>
      </c>
      <c r="G3" s="3">
        <v>10600</v>
      </c>
    </row>
    <row r="4" spans="1:8" x14ac:dyDescent="0.25">
      <c r="A4" s="20">
        <v>44601</v>
      </c>
      <c r="B4" s="9">
        <v>104</v>
      </c>
      <c r="C4" s="10" t="s">
        <v>6</v>
      </c>
      <c r="D4" s="10" t="s">
        <v>7</v>
      </c>
      <c r="E4" s="11">
        <v>69847</v>
      </c>
      <c r="F4" s="12">
        <v>250</v>
      </c>
      <c r="G4" s="2">
        <v>10800</v>
      </c>
    </row>
    <row r="5" spans="1:8" x14ac:dyDescent="0.25">
      <c r="A5" s="20">
        <v>44966</v>
      </c>
      <c r="B5" s="13">
        <v>105</v>
      </c>
      <c r="C5" s="14" t="s">
        <v>0</v>
      </c>
      <c r="D5" s="14" t="s">
        <v>3</v>
      </c>
      <c r="E5" s="15">
        <v>101354</v>
      </c>
      <c r="F5" s="16">
        <v>220</v>
      </c>
      <c r="G5" s="3">
        <v>11000</v>
      </c>
    </row>
    <row r="6" spans="1:8" x14ac:dyDescent="0.25">
      <c r="A6" s="20">
        <v>45331</v>
      </c>
      <c r="B6" s="9">
        <v>106</v>
      </c>
      <c r="C6" s="10" t="s">
        <v>0</v>
      </c>
      <c r="D6" s="10" t="s">
        <v>2</v>
      </c>
      <c r="E6" s="11">
        <v>95135</v>
      </c>
      <c r="F6" s="12">
        <v>200</v>
      </c>
      <c r="G6" s="2">
        <v>11200</v>
      </c>
    </row>
    <row r="7" spans="1:8" x14ac:dyDescent="0.25">
      <c r="A7" s="20">
        <v>45697</v>
      </c>
      <c r="B7" s="13">
        <v>107</v>
      </c>
      <c r="C7" s="14" t="s">
        <v>4</v>
      </c>
      <c r="D7" s="14" t="s">
        <v>5</v>
      </c>
      <c r="E7" s="15">
        <v>75006</v>
      </c>
      <c r="F7" s="16">
        <v>120</v>
      </c>
      <c r="G7" s="3">
        <v>11400</v>
      </c>
    </row>
    <row r="8" spans="1:8" x14ac:dyDescent="0.25">
      <c r="A8" s="20">
        <v>46062</v>
      </c>
      <c r="B8" s="13">
        <v>105</v>
      </c>
      <c r="C8" s="14" t="s">
        <v>0</v>
      </c>
      <c r="D8" s="14" t="s">
        <v>3</v>
      </c>
      <c r="E8" s="15">
        <v>101354</v>
      </c>
      <c r="F8" s="16">
        <v>220</v>
      </c>
      <c r="G8" s="3">
        <v>11000</v>
      </c>
    </row>
    <row r="9" spans="1:8" x14ac:dyDescent="0.25">
      <c r="A9" s="20">
        <v>46427</v>
      </c>
      <c r="B9" s="9">
        <v>106</v>
      </c>
      <c r="C9" s="10" t="s">
        <v>0</v>
      </c>
      <c r="D9" s="10" t="s">
        <v>2</v>
      </c>
      <c r="E9" s="11">
        <v>95135</v>
      </c>
      <c r="F9" s="12">
        <v>200</v>
      </c>
      <c r="G9" s="2">
        <v>11200</v>
      </c>
    </row>
    <row r="10" spans="1:8" x14ac:dyDescent="0.25">
      <c r="A10" s="20">
        <v>46792</v>
      </c>
      <c r="B10" s="13">
        <v>107</v>
      </c>
      <c r="C10" s="14" t="s">
        <v>4</v>
      </c>
      <c r="D10" s="14" t="s">
        <v>5</v>
      </c>
      <c r="E10" s="15">
        <v>75006</v>
      </c>
      <c r="F10" s="16">
        <v>120</v>
      </c>
      <c r="G10" s="3">
        <v>11400</v>
      </c>
    </row>
    <row r="11" spans="1:8" x14ac:dyDescent="0.25">
      <c r="A11" s="20">
        <v>47158</v>
      </c>
      <c r="B11" s="9">
        <v>108</v>
      </c>
      <c r="C11" s="10" t="s">
        <v>8</v>
      </c>
      <c r="D11" s="10" t="s">
        <v>2</v>
      </c>
      <c r="E11" s="11">
        <v>130684</v>
      </c>
      <c r="F11" s="12">
        <v>120</v>
      </c>
      <c r="G11" s="2">
        <v>11600</v>
      </c>
    </row>
    <row r="12" spans="1:8" x14ac:dyDescent="0.25">
      <c r="A12" s="20">
        <v>47523</v>
      </c>
      <c r="B12" s="5">
        <v>109</v>
      </c>
      <c r="C12" s="6" t="s">
        <v>0</v>
      </c>
      <c r="D12" s="6" t="s">
        <v>1</v>
      </c>
      <c r="E12" s="7">
        <v>63512</v>
      </c>
      <c r="F12" s="8">
        <v>100</v>
      </c>
      <c r="G12" s="1">
        <v>11800</v>
      </c>
    </row>
    <row r="14" spans="1:8" x14ac:dyDescent="0.25">
      <c r="H14" s="20"/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S35"/>
  <sheetViews>
    <sheetView workbookViewId="0">
      <selection activeCell="E11" sqref="E11"/>
    </sheetView>
  </sheetViews>
  <sheetFormatPr defaultRowHeight="15" x14ac:dyDescent="0.25"/>
  <cols>
    <col min="1" max="2" width="22.28515625" customWidth="1"/>
    <col min="3" max="3" width="14.28515625" customWidth="1"/>
    <col min="17" max="17" width="12.42578125" customWidth="1"/>
  </cols>
  <sheetData>
    <row r="1" spans="1:19" ht="25.5" customHeight="1" thickBot="1" x14ac:dyDescent="0.3">
      <c r="A1" s="21" t="s">
        <v>18</v>
      </c>
      <c r="B1" s="22" t="s">
        <v>19</v>
      </c>
      <c r="C1" s="22" t="s">
        <v>20</v>
      </c>
    </row>
    <row r="2" spans="1:19" ht="15.75" customHeight="1" thickBot="1" x14ac:dyDescent="0.3">
      <c r="A2" s="23" t="s">
        <v>21</v>
      </c>
      <c r="B2" s="24">
        <v>23235</v>
      </c>
      <c r="C2" s="25"/>
      <c r="I2" s="26" t="s">
        <v>29</v>
      </c>
      <c r="J2" s="27" t="s">
        <v>30</v>
      </c>
      <c r="K2" s="27" t="s">
        <v>31</v>
      </c>
    </row>
    <row r="3" spans="1:19" ht="15.75" customHeight="1" thickBot="1" x14ac:dyDescent="0.3">
      <c r="A3" s="23" t="s">
        <v>22</v>
      </c>
      <c r="B3" s="24">
        <v>34254</v>
      </c>
      <c r="C3" s="25"/>
      <c r="I3" s="28">
        <v>20000</v>
      </c>
      <c r="J3" s="29">
        <v>0.05</v>
      </c>
      <c r="K3" s="29">
        <v>0.01</v>
      </c>
    </row>
    <row r="4" spans="1:19" ht="15.75" customHeight="1" thickBot="1" x14ac:dyDescent="0.3">
      <c r="A4" s="23" t="s">
        <v>23</v>
      </c>
      <c r="B4" s="24">
        <v>86543</v>
      </c>
      <c r="C4" s="25"/>
    </row>
    <row r="5" spans="1:19" ht="15.75" customHeight="1" thickBot="1" x14ac:dyDescent="0.3">
      <c r="A5" s="23" t="s">
        <v>24</v>
      </c>
      <c r="B5" s="24">
        <v>12123</v>
      </c>
      <c r="C5" s="25"/>
    </row>
    <row r="6" spans="1:19" ht="15.75" customHeight="1" thickBot="1" x14ac:dyDescent="0.3">
      <c r="A6" s="23" t="s">
        <v>25</v>
      </c>
      <c r="B6" s="24">
        <v>45453</v>
      </c>
      <c r="C6" s="25"/>
    </row>
    <row r="7" spans="1:19" ht="15.75" customHeight="1" thickBot="1" x14ac:dyDescent="0.3">
      <c r="A7" s="23" t="s">
        <v>26</v>
      </c>
      <c r="B7" s="24">
        <v>56443</v>
      </c>
      <c r="C7" s="25"/>
    </row>
    <row r="8" spans="1:19" ht="15.75" customHeight="1" thickBot="1" x14ac:dyDescent="0.3">
      <c r="A8" s="23" t="s">
        <v>27</v>
      </c>
      <c r="B8" s="24">
        <v>11112</v>
      </c>
      <c r="C8" s="25"/>
    </row>
    <row r="9" spans="1:19" ht="15.75" customHeight="1" thickBot="1" x14ac:dyDescent="0.3">
      <c r="A9" s="23" t="s">
        <v>28</v>
      </c>
      <c r="B9" s="24">
        <v>11232</v>
      </c>
      <c r="C9" s="25"/>
    </row>
    <row r="13" spans="1:19" ht="15.75" thickBot="1" x14ac:dyDescent="0.3"/>
    <row r="14" spans="1:19" ht="19.5" customHeight="1" thickBot="1" x14ac:dyDescent="0.3">
      <c r="A14" s="21" t="s">
        <v>18</v>
      </c>
      <c r="B14" s="22" t="s">
        <v>19</v>
      </c>
      <c r="C14" s="22" t="s">
        <v>32</v>
      </c>
      <c r="M14" s="31" t="s">
        <v>34</v>
      </c>
      <c r="N14" s="32" t="s">
        <v>35</v>
      </c>
      <c r="O14" s="32" t="s">
        <v>36</v>
      </c>
      <c r="P14" s="40" t="s">
        <v>48</v>
      </c>
      <c r="Q14" s="40" t="s">
        <v>49</v>
      </c>
      <c r="S14">
        <v>500000</v>
      </c>
    </row>
    <row r="15" spans="1:19" ht="15.75" thickBot="1" x14ac:dyDescent="0.3">
      <c r="A15" s="23" t="s">
        <v>21</v>
      </c>
      <c r="B15" s="24">
        <v>23235</v>
      </c>
      <c r="C15" s="25">
        <f t="shared" ref="C15:C22" si="0">VLOOKUP(B15,$I$29:$J$35,2,1)</f>
        <v>0.02</v>
      </c>
      <c r="M15" s="33" t="s">
        <v>37</v>
      </c>
      <c r="N15" s="34">
        <v>101</v>
      </c>
      <c r="O15" s="34">
        <v>30000</v>
      </c>
      <c r="P15">
        <f>O15*$S$15</f>
        <v>13478.260869565223</v>
      </c>
      <c r="Q15">
        <f>O15+P15</f>
        <v>43478.260869565223</v>
      </c>
      <c r="S15" s="37">
        <v>0.4492753623188408</v>
      </c>
    </row>
    <row r="16" spans="1:19" ht="15.75" thickBot="1" x14ac:dyDescent="0.3">
      <c r="A16" s="23" t="s">
        <v>22</v>
      </c>
      <c r="B16" s="24">
        <v>34254</v>
      </c>
      <c r="C16" s="25">
        <f t="shared" si="0"/>
        <v>0.04</v>
      </c>
      <c r="M16" s="33" t="s">
        <v>38</v>
      </c>
      <c r="N16" s="34">
        <v>102</v>
      </c>
      <c r="O16" s="34">
        <v>15000</v>
      </c>
      <c r="P16">
        <f t="shared" ref="P16:P24" si="1">O16*$S$15</f>
        <v>6739.1304347826117</v>
      </c>
      <c r="Q16">
        <f t="shared" ref="Q16:Q24" si="2">O16+P16</f>
        <v>21739.130434782612</v>
      </c>
    </row>
    <row r="17" spans="1:17" ht="15.75" thickBot="1" x14ac:dyDescent="0.3">
      <c r="A17" s="23" t="s">
        <v>23</v>
      </c>
      <c r="B17" s="24">
        <v>86543</v>
      </c>
      <c r="C17" s="25">
        <f t="shared" si="0"/>
        <v>7.4999999999999997E-2</v>
      </c>
      <c r="M17" s="33" t="s">
        <v>39</v>
      </c>
      <c r="N17" s="34">
        <v>103</v>
      </c>
      <c r="O17" s="34">
        <v>20000</v>
      </c>
      <c r="P17">
        <f t="shared" si="1"/>
        <v>8985.5072463768156</v>
      </c>
      <c r="Q17">
        <f t="shared" si="2"/>
        <v>28985.507246376816</v>
      </c>
    </row>
    <row r="18" spans="1:17" ht="15.75" thickBot="1" x14ac:dyDescent="0.3">
      <c r="A18" s="23" t="s">
        <v>24</v>
      </c>
      <c r="B18" s="24">
        <v>12123</v>
      </c>
      <c r="C18" s="25">
        <f t="shared" si="0"/>
        <v>0.01</v>
      </c>
      <c r="M18" s="33" t="s">
        <v>40</v>
      </c>
      <c r="N18" s="34">
        <v>104</v>
      </c>
      <c r="O18" s="34">
        <v>25000</v>
      </c>
      <c r="P18">
        <f t="shared" si="1"/>
        <v>11231.88405797102</v>
      </c>
      <c r="Q18">
        <f t="shared" si="2"/>
        <v>36231.884057971023</v>
      </c>
    </row>
    <row r="19" spans="1:17" ht="15.75" thickBot="1" x14ac:dyDescent="0.3">
      <c r="A19" s="23" t="s">
        <v>25</v>
      </c>
      <c r="B19" s="24">
        <v>45453</v>
      </c>
      <c r="C19" s="25">
        <f t="shared" si="0"/>
        <v>0.05</v>
      </c>
      <c r="M19" s="33" t="s">
        <v>41</v>
      </c>
      <c r="N19" s="34">
        <v>105</v>
      </c>
      <c r="O19" s="34">
        <v>30000</v>
      </c>
      <c r="P19">
        <f t="shared" si="1"/>
        <v>13478.260869565223</v>
      </c>
      <c r="Q19">
        <f t="shared" si="2"/>
        <v>43478.260869565223</v>
      </c>
    </row>
    <row r="20" spans="1:17" ht="15.75" thickBot="1" x14ac:dyDescent="0.3">
      <c r="A20" s="23" t="s">
        <v>26</v>
      </c>
      <c r="B20" s="24">
        <v>56443</v>
      </c>
      <c r="C20" s="25">
        <f t="shared" si="0"/>
        <v>0.06</v>
      </c>
      <c r="M20" s="33" t="s">
        <v>42</v>
      </c>
      <c r="N20" s="34">
        <v>106</v>
      </c>
      <c r="O20" s="34">
        <v>35000</v>
      </c>
      <c r="P20">
        <f t="shared" si="1"/>
        <v>15724.637681159427</v>
      </c>
      <c r="Q20">
        <f t="shared" si="2"/>
        <v>50724.637681159424</v>
      </c>
    </row>
    <row r="21" spans="1:17" ht="15.75" thickBot="1" x14ac:dyDescent="0.3">
      <c r="A21" s="23" t="s">
        <v>27</v>
      </c>
      <c r="B21" s="24">
        <v>11112</v>
      </c>
      <c r="C21" s="25">
        <f t="shared" si="0"/>
        <v>0.01</v>
      </c>
      <c r="M21" s="33" t="s">
        <v>43</v>
      </c>
      <c r="N21" s="34">
        <v>107</v>
      </c>
      <c r="O21" s="34">
        <v>40000</v>
      </c>
      <c r="P21">
        <f t="shared" si="1"/>
        <v>17971.014492753631</v>
      </c>
      <c r="Q21">
        <f t="shared" si="2"/>
        <v>57971.014492753631</v>
      </c>
    </row>
    <row r="22" spans="1:17" ht="15.75" thickBot="1" x14ac:dyDescent="0.3">
      <c r="A22" s="23" t="s">
        <v>28</v>
      </c>
      <c r="B22" s="24">
        <v>11232</v>
      </c>
      <c r="C22" s="25">
        <f t="shared" si="0"/>
        <v>0.01</v>
      </c>
      <c r="M22" s="33" t="s">
        <v>44</v>
      </c>
      <c r="N22" s="34">
        <v>108</v>
      </c>
      <c r="O22" s="34">
        <v>45000</v>
      </c>
      <c r="P22">
        <f t="shared" si="1"/>
        <v>20217.391304347835</v>
      </c>
      <c r="Q22">
        <f t="shared" si="2"/>
        <v>65217.391304347839</v>
      </c>
    </row>
    <row r="23" spans="1:17" ht="15.75" thickBot="1" x14ac:dyDescent="0.3">
      <c r="M23" s="33" t="s">
        <v>45</v>
      </c>
      <c r="N23" s="34">
        <v>109</v>
      </c>
      <c r="O23" s="34">
        <v>50000</v>
      </c>
      <c r="P23">
        <f t="shared" si="1"/>
        <v>22463.768115942039</v>
      </c>
      <c r="Q23">
        <f t="shared" si="2"/>
        <v>72463.768115942046</v>
      </c>
    </row>
    <row r="24" spans="1:17" ht="15.75" thickBot="1" x14ac:dyDescent="0.3">
      <c r="B24" s="35">
        <v>3</v>
      </c>
      <c r="M24" s="41" t="s">
        <v>46</v>
      </c>
      <c r="N24" s="42">
        <v>110</v>
      </c>
      <c r="O24" s="42">
        <v>55000</v>
      </c>
      <c r="P24">
        <f t="shared" si="1"/>
        <v>24710.144927536243</v>
      </c>
      <c r="Q24">
        <f t="shared" si="2"/>
        <v>79710.144927536239</v>
      </c>
    </row>
    <row r="25" spans="1:17" ht="15.75" thickBot="1" x14ac:dyDescent="0.3">
      <c r="B25" s="35"/>
      <c r="M25" s="46"/>
      <c r="N25" s="47"/>
      <c r="O25" s="43"/>
    </row>
    <row r="26" spans="1:17" ht="15.75" thickBot="1" x14ac:dyDescent="0.3">
      <c r="B26" s="35"/>
      <c r="M26" s="44"/>
      <c r="N26" s="45"/>
      <c r="O26" s="43"/>
      <c r="Q26">
        <f>SUM(Q15:Q24)</f>
        <v>500000.00000000012</v>
      </c>
    </row>
    <row r="27" spans="1:17" ht="15.75" thickBot="1" x14ac:dyDescent="0.3">
      <c r="B27" s="35"/>
      <c r="M27" s="38"/>
      <c r="N27" s="39"/>
      <c r="O27" s="39"/>
    </row>
    <row r="28" spans="1:17" ht="18.75" customHeight="1" thickBot="1" x14ac:dyDescent="0.3">
      <c r="A28" s="30" t="s">
        <v>23</v>
      </c>
      <c r="B28">
        <f>VLOOKUP($A$28,$A$15:C30,B24,0)</f>
        <v>7.4999999999999997E-2</v>
      </c>
      <c r="I28" s="26" t="s">
        <v>19</v>
      </c>
      <c r="J28" s="27" t="s">
        <v>33</v>
      </c>
      <c r="L28" s="26" t="s">
        <v>19</v>
      </c>
      <c r="M28" s="27" t="s">
        <v>33</v>
      </c>
    </row>
    <row r="29" spans="1:17" ht="15.75" thickBot="1" x14ac:dyDescent="0.3">
      <c r="I29" s="28">
        <v>0</v>
      </c>
      <c r="J29" s="29">
        <v>0</v>
      </c>
      <c r="L29" s="28">
        <v>0</v>
      </c>
      <c r="M29" s="29">
        <v>0</v>
      </c>
    </row>
    <row r="30" spans="1:17" ht="15.75" thickBot="1" x14ac:dyDescent="0.3">
      <c r="I30" s="28">
        <v>10000</v>
      </c>
      <c r="J30" s="29">
        <v>0.01</v>
      </c>
      <c r="L30" s="28">
        <v>10000</v>
      </c>
      <c r="M30" s="29">
        <v>0.01</v>
      </c>
    </row>
    <row r="31" spans="1:17" ht="15.75" thickBot="1" x14ac:dyDescent="0.3">
      <c r="I31" s="28">
        <v>20000</v>
      </c>
      <c r="J31" s="29">
        <v>0.02</v>
      </c>
      <c r="L31" s="28">
        <v>20000</v>
      </c>
      <c r="M31" s="29">
        <v>0.02</v>
      </c>
    </row>
    <row r="32" spans="1:17" ht="15.75" thickBot="1" x14ac:dyDescent="0.3">
      <c r="I32" s="28">
        <v>30000</v>
      </c>
      <c r="J32" s="29">
        <v>0.04</v>
      </c>
      <c r="L32" s="28">
        <v>30000</v>
      </c>
      <c r="M32" s="29">
        <v>0.04</v>
      </c>
    </row>
    <row r="33" spans="9:13" ht="15.75" thickBot="1" x14ac:dyDescent="0.3">
      <c r="I33" s="28">
        <v>40000</v>
      </c>
      <c r="J33" s="29">
        <v>0.05</v>
      </c>
      <c r="L33" s="28">
        <v>40000</v>
      </c>
      <c r="M33" s="29">
        <v>0.05</v>
      </c>
    </row>
    <row r="34" spans="9:13" ht="15.75" thickBot="1" x14ac:dyDescent="0.3">
      <c r="I34" s="28">
        <v>50000</v>
      </c>
      <c r="J34" s="29">
        <v>0.06</v>
      </c>
      <c r="L34" s="28">
        <v>50000</v>
      </c>
      <c r="M34" s="29">
        <v>0.06</v>
      </c>
    </row>
    <row r="35" spans="9:13" ht="15.75" thickBot="1" x14ac:dyDescent="0.3">
      <c r="I35" s="28">
        <v>60000</v>
      </c>
      <c r="J35" s="29">
        <v>7.4999999999999997E-2</v>
      </c>
      <c r="L35" s="28">
        <v>60000</v>
      </c>
      <c r="M35" s="29">
        <v>7.4999999999999997E-2</v>
      </c>
    </row>
  </sheetData>
  <dataValidations disablePrompts="1" count="1">
    <dataValidation type="list" allowBlank="1" showInputMessage="1" showErrorMessage="1" sqref="A28">
      <formula1>$A$15:$A$22</formula1>
    </dataValidation>
  </dataValidation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D41"/>
  <sheetViews>
    <sheetView tabSelected="1" workbookViewId="0">
      <selection activeCell="G13" sqref="G13"/>
    </sheetView>
  </sheetViews>
  <sheetFormatPr defaultRowHeight="15" x14ac:dyDescent="0.25"/>
  <cols>
    <col min="3" max="3" width="14.42578125" customWidth="1"/>
    <col min="4" max="4" width="15.42578125" customWidth="1"/>
    <col min="8" max="8" width="12.7109375" customWidth="1"/>
  </cols>
  <sheetData>
    <row r="1" spans="1:4" ht="15.75" thickBot="1" x14ac:dyDescent="0.3">
      <c r="A1" s="31" t="s">
        <v>34</v>
      </c>
      <c r="B1" s="32" t="s">
        <v>36</v>
      </c>
      <c r="C1" s="36" t="s">
        <v>47</v>
      </c>
      <c r="D1" s="36" t="s">
        <v>50</v>
      </c>
    </row>
    <row r="2" spans="1:4" ht="15.75" thickBot="1" x14ac:dyDescent="0.3">
      <c r="A2" s="33" t="s">
        <v>37</v>
      </c>
      <c r="B2" s="34">
        <v>5000</v>
      </c>
      <c r="C2">
        <v>10000</v>
      </c>
      <c r="D2">
        <v>2012</v>
      </c>
    </row>
    <row r="3" spans="1:4" ht="15.75" thickBot="1" x14ac:dyDescent="0.3">
      <c r="A3" s="33" t="s">
        <v>38</v>
      </c>
      <c r="B3" s="34">
        <v>2000</v>
      </c>
      <c r="C3">
        <v>20000</v>
      </c>
      <c r="D3">
        <v>2013</v>
      </c>
    </row>
    <row r="4" spans="1:4" ht="15.75" thickBot="1" x14ac:dyDescent="0.3">
      <c r="A4" s="33" t="s">
        <v>39</v>
      </c>
      <c r="B4" s="34">
        <v>3000</v>
      </c>
      <c r="C4">
        <v>30000</v>
      </c>
      <c r="D4">
        <v>2012</v>
      </c>
    </row>
    <row r="5" spans="1:4" ht="15.75" thickBot="1" x14ac:dyDescent="0.3">
      <c r="A5" s="33" t="s">
        <v>40</v>
      </c>
      <c r="B5" s="34">
        <v>4000</v>
      </c>
      <c r="C5">
        <v>40000</v>
      </c>
      <c r="D5">
        <v>2013</v>
      </c>
    </row>
    <row r="6" spans="1:4" ht="15.75" thickBot="1" x14ac:dyDescent="0.3">
      <c r="A6" s="33" t="s">
        <v>41</v>
      </c>
      <c r="B6" s="34">
        <v>9000</v>
      </c>
      <c r="C6">
        <v>50000</v>
      </c>
      <c r="D6">
        <v>2012</v>
      </c>
    </row>
    <row r="7" spans="1:4" ht="15.75" thickBot="1" x14ac:dyDescent="0.3">
      <c r="A7" s="33" t="s">
        <v>42</v>
      </c>
      <c r="B7" s="34">
        <v>25000</v>
      </c>
      <c r="C7">
        <v>60000</v>
      </c>
      <c r="D7">
        <v>2013</v>
      </c>
    </row>
    <row r="8" spans="1:4" ht="15.75" thickBot="1" x14ac:dyDescent="0.3">
      <c r="A8" s="33" t="s">
        <v>43</v>
      </c>
      <c r="B8" s="34">
        <v>15000</v>
      </c>
      <c r="C8">
        <v>70000</v>
      </c>
      <c r="D8">
        <v>2012</v>
      </c>
    </row>
    <row r="9" spans="1:4" ht="15.75" thickBot="1" x14ac:dyDescent="0.3">
      <c r="A9" s="33" t="s">
        <v>44</v>
      </c>
      <c r="B9" s="34">
        <v>16000</v>
      </c>
      <c r="C9">
        <v>80000</v>
      </c>
      <c r="D9">
        <v>2013</v>
      </c>
    </row>
    <row r="10" spans="1:4" ht="15.75" thickBot="1" x14ac:dyDescent="0.3">
      <c r="A10" s="33" t="s">
        <v>45</v>
      </c>
      <c r="B10" s="34">
        <v>17000</v>
      </c>
      <c r="C10">
        <v>90000</v>
      </c>
      <c r="D10">
        <v>2012</v>
      </c>
    </row>
    <row r="11" spans="1:4" ht="15.75" thickBot="1" x14ac:dyDescent="0.3">
      <c r="A11" s="33" t="s">
        <v>46</v>
      </c>
      <c r="B11" s="34">
        <v>15000</v>
      </c>
      <c r="C11">
        <v>100000</v>
      </c>
      <c r="D11">
        <v>2013</v>
      </c>
    </row>
    <row r="12" spans="1:4" ht="15.75" thickBot="1" x14ac:dyDescent="0.3">
      <c r="A12" s="33" t="s">
        <v>37</v>
      </c>
      <c r="B12" s="34">
        <v>5000</v>
      </c>
      <c r="C12">
        <v>10000</v>
      </c>
      <c r="D12">
        <v>2012</v>
      </c>
    </row>
    <row r="13" spans="1:4" ht="15.75" thickBot="1" x14ac:dyDescent="0.3">
      <c r="A13" s="33" t="s">
        <v>38</v>
      </c>
      <c r="B13" s="34">
        <v>2000</v>
      </c>
      <c r="C13">
        <v>20000</v>
      </c>
      <c r="D13">
        <v>2013</v>
      </c>
    </row>
    <row r="14" spans="1:4" ht="15.75" thickBot="1" x14ac:dyDescent="0.3">
      <c r="A14" s="33" t="s">
        <v>39</v>
      </c>
      <c r="B14" s="34">
        <v>3000</v>
      </c>
      <c r="C14">
        <v>30000</v>
      </c>
      <c r="D14">
        <v>2012</v>
      </c>
    </row>
    <row r="15" spans="1:4" ht="15.75" thickBot="1" x14ac:dyDescent="0.3">
      <c r="A15" s="33" t="s">
        <v>40</v>
      </c>
      <c r="B15" s="34">
        <v>4000</v>
      </c>
      <c r="C15">
        <v>40000</v>
      </c>
      <c r="D15">
        <v>2013</v>
      </c>
    </row>
    <row r="16" spans="1:4" ht="15.75" thickBot="1" x14ac:dyDescent="0.3">
      <c r="A16" s="33" t="s">
        <v>41</v>
      </c>
      <c r="B16" s="34">
        <v>9000</v>
      </c>
      <c r="C16">
        <v>50000</v>
      </c>
      <c r="D16">
        <v>2012</v>
      </c>
    </row>
    <row r="17" spans="1:4" ht="15.75" thickBot="1" x14ac:dyDescent="0.3">
      <c r="A17" s="33" t="s">
        <v>42</v>
      </c>
      <c r="B17" s="34">
        <v>25000</v>
      </c>
      <c r="C17">
        <v>60000</v>
      </c>
      <c r="D17">
        <v>2013</v>
      </c>
    </row>
    <row r="18" spans="1:4" ht="15.75" thickBot="1" x14ac:dyDescent="0.3">
      <c r="A18" s="33" t="s">
        <v>43</v>
      </c>
      <c r="B18" s="34">
        <v>15000</v>
      </c>
      <c r="C18">
        <v>70000</v>
      </c>
      <c r="D18">
        <v>2012</v>
      </c>
    </row>
    <row r="19" spans="1:4" ht="15.75" thickBot="1" x14ac:dyDescent="0.3">
      <c r="A19" s="33" t="s">
        <v>44</v>
      </c>
      <c r="B19" s="34">
        <v>16000</v>
      </c>
      <c r="C19">
        <v>80000</v>
      </c>
      <c r="D19">
        <v>2013</v>
      </c>
    </row>
    <row r="20" spans="1:4" ht="15.75" thickBot="1" x14ac:dyDescent="0.3">
      <c r="A20" s="33" t="s">
        <v>45</v>
      </c>
      <c r="B20" s="34">
        <v>17000</v>
      </c>
      <c r="C20">
        <v>90000</v>
      </c>
      <c r="D20">
        <v>2012</v>
      </c>
    </row>
    <row r="21" spans="1:4" ht="15.75" thickBot="1" x14ac:dyDescent="0.3">
      <c r="A21" s="33" t="s">
        <v>46</v>
      </c>
      <c r="B21" s="34">
        <v>15000</v>
      </c>
      <c r="C21">
        <v>100000</v>
      </c>
      <c r="D21">
        <v>2013</v>
      </c>
    </row>
    <row r="22" spans="1:4" ht="15.75" thickBot="1" x14ac:dyDescent="0.3">
      <c r="A22" s="33" t="s">
        <v>37</v>
      </c>
      <c r="B22" s="34">
        <v>5000</v>
      </c>
      <c r="C22">
        <v>10000</v>
      </c>
      <c r="D22">
        <v>2012</v>
      </c>
    </row>
    <row r="23" spans="1:4" ht="15.75" thickBot="1" x14ac:dyDescent="0.3">
      <c r="A23" s="33" t="s">
        <v>38</v>
      </c>
      <c r="B23" s="34">
        <v>2000</v>
      </c>
      <c r="C23">
        <v>20000</v>
      </c>
      <c r="D23">
        <v>2013</v>
      </c>
    </row>
    <row r="24" spans="1:4" ht="15.75" thickBot="1" x14ac:dyDescent="0.3">
      <c r="A24" s="33" t="s">
        <v>39</v>
      </c>
      <c r="B24" s="34">
        <v>3000</v>
      </c>
      <c r="C24">
        <v>30000</v>
      </c>
      <c r="D24">
        <v>2012</v>
      </c>
    </row>
    <row r="25" spans="1:4" ht="15.75" thickBot="1" x14ac:dyDescent="0.3">
      <c r="A25" s="33" t="s">
        <v>40</v>
      </c>
      <c r="B25" s="34">
        <v>4000</v>
      </c>
      <c r="C25">
        <v>40000</v>
      </c>
      <c r="D25">
        <v>2013</v>
      </c>
    </row>
    <row r="26" spans="1:4" ht="15.75" thickBot="1" x14ac:dyDescent="0.3">
      <c r="A26" s="33" t="s">
        <v>41</v>
      </c>
      <c r="B26" s="34">
        <v>9000</v>
      </c>
      <c r="C26">
        <v>50000</v>
      </c>
      <c r="D26">
        <v>2012</v>
      </c>
    </row>
    <row r="27" spans="1:4" ht="15.75" thickBot="1" x14ac:dyDescent="0.3">
      <c r="A27" s="33" t="s">
        <v>42</v>
      </c>
      <c r="B27" s="34">
        <v>25000</v>
      </c>
      <c r="C27">
        <v>60000</v>
      </c>
      <c r="D27">
        <v>2013</v>
      </c>
    </row>
    <row r="28" spans="1:4" ht="15.75" thickBot="1" x14ac:dyDescent="0.3">
      <c r="A28" s="33" t="s">
        <v>43</v>
      </c>
      <c r="B28" s="34">
        <v>15000</v>
      </c>
      <c r="C28">
        <v>70000</v>
      </c>
      <c r="D28">
        <v>2012</v>
      </c>
    </row>
    <row r="29" spans="1:4" ht="15.75" thickBot="1" x14ac:dyDescent="0.3">
      <c r="A29" s="33" t="s">
        <v>44</v>
      </c>
      <c r="B29" s="34">
        <v>16000</v>
      </c>
      <c r="C29">
        <v>80000</v>
      </c>
      <c r="D29">
        <v>2013</v>
      </c>
    </row>
    <row r="30" spans="1:4" ht="15.75" thickBot="1" x14ac:dyDescent="0.3">
      <c r="A30" s="33" t="s">
        <v>45</v>
      </c>
      <c r="B30" s="34">
        <v>17000</v>
      </c>
      <c r="C30">
        <v>90000</v>
      </c>
      <c r="D30">
        <v>2012</v>
      </c>
    </row>
    <row r="31" spans="1:4" ht="15.75" thickBot="1" x14ac:dyDescent="0.3">
      <c r="A31" s="33" t="s">
        <v>46</v>
      </c>
      <c r="B31" s="34">
        <v>15000</v>
      </c>
      <c r="C31">
        <v>100000</v>
      </c>
      <c r="D31">
        <v>2013</v>
      </c>
    </row>
    <row r="32" spans="1:4" ht="15.75" thickBot="1" x14ac:dyDescent="0.3">
      <c r="A32" s="33" t="s">
        <v>37</v>
      </c>
      <c r="B32" s="34">
        <v>5000</v>
      </c>
      <c r="C32">
        <v>10000</v>
      </c>
      <c r="D32">
        <v>2012</v>
      </c>
    </row>
    <row r="33" spans="1:4" ht="15.75" thickBot="1" x14ac:dyDescent="0.3">
      <c r="A33" s="33" t="s">
        <v>38</v>
      </c>
      <c r="B33" s="34">
        <v>2000</v>
      </c>
      <c r="C33">
        <v>20000</v>
      </c>
      <c r="D33">
        <v>2013</v>
      </c>
    </row>
    <row r="34" spans="1:4" ht="15.75" thickBot="1" x14ac:dyDescent="0.3">
      <c r="A34" s="33" t="s">
        <v>39</v>
      </c>
      <c r="B34" s="34">
        <v>3000</v>
      </c>
      <c r="C34">
        <v>30000</v>
      </c>
      <c r="D34">
        <v>2012</v>
      </c>
    </row>
    <row r="35" spans="1:4" ht="15.75" thickBot="1" x14ac:dyDescent="0.3">
      <c r="A35" s="33" t="s">
        <v>40</v>
      </c>
      <c r="B35" s="34">
        <v>4000</v>
      </c>
      <c r="C35">
        <v>40000</v>
      </c>
      <c r="D35">
        <v>2013</v>
      </c>
    </row>
    <row r="36" spans="1:4" ht="15.75" thickBot="1" x14ac:dyDescent="0.3">
      <c r="A36" s="33" t="s">
        <v>41</v>
      </c>
      <c r="B36" s="34">
        <v>9000</v>
      </c>
      <c r="C36">
        <v>50000</v>
      </c>
      <c r="D36">
        <v>2012</v>
      </c>
    </row>
    <row r="37" spans="1:4" ht="15.75" thickBot="1" x14ac:dyDescent="0.3">
      <c r="A37" s="33" t="s">
        <v>42</v>
      </c>
      <c r="B37" s="34">
        <v>25000</v>
      </c>
      <c r="C37">
        <v>60000</v>
      </c>
      <c r="D37">
        <v>2013</v>
      </c>
    </row>
    <row r="38" spans="1:4" ht="15.75" thickBot="1" x14ac:dyDescent="0.3">
      <c r="A38" s="33" t="s">
        <v>43</v>
      </c>
      <c r="B38" s="34">
        <v>15000</v>
      </c>
      <c r="C38">
        <v>70000</v>
      </c>
      <c r="D38">
        <v>2012</v>
      </c>
    </row>
    <row r="39" spans="1:4" ht="15.75" thickBot="1" x14ac:dyDescent="0.3">
      <c r="A39" s="33" t="s">
        <v>44</v>
      </c>
      <c r="B39" s="34">
        <v>16000</v>
      </c>
      <c r="C39">
        <v>80000</v>
      </c>
      <c r="D39">
        <v>2013</v>
      </c>
    </row>
    <row r="40" spans="1:4" ht="15.75" thickBot="1" x14ac:dyDescent="0.3">
      <c r="A40" s="33" t="s">
        <v>45</v>
      </c>
      <c r="B40" s="34">
        <v>17000</v>
      </c>
      <c r="C40">
        <v>90000</v>
      </c>
      <c r="D40">
        <v>2012</v>
      </c>
    </row>
    <row r="41" spans="1:4" ht="15.75" thickBot="1" x14ac:dyDescent="0.3">
      <c r="A41" s="33" t="s">
        <v>46</v>
      </c>
      <c r="B41" s="34">
        <v>15000</v>
      </c>
      <c r="C41">
        <v>100000</v>
      </c>
      <c r="D41">
        <v>2013</v>
      </c>
    </row>
  </sheetData>
  <conditionalFormatting sqref="A1:D41">
    <cfRule type="expression" dxfId="0" priority="2">
      <formula>$C1048576&gt;10000</formula>
    </cfRule>
  </conditionalFormatting>
  <conditionalFormatting sqref="C2:C41">
    <cfRule type="dataBar" priority="1">
      <dataBar showValue="0">
        <cfvo type="min"/>
        <cfvo type="max"/>
        <color rgb="FF638EC6"/>
      </dataBar>
      <extLst>
        <ext xmlns:x14="http://schemas.microsoft.com/office/spreadsheetml/2009/9/main" uri="{B025F937-C7B1-47D3-B67F-A62EFF666E3E}">
          <x14:id>{54B0A912-65F6-47F4-BE6C-B60BAB57ADCA}</x14:id>
        </ext>
      </extLst>
    </cfRule>
  </conditionalFormatting>
  <pageMargins left="0.7" right="0.7" top="0.75" bottom="0.75" header="0.3" footer="0.3"/>
  <pageSetup orientation="portrait" r:id="rId1"/>
  <extLst>
    <ext xmlns:x14="http://schemas.microsoft.com/office/spreadsheetml/2009/9/main" uri="{78C0D931-6437-407d-A8EE-F0AAD7539E65}">
      <x14:conditionalFormattings>
        <x14:conditionalFormatting xmlns:xm="http://schemas.microsoft.com/office/excel/2006/main">
          <x14:cfRule type="dataBar" id="{54B0A912-65F6-47F4-BE6C-B60BAB57ADCA}">
            <x14:dataBar minLength="0" maxLength="100" gradient="0">
              <x14:cfvo type="autoMin"/>
              <x14:cfvo type="autoMax"/>
              <x14:negativeFillColor rgb="FFFF0000"/>
              <x14:axisColor rgb="FF000000"/>
            </x14:dataBar>
          </x14:cfRule>
          <xm:sqref>C2:C41</xm:sqref>
        </x14:conditionalFormatting>
      </x14:conditionalFormattings>
    </ext>
  </extLst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E1:L8"/>
  <sheetViews>
    <sheetView workbookViewId="0">
      <selection activeCell="J1" sqref="J1:J1048576"/>
    </sheetView>
  </sheetViews>
  <sheetFormatPr defaultRowHeight="15" x14ac:dyDescent="0.25"/>
  <cols>
    <col min="7" max="7" width="9.5703125" bestFit="1" customWidth="1"/>
    <col min="8" max="8" width="12.140625" customWidth="1"/>
    <col min="9" max="9" width="9.140625" customWidth="1"/>
  </cols>
  <sheetData>
    <row r="1" spans="5:12" x14ac:dyDescent="0.25">
      <c r="F1" t="s">
        <v>51</v>
      </c>
      <c r="G1" t="s">
        <v>48</v>
      </c>
      <c r="H1" t="s">
        <v>49</v>
      </c>
    </row>
    <row r="2" spans="5:12" x14ac:dyDescent="0.25">
      <c r="F2">
        <v>10000</v>
      </c>
      <c r="G2" s="48">
        <f>F2*$L$2</f>
        <v>1111.1111111111109</v>
      </c>
      <c r="H2" s="48">
        <f>F2+G2</f>
        <v>11111.111111111111</v>
      </c>
      <c r="K2" t="s">
        <v>52</v>
      </c>
      <c r="L2" s="37">
        <v>0.11111111111111108</v>
      </c>
    </row>
    <row r="3" spans="5:12" x14ac:dyDescent="0.25">
      <c r="F3">
        <v>15000</v>
      </c>
      <c r="G3" s="48">
        <f t="shared" ref="G3:G7" si="0">F3*$L$2</f>
        <v>1666.6666666666661</v>
      </c>
      <c r="H3" s="48">
        <f t="shared" ref="H3:H7" si="1">F3+G3</f>
        <v>16666.666666666664</v>
      </c>
      <c r="K3" t="s">
        <v>53</v>
      </c>
      <c r="L3">
        <v>150000</v>
      </c>
    </row>
    <row r="4" spans="5:12" x14ac:dyDescent="0.25">
      <c r="F4">
        <v>20000</v>
      </c>
      <c r="G4" s="48">
        <f t="shared" si="0"/>
        <v>2222.2222222222217</v>
      </c>
      <c r="H4" s="48">
        <f t="shared" si="1"/>
        <v>22222.222222222223</v>
      </c>
    </row>
    <row r="5" spans="5:12" x14ac:dyDescent="0.25">
      <c r="F5">
        <v>25000</v>
      </c>
      <c r="G5" s="48">
        <f t="shared" si="0"/>
        <v>2777.7777777777769</v>
      </c>
      <c r="H5" s="48">
        <f t="shared" si="1"/>
        <v>27777.777777777777</v>
      </c>
    </row>
    <row r="6" spans="5:12" x14ac:dyDescent="0.25">
      <c r="F6">
        <v>30000</v>
      </c>
      <c r="G6" s="48">
        <f t="shared" si="0"/>
        <v>3333.3333333333321</v>
      </c>
      <c r="H6" s="48">
        <f t="shared" si="1"/>
        <v>33333.333333333328</v>
      </c>
    </row>
    <row r="7" spans="5:12" x14ac:dyDescent="0.25">
      <c r="F7">
        <v>35000</v>
      </c>
      <c r="G7" s="48">
        <f t="shared" si="0"/>
        <v>3888.8888888888878</v>
      </c>
      <c r="H7" s="48">
        <f t="shared" si="1"/>
        <v>38888.888888888891</v>
      </c>
    </row>
    <row r="8" spans="5:12" x14ac:dyDescent="0.25">
      <c r="E8" t="s">
        <v>54</v>
      </c>
      <c r="F8">
        <f>SUM(F2:F7)</f>
        <v>135000</v>
      </c>
      <c r="G8" s="48">
        <f>SUM(G2:G7)</f>
        <v>14999.999999999996</v>
      </c>
      <c r="H8">
        <f>SUM(H2:H7)</f>
        <v>150000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4</vt:i4>
      </vt:variant>
    </vt:vector>
  </HeadingPairs>
  <TitlesOfParts>
    <vt:vector size="4" baseType="lpstr">
      <vt:lpstr>pivot1</vt:lpstr>
      <vt:lpstr>if or vlookup</vt:lpstr>
      <vt:lpstr>Sheet5</vt:lpstr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2015-06-05T18:17:20Z</dcterms:created>
  <dcterms:modified xsi:type="dcterms:W3CDTF">2023-06-22T12:14:49Z</dcterms:modified>
</cp:coreProperties>
</file>