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D11" i="1"/>
  <c r="F13" i="1"/>
  <c r="E13" i="1"/>
  <c r="D13" i="1"/>
  <c r="D10" i="1"/>
  <c r="D9" i="1"/>
  <c r="F9" i="1"/>
  <c r="D8" i="1"/>
  <c r="D6" i="1"/>
  <c r="F10" i="1"/>
  <c r="F8" i="1"/>
  <c r="F7" i="1"/>
  <c r="F6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<sst xmlns="http://schemas.openxmlformats.org/spreadsheetml/2006/main" count="15" uniqueCount="15">
  <si>
    <t xml:space="preserve">We Design GST working </t>
  </si>
  <si>
    <t>Month</t>
  </si>
  <si>
    <t>Outward Tax liability</t>
  </si>
  <si>
    <t>Inward tax Liability</t>
  </si>
  <si>
    <t>Net tax Liability required to be paid through Cash</t>
  </si>
  <si>
    <t>Sep</t>
  </si>
  <si>
    <t>Oct</t>
  </si>
  <si>
    <t>Nov</t>
  </si>
  <si>
    <t>Dec</t>
  </si>
  <si>
    <t>Jan</t>
  </si>
  <si>
    <t>Total</t>
  </si>
  <si>
    <t>Invoice No</t>
  </si>
  <si>
    <t>20, 21</t>
  </si>
  <si>
    <t>23,24,25,26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</si>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</sst>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workbookViewId="0">
      <selection activeCell="F13" sqref="F13"/>
    </sheetView>
  </sheetViews>
  <sheetFormatPr defaultRowHeight="15" x14ac:dyDescent="0.25"/>
  <cols>
    <col min="2" max="2" width="11" customWidth="1"/>
    <col min="4" max="4" width="19.5703125" bestFit="1" customWidth="1"/>
    <col min="5" max="5" width="18" bestFit="1" customWidth="1"/>
    <col min="6" max="6" width="45.42578125" bestFit="1" customWidth="1"/>
  </cols>
  <sheetData>
    <row r="3" spans="2:8" x14ac:dyDescent="0.25">
      <c r="B3" s="3"/>
      <c r="C3" s="2" t="s">
        <v>0</v>
      </c>
      <c r="D3" s="2"/>
      <c r="E3" s="2"/>
      <c r="F3" s="2"/>
      <c r="G3" s="1"/>
      <c r="H3" s="1"/>
    </row>
    <row r="4" spans="2:8" x14ac:dyDescent="0.25">
      <c r="B4" s="3"/>
      <c r="C4" s="3"/>
      <c r="D4" s="3"/>
      <c r="E4" s="3"/>
      <c r="F4" s="3"/>
    </row>
    <row r="5" spans="2:8" x14ac:dyDescent="0.25">
      <c r="B5" s="3" t="s">
        <v>11</v>
      </c>
      <c r="C5" s="5" t="s">
        <v>1</v>
      </c>
      <c r="D5" s="5" t="s">
        <v>2</v>
      </c>
      <c r="E5" s="5" t="s">
        <v>3</v>
      </c>
      <c r="F5" s="5" t="s">
        <v>4</v>
      </c>
    </row>
    <row r="6" spans="2:8" x14ac:dyDescent="0.25">
      <c r="B6" s="3" t="s">
        <v>12</v>
      </c>
      <c r="C6" s="3" t="s">
        <v>5</v>
      </c>
      <c r="D6" s="3">
        <f>27856.17+27856.17+101897+101897</f>
        <v>259506.34</v>
      </c>
      <c r="E6" s="3">
        <f>493.78+47707.84+47707.84</f>
        <v>95909.459999999992</v>
      </c>
      <c r="F6" s="3">
        <f>D6-E6</f>
        <v>163596.88</v>
      </c>
    </row>
    <row r="7" spans="2:8" x14ac:dyDescent="0.25">
      <c r="B7" s="3"/>
      <c r="C7" s="3" t="s">
        <v>6</v>
      </c>
      <c r="D7" s="3">
        <v>0</v>
      </c>
      <c r="E7" s="3">
        <f>1465.78+5364.22+5364.22</f>
        <v>12194.220000000001</v>
      </c>
      <c r="F7" s="3">
        <f t="shared" ref="F7:F11" si="0">D7-E7</f>
        <v>-12194.220000000001</v>
      </c>
    </row>
    <row r="8" spans="2:8" x14ac:dyDescent="0.25">
      <c r="B8" s="6">
        <v>22</v>
      </c>
      <c r="C8" s="3" t="s">
        <v>7</v>
      </c>
      <c r="D8" s="3">
        <f>40500+40500</f>
        <v>81000</v>
      </c>
      <c r="E8" s="3">
        <f>80.85+9811.39+9811.39</f>
        <v>19703.629999999997</v>
      </c>
      <c r="F8" s="3">
        <f t="shared" si="0"/>
        <v>61296.37</v>
      </c>
    </row>
    <row r="9" spans="2:8" x14ac:dyDescent="0.25">
      <c r="B9" s="3" t="s">
        <v>13</v>
      </c>
      <c r="C9" s="3" t="s">
        <v>8</v>
      </c>
      <c r="D9" s="3">
        <f>34371+34371+114306.66+114306.66+3150.54+3150.54+11057+11057</f>
        <v>325770.39999999997</v>
      </c>
      <c r="E9" s="3">
        <f>880.13+880.13</f>
        <v>1760.26</v>
      </c>
      <c r="F9" s="3">
        <f t="shared" si="0"/>
        <v>324010.13999999996</v>
      </c>
    </row>
    <row r="10" spans="2:8" x14ac:dyDescent="0.25">
      <c r="B10" s="3">
        <v>27</v>
      </c>
      <c r="C10" s="3" t="s">
        <v>9</v>
      </c>
      <c r="D10" s="3">
        <f>133246+133246</f>
        <v>266492</v>
      </c>
      <c r="E10" s="3">
        <f>23186.74+23186.74</f>
        <v>46373.48</v>
      </c>
      <c r="F10" s="3">
        <f t="shared" si="0"/>
        <v>220118.52</v>
      </c>
    </row>
    <row r="11" spans="2:8" x14ac:dyDescent="0.25">
      <c r="B11" s="3">
        <v>28</v>
      </c>
      <c r="C11" s="3" t="s">
        <v>14</v>
      </c>
      <c r="D11" s="3">
        <f>38115+38115</f>
        <v>76230</v>
      </c>
      <c r="E11" s="3">
        <v>0</v>
      </c>
      <c r="F11" s="3">
        <f t="shared" si="0"/>
        <v>76230</v>
      </c>
    </row>
    <row r="12" spans="2:8" x14ac:dyDescent="0.25">
      <c r="B12" s="3"/>
      <c r="C12" s="3"/>
      <c r="D12" s="3"/>
      <c r="E12" s="3"/>
      <c r="F12" s="3"/>
    </row>
    <row r="13" spans="2:8" ht="15.75" thickBot="1" x14ac:dyDescent="0.3">
      <c r="B13" s="3"/>
      <c r="C13" s="4" t="s">
        <v>10</v>
      </c>
      <c r="D13" s="4">
        <f>SUM(D6:D12)</f>
        <v>1008998.74</v>
      </c>
      <c r="E13" s="4">
        <f t="shared" ref="E13:F13" si="1">SUM(E6:E12)</f>
        <v>175941.05</v>
      </c>
      <c r="F13" s="4">
        <f t="shared" si="1"/>
        <v>833057.69</v>
      </c>
    </row>
    <row r="14" spans="2:8" ht="15.75" thickTop="1" x14ac:dyDescent="0.25"/>
  </sheetData>
  <mergeCells count="1"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2023-03-11T09:45:37Z</dcterms:modified>
</cp:coreProperties>
</file>