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\MICROSOFT EXCEL\PROJECT\"/>
    </mc:Choice>
  </mc:AlternateContent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7" i="1"/>
</calcChain>
</file>

<file path=xl/sharedStrings.xml><?xml version="1.0" encoding="utf-8"?>
<sst xmlns="http://schemas.openxmlformats.org/spreadsheetml/2006/main" count="88" uniqueCount="50">
  <si>
    <t>LAPORAN DAFTAR TAMU</t>
  </si>
  <si>
    <t>HOTEL SENTOSA</t>
  </si>
  <si>
    <t>NO.</t>
  </si>
  <si>
    <t>NAMA TAMU</t>
  </si>
  <si>
    <t>KODE TYPE</t>
  </si>
  <si>
    <t>KODE KAMAR</t>
  </si>
  <si>
    <t>TYPE KAMAR</t>
  </si>
  <si>
    <t>NAMA KAMAR</t>
  </si>
  <si>
    <t>TARIF KAMAR</t>
  </si>
  <si>
    <t>TOTAL PEMBAYARAN</t>
  </si>
  <si>
    <t>LAMA NGINAP (HARI)</t>
  </si>
  <si>
    <t>AMINI</t>
  </si>
  <si>
    <t>FATUR</t>
  </si>
  <si>
    <t>ABDURAHMAN</t>
  </si>
  <si>
    <t>MEGAWATI</t>
  </si>
  <si>
    <t>BAMBANG</t>
  </si>
  <si>
    <t>BAHARUDIN</t>
  </si>
  <si>
    <t>MATORI</t>
  </si>
  <si>
    <t>MAHFUD</t>
  </si>
  <si>
    <t>YUSRIL</t>
  </si>
  <si>
    <t>HAMZAH</t>
  </si>
  <si>
    <t>BUDI</t>
  </si>
  <si>
    <t>PRAYOGI</t>
  </si>
  <si>
    <t>IHSAN</t>
  </si>
  <si>
    <t>YOSHO</t>
  </si>
  <si>
    <t>PRASETIYO</t>
  </si>
  <si>
    <t>D</t>
  </si>
  <si>
    <t>S</t>
  </si>
  <si>
    <t>F</t>
  </si>
  <si>
    <t>B</t>
  </si>
  <si>
    <t>A</t>
  </si>
  <si>
    <t>C</t>
  </si>
  <si>
    <t>GRAND TOTAL</t>
  </si>
  <si>
    <t>TABEL TYPE KAMAR</t>
  </si>
  <si>
    <t>FAMILY</t>
  </si>
  <si>
    <t>DOUBLE</t>
  </si>
  <si>
    <t>SINGLE</t>
  </si>
  <si>
    <t>TAEL TARIF KAMAR</t>
  </si>
  <si>
    <t>SUITE</t>
  </si>
  <si>
    <t>PRESIDENT</t>
  </si>
  <si>
    <t>BUSINESS</t>
  </si>
  <si>
    <t>KETERANGAN WARNA TAHAPAN</t>
  </si>
  <si>
    <t>: TAHAP 1</t>
  </si>
  <si>
    <t>: TAHAP 2</t>
  </si>
  <si>
    <t>KETERANGAN RUMUS:</t>
  </si>
  <si>
    <t>1. Type Kamar = Menggunakan Rumus Hlookup diambil dari Tabel type kamar berdasarkan kode type</t>
  </si>
  <si>
    <t>2. Nama Kamar = Menggunakan Rumus Vlookup diambil dari tabel tarif kamar berdasarkan kode kamar</t>
  </si>
  <si>
    <t>3. Tarif Kamar = Menggunakan Rumus Vlookup diambil dari tabel tarif kamar berdasarkan kode kamar dan dikombinasikan dengan rumus if menyesuaikan kode type kamar</t>
  </si>
  <si>
    <t>4. Total pembayaran = Tarif kamar * Lama Inap</t>
  </si>
  <si>
    <t>5. Grand Total = SUM dari total pembayaran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</si>
</sst>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/>
    <xf numFmtId="0" fontId="2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65" fontId="0" fillId="0" borderId="1" xfId="1" applyNumberFormat="1" applyFont="1" applyBorder="1"/>
    <xf numFmtId="0" fontId="0" fillId="3" borderId="0" xfId="0" applyFill="1"/>
    <xf numFmtId="0" fontId="0" fillId="5" borderId="0" xfId="0" applyFill="1"/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4" borderId="1" xfId="0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5"/>
  <sheetViews>
    <sheetView tabSelected="1" zoomScale="70" zoomScaleNormal="70" workbookViewId="0">
      <selection activeCell="J21" sqref="J21"/>
    </sheetView>
  </sheetViews>
  <sheetFormatPr defaultRowHeight="15" x14ac:dyDescent="0.25"/>
  <cols>
    <col min="2" max="2" width="6.42578125" customWidth="1"/>
    <col min="3" max="3" width="22" customWidth="1"/>
    <col min="4" max="4" width="11.140625" customWidth="1"/>
    <col min="5" max="5" width="14.140625" customWidth="1"/>
    <col min="6" max="6" width="13.7109375" customWidth="1"/>
    <col min="7" max="7" width="16" customWidth="1"/>
    <col min="8" max="8" width="15.85546875" customWidth="1"/>
    <col min="9" max="9" width="15.140625" customWidth="1"/>
    <col min="10" max="10" width="21" customWidth="1"/>
    <col min="13" max="13" width="16.7109375" customWidth="1"/>
  </cols>
  <sheetData>
    <row r="2" spans="2:11" ht="21" x14ac:dyDescent="0.35">
      <c r="B2" s="2" t="s">
        <v>0</v>
      </c>
      <c r="C2" s="2"/>
      <c r="D2" s="2"/>
      <c r="E2" s="2"/>
      <c r="F2" s="2"/>
      <c r="G2" s="2"/>
      <c r="H2" s="2"/>
      <c r="I2" s="2"/>
      <c r="J2" s="2"/>
      <c r="K2" s="1"/>
    </row>
    <row r="3" spans="2:11" ht="21" x14ac:dyDescent="0.35">
      <c r="B3" s="2" t="s">
        <v>1</v>
      </c>
      <c r="C3" s="2"/>
      <c r="D3" s="2"/>
      <c r="E3" s="2"/>
      <c r="F3" s="2"/>
      <c r="G3" s="2"/>
      <c r="H3" s="2"/>
      <c r="I3" s="2"/>
      <c r="J3" s="2"/>
    </row>
    <row r="5" spans="2:11" ht="38.25" customHeight="1" x14ac:dyDescent="0.25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10</v>
      </c>
      <c r="J5" s="3" t="s">
        <v>9</v>
      </c>
    </row>
    <row r="6" spans="2:11" x14ac:dyDescent="0.25">
      <c r="B6" s="4">
        <v>1</v>
      </c>
      <c r="C6" s="5" t="s">
        <v>11</v>
      </c>
      <c r="D6" s="4" t="s">
        <v>26</v>
      </c>
      <c r="E6" s="4" t="s">
        <v>29</v>
      </c>
      <c r="F6" s="4" t="str">
        <f>HLOOKUP(D6,$D$24:$F$25,2,FALSE)</f>
        <v>DOUBLE</v>
      </c>
      <c r="G6" s="4" t="str">
        <f>VLOOKUP(E6,$C$30:$G$32,2,FALSE)</f>
        <v>PRESIDENT</v>
      </c>
      <c r="H6" s="19">
        <f>VLOOKUP(E6,$C$30:$G$32, IF(D6="F",3, IF(D6="D",4, IF(D6="S",5))),FALSE)</f>
        <v>125000</v>
      </c>
      <c r="I6" s="4">
        <v>4</v>
      </c>
      <c r="J6" s="20">
        <f>H6*I6</f>
        <v>500000</v>
      </c>
    </row>
    <row r="7" spans="2:11" x14ac:dyDescent="0.25">
      <c r="B7" s="4">
        <f>B6+1</f>
        <v>2</v>
      </c>
      <c r="C7" s="5" t="s">
        <v>12</v>
      </c>
      <c r="D7" s="4" t="s">
        <v>27</v>
      </c>
      <c r="E7" s="4" t="s">
        <v>30</v>
      </c>
      <c r="F7" s="4" t="str">
        <f t="shared" ref="F7:F20" si="0">HLOOKUP(D7,$D$24:$F$25,2,FALSE)</f>
        <v>SINGLE</v>
      </c>
      <c r="G7" s="4" t="str">
        <f t="shared" ref="G7:G20" si="1">VLOOKUP(E7,$C$30:$G$32,2,FALSE)</f>
        <v>SUITE</v>
      </c>
      <c r="H7" s="19">
        <f t="shared" ref="H7:H20" si="2">VLOOKUP(E7,$C$30:$G$32, IF(D7="F",3, IF(D7="D",4, IF(D7="S",5))),FALSE)</f>
        <v>50000</v>
      </c>
      <c r="I7" s="4">
        <v>3</v>
      </c>
      <c r="J7" s="20">
        <f t="shared" ref="J7:J20" si="3">H7*I7</f>
        <v>150000</v>
      </c>
    </row>
    <row r="8" spans="2:11" x14ac:dyDescent="0.25">
      <c r="B8" s="4">
        <f t="shared" ref="B8:B23" si="4">B7+1</f>
        <v>3</v>
      </c>
      <c r="C8" s="5" t="s">
        <v>13</v>
      </c>
      <c r="D8" s="4" t="s">
        <v>28</v>
      </c>
      <c r="E8" s="4" t="s">
        <v>31</v>
      </c>
      <c r="F8" s="4" t="str">
        <f t="shared" si="0"/>
        <v>FAMILY</v>
      </c>
      <c r="G8" s="4" t="str">
        <f t="shared" si="1"/>
        <v>BUSINESS</v>
      </c>
      <c r="H8" s="19">
        <f t="shared" si="2"/>
        <v>350000</v>
      </c>
      <c r="I8" s="4">
        <v>2</v>
      </c>
      <c r="J8" s="20">
        <f t="shared" si="3"/>
        <v>700000</v>
      </c>
    </row>
    <row r="9" spans="2:11" x14ac:dyDescent="0.25">
      <c r="B9" s="4">
        <f t="shared" si="4"/>
        <v>4</v>
      </c>
      <c r="C9" s="5" t="s">
        <v>14</v>
      </c>
      <c r="D9" s="4" t="s">
        <v>28</v>
      </c>
      <c r="E9" s="4" t="s">
        <v>31</v>
      </c>
      <c r="F9" s="4" t="str">
        <f t="shared" si="0"/>
        <v>FAMILY</v>
      </c>
      <c r="G9" s="4" t="str">
        <f t="shared" si="1"/>
        <v>BUSINESS</v>
      </c>
      <c r="H9" s="19">
        <f t="shared" si="2"/>
        <v>350000</v>
      </c>
      <c r="I9" s="4">
        <v>5</v>
      </c>
      <c r="J9" s="20">
        <f t="shared" si="3"/>
        <v>1750000</v>
      </c>
    </row>
    <row r="10" spans="2:11" x14ac:dyDescent="0.25">
      <c r="B10" s="4">
        <f t="shared" si="4"/>
        <v>5</v>
      </c>
      <c r="C10" s="5" t="s">
        <v>15</v>
      </c>
      <c r="D10" s="4" t="s">
        <v>27</v>
      </c>
      <c r="E10" s="4" t="s">
        <v>30</v>
      </c>
      <c r="F10" s="4" t="str">
        <f t="shared" si="0"/>
        <v>SINGLE</v>
      </c>
      <c r="G10" s="4" t="str">
        <f t="shared" si="1"/>
        <v>SUITE</v>
      </c>
      <c r="H10" s="19">
        <f t="shared" si="2"/>
        <v>50000</v>
      </c>
      <c r="I10" s="4">
        <v>3</v>
      </c>
      <c r="J10" s="20">
        <f t="shared" si="3"/>
        <v>150000</v>
      </c>
    </row>
    <row r="11" spans="2:11" x14ac:dyDescent="0.25">
      <c r="B11" s="4">
        <f t="shared" si="4"/>
        <v>6</v>
      </c>
      <c r="C11" s="5" t="s">
        <v>16</v>
      </c>
      <c r="D11" s="4" t="s">
        <v>28</v>
      </c>
      <c r="E11" s="4" t="s">
        <v>29</v>
      </c>
      <c r="F11" s="4" t="str">
        <f t="shared" si="0"/>
        <v>FAMILY</v>
      </c>
      <c r="G11" s="4" t="str">
        <f t="shared" si="1"/>
        <v>PRESIDENT</v>
      </c>
      <c r="H11" s="19">
        <f t="shared" si="2"/>
        <v>200000</v>
      </c>
      <c r="I11" s="4">
        <v>4</v>
      </c>
      <c r="J11" s="20">
        <f t="shared" si="3"/>
        <v>800000</v>
      </c>
    </row>
    <row r="12" spans="2:11" x14ac:dyDescent="0.25">
      <c r="B12" s="4">
        <f t="shared" si="4"/>
        <v>7</v>
      </c>
      <c r="C12" s="5" t="s">
        <v>17</v>
      </c>
      <c r="D12" s="4" t="s">
        <v>26</v>
      </c>
      <c r="E12" s="4" t="s">
        <v>29</v>
      </c>
      <c r="F12" s="4" t="str">
        <f t="shared" si="0"/>
        <v>DOUBLE</v>
      </c>
      <c r="G12" s="4" t="str">
        <f t="shared" si="1"/>
        <v>PRESIDENT</v>
      </c>
      <c r="H12" s="19">
        <f t="shared" si="2"/>
        <v>125000</v>
      </c>
      <c r="I12" s="4">
        <v>7</v>
      </c>
      <c r="J12" s="20">
        <f t="shared" si="3"/>
        <v>875000</v>
      </c>
    </row>
    <row r="13" spans="2:11" x14ac:dyDescent="0.25">
      <c r="B13" s="4">
        <f t="shared" si="4"/>
        <v>8</v>
      </c>
      <c r="C13" s="5" t="s">
        <v>18</v>
      </c>
      <c r="D13" s="4" t="s">
        <v>26</v>
      </c>
      <c r="E13" s="4" t="s">
        <v>30</v>
      </c>
      <c r="F13" s="4" t="str">
        <f t="shared" si="0"/>
        <v>DOUBLE</v>
      </c>
      <c r="G13" s="4" t="str">
        <f t="shared" si="1"/>
        <v>SUITE</v>
      </c>
      <c r="H13" s="19">
        <f t="shared" si="2"/>
        <v>75000</v>
      </c>
      <c r="I13" s="4">
        <v>3</v>
      </c>
      <c r="J13" s="20">
        <f t="shared" si="3"/>
        <v>225000</v>
      </c>
    </row>
    <row r="14" spans="2:11" x14ac:dyDescent="0.25">
      <c r="B14" s="4">
        <f t="shared" si="4"/>
        <v>9</v>
      </c>
      <c r="C14" s="5" t="s">
        <v>19</v>
      </c>
      <c r="D14" s="4" t="s">
        <v>27</v>
      </c>
      <c r="E14" s="4" t="s">
        <v>31</v>
      </c>
      <c r="F14" s="4" t="str">
        <f t="shared" si="0"/>
        <v>SINGLE</v>
      </c>
      <c r="G14" s="4" t="str">
        <f t="shared" si="1"/>
        <v>BUSINESS</v>
      </c>
      <c r="H14" s="19">
        <f t="shared" si="2"/>
        <v>125000</v>
      </c>
      <c r="I14" s="4">
        <v>3</v>
      </c>
      <c r="J14" s="20">
        <f t="shared" si="3"/>
        <v>375000</v>
      </c>
    </row>
    <row r="15" spans="2:11" x14ac:dyDescent="0.25">
      <c r="B15" s="4">
        <f t="shared" si="4"/>
        <v>10</v>
      </c>
      <c r="C15" s="5" t="s">
        <v>20</v>
      </c>
      <c r="D15" s="4" t="s">
        <v>26</v>
      </c>
      <c r="E15" s="4" t="s">
        <v>29</v>
      </c>
      <c r="F15" s="4" t="str">
        <f t="shared" si="0"/>
        <v>DOUBLE</v>
      </c>
      <c r="G15" s="4" t="str">
        <f t="shared" si="1"/>
        <v>PRESIDENT</v>
      </c>
      <c r="H15" s="19">
        <f t="shared" si="2"/>
        <v>125000</v>
      </c>
      <c r="I15" s="4">
        <v>3</v>
      </c>
      <c r="J15" s="20">
        <f t="shared" si="3"/>
        <v>375000</v>
      </c>
    </row>
    <row r="16" spans="2:11" x14ac:dyDescent="0.25">
      <c r="B16" s="4">
        <f t="shared" si="4"/>
        <v>11</v>
      </c>
      <c r="C16" s="5" t="s">
        <v>21</v>
      </c>
      <c r="D16" s="4" t="s">
        <v>28</v>
      </c>
      <c r="E16" s="4" t="s">
        <v>30</v>
      </c>
      <c r="F16" s="4" t="str">
        <f t="shared" si="0"/>
        <v>FAMILY</v>
      </c>
      <c r="G16" s="4" t="str">
        <f t="shared" si="1"/>
        <v>SUITE</v>
      </c>
      <c r="H16" s="19">
        <f t="shared" si="2"/>
        <v>150000</v>
      </c>
      <c r="I16" s="4">
        <v>7</v>
      </c>
      <c r="J16" s="20">
        <f t="shared" si="3"/>
        <v>1050000</v>
      </c>
    </row>
    <row r="17" spans="2:10" x14ac:dyDescent="0.25">
      <c r="B17" s="4">
        <f t="shared" si="4"/>
        <v>12</v>
      </c>
      <c r="C17" s="5" t="s">
        <v>22</v>
      </c>
      <c r="D17" s="4" t="s">
        <v>27</v>
      </c>
      <c r="E17" s="4" t="s">
        <v>31</v>
      </c>
      <c r="F17" s="4" t="str">
        <f t="shared" si="0"/>
        <v>SINGLE</v>
      </c>
      <c r="G17" s="4" t="str">
        <f t="shared" si="1"/>
        <v>BUSINESS</v>
      </c>
      <c r="H17" s="19">
        <f t="shared" si="2"/>
        <v>125000</v>
      </c>
      <c r="I17" s="4">
        <v>7</v>
      </c>
      <c r="J17" s="20">
        <f t="shared" si="3"/>
        <v>875000</v>
      </c>
    </row>
    <row r="18" spans="2:10" x14ac:dyDescent="0.25">
      <c r="B18" s="4">
        <f t="shared" si="4"/>
        <v>13</v>
      </c>
      <c r="C18" s="5" t="s">
        <v>23</v>
      </c>
      <c r="D18" s="4" t="s">
        <v>26</v>
      </c>
      <c r="E18" s="4" t="s">
        <v>31</v>
      </c>
      <c r="F18" s="4" t="str">
        <f t="shared" si="0"/>
        <v>DOUBLE</v>
      </c>
      <c r="G18" s="4" t="str">
        <f t="shared" si="1"/>
        <v>BUSINESS</v>
      </c>
      <c r="H18" s="19">
        <f t="shared" si="2"/>
        <v>225000</v>
      </c>
      <c r="I18" s="4">
        <v>6</v>
      </c>
      <c r="J18" s="20">
        <f t="shared" si="3"/>
        <v>1350000</v>
      </c>
    </row>
    <row r="19" spans="2:10" x14ac:dyDescent="0.25">
      <c r="B19" s="4">
        <f t="shared" si="4"/>
        <v>14</v>
      </c>
      <c r="C19" s="5" t="s">
        <v>24</v>
      </c>
      <c r="D19" s="4" t="s">
        <v>27</v>
      </c>
      <c r="E19" s="4" t="s">
        <v>30</v>
      </c>
      <c r="F19" s="4" t="str">
        <f t="shared" si="0"/>
        <v>SINGLE</v>
      </c>
      <c r="G19" s="4" t="str">
        <f t="shared" si="1"/>
        <v>SUITE</v>
      </c>
      <c r="H19" s="19">
        <f t="shared" si="2"/>
        <v>50000</v>
      </c>
      <c r="I19" s="4">
        <v>5</v>
      </c>
      <c r="J19" s="20">
        <f t="shared" si="3"/>
        <v>250000</v>
      </c>
    </row>
    <row r="20" spans="2:10" x14ac:dyDescent="0.25">
      <c r="B20" s="4">
        <f t="shared" si="4"/>
        <v>15</v>
      </c>
      <c r="C20" s="5" t="s">
        <v>25</v>
      </c>
      <c r="D20" s="4" t="s">
        <v>26</v>
      </c>
      <c r="E20" s="4" t="s">
        <v>29</v>
      </c>
      <c r="F20" s="4" t="str">
        <f t="shared" si="0"/>
        <v>DOUBLE</v>
      </c>
      <c r="G20" s="4" t="str">
        <f t="shared" si="1"/>
        <v>PRESIDENT</v>
      </c>
      <c r="H20" s="19">
        <f t="shared" si="2"/>
        <v>125000</v>
      </c>
      <c r="I20" s="4">
        <v>4</v>
      </c>
      <c r="J20" s="20">
        <f t="shared" si="3"/>
        <v>500000</v>
      </c>
    </row>
    <row r="21" spans="2:10" x14ac:dyDescent="0.25">
      <c r="B21" s="6" t="s">
        <v>32</v>
      </c>
      <c r="C21" s="6"/>
      <c r="D21" s="6"/>
      <c r="E21" s="6"/>
      <c r="F21" s="6"/>
      <c r="G21" s="6"/>
      <c r="H21" s="6"/>
      <c r="I21" s="6"/>
      <c r="J21" s="21">
        <f>SUM(J6:J20)</f>
        <v>9925000</v>
      </c>
    </row>
    <row r="23" spans="2:10" x14ac:dyDescent="0.25">
      <c r="C23" t="s">
        <v>33</v>
      </c>
    </row>
    <row r="24" spans="2:10" x14ac:dyDescent="0.25">
      <c r="C24" s="9" t="s">
        <v>4</v>
      </c>
      <c r="D24" s="8" t="s">
        <v>28</v>
      </c>
      <c r="E24" s="8" t="s">
        <v>26</v>
      </c>
      <c r="F24" s="8" t="s">
        <v>27</v>
      </c>
    </row>
    <row r="25" spans="2:10" x14ac:dyDescent="0.25">
      <c r="C25" s="9" t="s">
        <v>6</v>
      </c>
      <c r="D25" s="8" t="s">
        <v>34</v>
      </c>
      <c r="E25" s="8" t="s">
        <v>35</v>
      </c>
      <c r="F25" s="8" t="s">
        <v>36</v>
      </c>
    </row>
    <row r="27" spans="2:10" x14ac:dyDescent="0.25">
      <c r="C27" t="s">
        <v>37</v>
      </c>
    </row>
    <row r="28" spans="2:10" x14ac:dyDescent="0.25">
      <c r="C28" s="10" t="s">
        <v>5</v>
      </c>
      <c r="D28" s="11" t="s">
        <v>7</v>
      </c>
      <c r="E28" s="12" t="s">
        <v>8</v>
      </c>
      <c r="F28" s="12"/>
      <c r="G28" s="12"/>
    </row>
    <row r="29" spans="2:10" x14ac:dyDescent="0.25">
      <c r="C29" s="10"/>
      <c r="D29" s="11"/>
      <c r="E29" s="18" t="s">
        <v>28</v>
      </c>
      <c r="F29" s="18" t="s">
        <v>26</v>
      </c>
      <c r="G29" s="18" t="s">
        <v>27</v>
      </c>
    </row>
    <row r="30" spans="2:10" x14ac:dyDescent="0.25">
      <c r="C30" s="4" t="s">
        <v>30</v>
      </c>
      <c r="D30" s="7" t="s">
        <v>38</v>
      </c>
      <c r="E30" s="13">
        <v>150000</v>
      </c>
      <c r="F30" s="13">
        <v>75000</v>
      </c>
      <c r="G30" s="13">
        <v>50000</v>
      </c>
    </row>
    <row r="31" spans="2:10" x14ac:dyDescent="0.25">
      <c r="C31" s="4" t="s">
        <v>29</v>
      </c>
      <c r="D31" s="7" t="s">
        <v>39</v>
      </c>
      <c r="E31" s="13">
        <v>200000</v>
      </c>
      <c r="F31" s="13">
        <v>125000</v>
      </c>
      <c r="G31" s="13">
        <v>75000</v>
      </c>
    </row>
    <row r="32" spans="2:10" x14ac:dyDescent="0.25">
      <c r="C32" s="4" t="s">
        <v>31</v>
      </c>
      <c r="D32" s="7" t="s">
        <v>40</v>
      </c>
      <c r="E32" s="13">
        <v>350000</v>
      </c>
      <c r="F32" s="13">
        <v>225000</v>
      </c>
      <c r="G32" s="13">
        <v>125000</v>
      </c>
    </row>
    <row r="36" spans="3:13" x14ac:dyDescent="0.25">
      <c r="I36" t="s">
        <v>41</v>
      </c>
    </row>
    <row r="37" spans="3:13" x14ac:dyDescent="0.25">
      <c r="I37" s="14"/>
      <c r="J37" t="s">
        <v>42</v>
      </c>
    </row>
    <row r="38" spans="3:13" x14ac:dyDescent="0.25">
      <c r="I38" s="15"/>
      <c r="J38" t="s">
        <v>43</v>
      </c>
    </row>
    <row r="40" spans="3:13" x14ac:dyDescent="0.25">
      <c r="C40" t="s">
        <v>44</v>
      </c>
    </row>
    <row r="41" spans="3:13" x14ac:dyDescent="0.25">
      <c r="C41" s="16" t="s">
        <v>45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3:13" x14ac:dyDescent="0.25">
      <c r="C42" s="16" t="s">
        <v>46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3:13" x14ac:dyDescent="0.25">
      <c r="C43" s="17" t="s">
        <v>47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3:13" x14ac:dyDescent="0.25">
      <c r="C44" s="17" t="s">
        <v>48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pans="3:13" x14ac:dyDescent="0.25">
      <c r="C45" s="17" t="s">
        <v>49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</row>
  </sheetData>
  <mergeCells count="11">
    <mergeCell ref="C41:M41"/>
    <mergeCell ref="C42:M42"/>
    <mergeCell ref="C45:M45"/>
    <mergeCell ref="C44:M44"/>
    <mergeCell ref="C43:M43"/>
    <mergeCell ref="B3:J3"/>
    <mergeCell ref="B2:J2"/>
    <mergeCell ref="B21:I21"/>
    <mergeCell ref="E28:G28"/>
    <mergeCell ref="D28:D29"/>
    <mergeCell ref="C28:C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yosho prasetiyo</dc:creator>
  <cp:lastModifiedBy>Prasetiyo</cp:lastModifiedBy>
  <dcterms:created xsi:type="dcterms:W3CDTF">2015-06-05T18:17:20Z</dcterms:created>
  <dcterms:modified xsi:type="dcterms:W3CDTF">2020-05-29T12:51:29Z</dcterms:modified>
</cp:coreProperties>
</file>