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2" i="1"/>
  <c r="K8" i="1"/>
  <c r="K9" i="1"/>
  <c r="K10" i="1"/>
  <c r="K11" i="1"/>
  <c r="K7" i="1"/>
  <c r="J8" i="1"/>
  <c r="J9" i="1"/>
  <c r="J10" i="1"/>
  <c r="J11" i="1"/>
  <c r="J7" i="1"/>
  <c r="H8" i="1"/>
  <c r="H9" i="1"/>
  <c r="H10" i="1"/>
  <c r="H11" i="1"/>
  <c r="H7" i="1"/>
  <c r="G8" i="1"/>
  <c r="G9" i="1"/>
  <c r="G10" i="1"/>
  <c r="G11" i="1"/>
  <c r="G7" i="1"/>
  <c r="F8" i="1"/>
  <c r="F9" i="1"/>
  <c r="F10" i="1"/>
  <c r="F11" i="1"/>
  <c r="F7" i="1"/>
  <c r="I8" i="1"/>
  <c r="I10" i="1"/>
  <c r="I7" i="1"/>
  <c r="C9" i="1"/>
  <c r="C10" i="1"/>
  <c r="C11" i="1" s="1"/>
  <c r="C8" i="1"/>
  <c r="I11" i="1" l="1"/>
  <c r="I9" i="1"/>
</calcChain>
</file>

<file path=xl/sharedStrings.xml><?xml version="1.0" encoding="utf-8"?>
<sst xmlns="http://schemas.openxmlformats.org/spreadsheetml/2006/main" count="37" uniqueCount="24">
  <si>
    <t>DAFTAR GAJI KARYAWAN</t>
  </si>
  <si>
    <t>NO</t>
  </si>
  <si>
    <t>GOLONGAN</t>
  </si>
  <si>
    <t>NAMA KARYAWAN</t>
  </si>
  <si>
    <t>PENGHASILAN</t>
  </si>
  <si>
    <t>GAJI POKOK</t>
  </si>
  <si>
    <t>TUNJANGAN</t>
  </si>
  <si>
    <t>TRANSPORT</t>
  </si>
  <si>
    <t>TOTAL</t>
  </si>
  <si>
    <t>PAJAK</t>
  </si>
  <si>
    <t>BERSIH</t>
  </si>
  <si>
    <t>1A</t>
  </si>
  <si>
    <t>1C</t>
  </si>
  <si>
    <t>1B</t>
  </si>
  <si>
    <t>AHMAD</t>
  </si>
  <si>
    <t>BUDI</t>
  </si>
  <si>
    <t>CHANTIKA</t>
  </si>
  <si>
    <t>DONNY</t>
  </si>
  <si>
    <t>ELIN</t>
  </si>
  <si>
    <t>TOTAL PENGHASILAN</t>
  </si>
  <si>
    <t>RATA-RATA PENGHASILAN</t>
  </si>
  <si>
    <t>TABEL GAJI</t>
  </si>
  <si>
    <t>GOL</t>
  </si>
  <si>
    <t>TABEL 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</si>
</sst>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0" formatCode="_-[$Rp-421]* #,##0_-;\-[$Rp-421]* #,##0_-;_-[$Rp-421]* &quot;-&quot;??_-;_-@_-"/>
    <numFmt numFmtId="174" formatCode="[$Rp-421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170" fontId="0" fillId="0" borderId="1" xfId="1" applyNumberFormat="1" applyFont="1" applyBorder="1"/>
    <xf numFmtId="0" fontId="0" fillId="0" borderId="1" xfId="0" applyFill="1" applyBorder="1"/>
    <xf numFmtId="9" fontId="0" fillId="0" borderId="1" xfId="0" applyNumberFormat="1" applyBorder="1" applyAlignment="1">
      <alignment horizontal="center" vertical="center"/>
    </xf>
    <xf numFmtId="174" fontId="0" fillId="0" borderId="1" xfId="0" applyNumberFormat="1" applyBorder="1"/>
    <xf numFmtId="174" fontId="0" fillId="5" borderId="1" xfId="0" applyNumberForma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2" fillId="0" borderId="0" xfId="0" applyFont="1" applyBorder="1"/>
    <xf numFmtId="0" fontId="2" fillId="5" borderId="12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showGridLines="0" tabSelected="1" topLeftCell="B1" zoomScale="55" zoomScaleNormal="55" workbookViewId="0">
      <selection activeCell="J32" sqref="J32"/>
    </sheetView>
  </sheetViews>
  <sheetFormatPr defaultRowHeight="15" x14ac:dyDescent="0.25"/>
  <cols>
    <col min="3" max="3" width="6" customWidth="1"/>
    <col min="4" max="4" width="18.42578125" customWidth="1"/>
    <col min="5" max="5" width="16.7109375" customWidth="1"/>
    <col min="6" max="6" width="20.5703125" customWidth="1"/>
    <col min="7" max="7" width="17.28515625" customWidth="1"/>
    <col min="8" max="8" width="19.28515625" customWidth="1"/>
    <col min="9" max="9" width="18.7109375" customWidth="1"/>
    <col min="10" max="10" width="15.7109375" customWidth="1"/>
    <col min="11" max="11" width="20" customWidth="1"/>
  </cols>
  <sheetData>
    <row r="1" spans="2:13" ht="15.75" thickBot="1" x14ac:dyDescent="0.3"/>
    <row r="2" spans="2:13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30.75" customHeight="1" x14ac:dyDescent="0.25">
      <c r="B3" s="5"/>
      <c r="C3" s="23" t="s">
        <v>0</v>
      </c>
      <c r="D3" s="23"/>
      <c r="E3" s="23"/>
      <c r="F3" s="23"/>
      <c r="G3" s="23"/>
      <c r="H3" s="23"/>
      <c r="I3" s="23"/>
      <c r="J3" s="23"/>
      <c r="K3" s="23"/>
      <c r="L3" s="23"/>
      <c r="M3" s="7"/>
    </row>
    <row r="4" spans="2:13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2:13" ht="26.25" customHeight="1" x14ac:dyDescent="0.25">
      <c r="B5" s="5"/>
      <c r="C5" s="19" t="s">
        <v>1</v>
      </c>
      <c r="D5" s="19" t="s">
        <v>2</v>
      </c>
      <c r="E5" s="19" t="s">
        <v>3</v>
      </c>
      <c r="F5" s="19" t="s">
        <v>4</v>
      </c>
      <c r="G5" s="19"/>
      <c r="H5" s="19"/>
      <c r="I5" s="20" t="s">
        <v>8</v>
      </c>
      <c r="J5" s="21" t="s">
        <v>9</v>
      </c>
      <c r="K5" s="20" t="s">
        <v>4</v>
      </c>
      <c r="L5" s="11"/>
      <c r="M5" s="7"/>
    </row>
    <row r="6" spans="2:13" ht="36.75" customHeight="1" x14ac:dyDescent="0.25">
      <c r="B6" s="5"/>
      <c r="C6" s="19"/>
      <c r="D6" s="19"/>
      <c r="E6" s="19"/>
      <c r="F6" s="20" t="s">
        <v>5</v>
      </c>
      <c r="G6" s="20" t="s">
        <v>6</v>
      </c>
      <c r="H6" s="20" t="s">
        <v>7</v>
      </c>
      <c r="I6" s="20" t="s">
        <v>4</v>
      </c>
      <c r="J6" s="22"/>
      <c r="K6" s="20" t="s">
        <v>10</v>
      </c>
      <c r="L6" s="11"/>
      <c r="M6" s="7"/>
    </row>
    <row r="7" spans="2:13" x14ac:dyDescent="0.25">
      <c r="B7" s="5"/>
      <c r="C7" s="13">
        <v>1</v>
      </c>
      <c r="D7" s="13" t="s">
        <v>11</v>
      </c>
      <c r="E7" s="1" t="s">
        <v>14</v>
      </c>
      <c r="F7" s="17">
        <f>VLOOKUP(D7,$C$17:$F$19,2,FALSE)</f>
        <v>2500000</v>
      </c>
      <c r="G7" s="17">
        <f>VLOOKUP(D7,$C$17:$F$19,3,FALSE)</f>
        <v>150000</v>
      </c>
      <c r="H7" s="17">
        <f>VLOOKUP(D7,$C$17:$F$19,4,FALSE)</f>
        <v>75000</v>
      </c>
      <c r="I7" s="17">
        <f>SUM(F7:H7)</f>
        <v>2725000</v>
      </c>
      <c r="J7" s="17">
        <f>IF(D7="1A",I7*2%,IF(D7="1B",I7*3%,IF(D7="1C",I7*4%)))</f>
        <v>54500</v>
      </c>
      <c r="K7" s="17">
        <f>SUM(I7-J7)</f>
        <v>2670500</v>
      </c>
      <c r="L7" s="12"/>
      <c r="M7" s="7"/>
    </row>
    <row r="8" spans="2:13" x14ac:dyDescent="0.25">
      <c r="B8" s="5"/>
      <c r="C8" s="13">
        <f>C7+1</f>
        <v>2</v>
      </c>
      <c r="D8" s="13" t="s">
        <v>12</v>
      </c>
      <c r="E8" s="1" t="s">
        <v>15</v>
      </c>
      <c r="F8" s="17">
        <f t="shared" ref="F8:F11" si="0">VLOOKUP(D8,$C$17:$F$19,2,FALSE)</f>
        <v>3500000</v>
      </c>
      <c r="G8" s="17">
        <f t="shared" ref="G8:G11" si="1">VLOOKUP(D8,$C$17:$F$19,3,FALSE)</f>
        <v>500000</v>
      </c>
      <c r="H8" s="17">
        <f t="shared" ref="H8:H11" si="2">VLOOKUP(D8,$C$17:$F$19,4,FALSE)</f>
        <v>150000</v>
      </c>
      <c r="I8" s="17">
        <f t="shared" ref="I8:I11" si="3">SUM(F8:H8)</f>
        <v>4150000</v>
      </c>
      <c r="J8" s="17">
        <f t="shared" ref="J8:J11" si="4">IF(D8="1A",I8*2%,IF(D8="1B",I8*3%,IF(D8="1C",I8*4%)))</f>
        <v>166000</v>
      </c>
      <c r="K8" s="17">
        <f t="shared" ref="K8:K11" si="5">SUM(I8-J8)</f>
        <v>3984000</v>
      </c>
      <c r="L8" s="12"/>
      <c r="M8" s="7"/>
    </row>
    <row r="9" spans="2:13" x14ac:dyDescent="0.25">
      <c r="B9" s="5"/>
      <c r="C9" s="13">
        <f t="shared" ref="C9:C11" si="6">C8+1</f>
        <v>3</v>
      </c>
      <c r="D9" s="13" t="s">
        <v>13</v>
      </c>
      <c r="E9" s="1" t="s">
        <v>16</v>
      </c>
      <c r="F9" s="17">
        <f t="shared" si="0"/>
        <v>3000000</v>
      </c>
      <c r="G9" s="17">
        <f t="shared" si="1"/>
        <v>300000</v>
      </c>
      <c r="H9" s="17">
        <f t="shared" si="2"/>
        <v>100000</v>
      </c>
      <c r="I9" s="17">
        <f t="shared" si="3"/>
        <v>3400000</v>
      </c>
      <c r="J9" s="17">
        <f t="shared" si="4"/>
        <v>102000</v>
      </c>
      <c r="K9" s="17">
        <f t="shared" si="5"/>
        <v>3298000</v>
      </c>
      <c r="L9" s="12"/>
      <c r="M9" s="7"/>
    </row>
    <row r="10" spans="2:13" x14ac:dyDescent="0.25">
      <c r="B10" s="5"/>
      <c r="C10" s="13">
        <f t="shared" si="6"/>
        <v>4</v>
      </c>
      <c r="D10" s="13" t="s">
        <v>13</v>
      </c>
      <c r="E10" s="1" t="s">
        <v>17</v>
      </c>
      <c r="F10" s="17">
        <f t="shared" si="0"/>
        <v>3000000</v>
      </c>
      <c r="G10" s="17">
        <f t="shared" si="1"/>
        <v>300000</v>
      </c>
      <c r="H10" s="17">
        <f t="shared" si="2"/>
        <v>100000</v>
      </c>
      <c r="I10" s="17">
        <f t="shared" si="3"/>
        <v>3400000</v>
      </c>
      <c r="J10" s="17">
        <f t="shared" si="4"/>
        <v>102000</v>
      </c>
      <c r="K10" s="17">
        <f t="shared" si="5"/>
        <v>3298000</v>
      </c>
      <c r="L10" s="12"/>
      <c r="M10" s="7"/>
    </row>
    <row r="11" spans="2:13" x14ac:dyDescent="0.25">
      <c r="B11" s="5"/>
      <c r="C11" s="13">
        <f t="shared" si="6"/>
        <v>5</v>
      </c>
      <c r="D11" s="13" t="s">
        <v>11</v>
      </c>
      <c r="E11" s="1" t="s">
        <v>18</v>
      </c>
      <c r="F11" s="17">
        <f t="shared" si="0"/>
        <v>2500000</v>
      </c>
      <c r="G11" s="17">
        <f t="shared" si="1"/>
        <v>150000</v>
      </c>
      <c r="H11" s="17">
        <f t="shared" si="2"/>
        <v>75000</v>
      </c>
      <c r="I11" s="17">
        <f t="shared" si="3"/>
        <v>2725000</v>
      </c>
      <c r="J11" s="17">
        <f t="shared" si="4"/>
        <v>54500</v>
      </c>
      <c r="K11" s="17">
        <f t="shared" si="5"/>
        <v>2670500</v>
      </c>
      <c r="L11" s="12"/>
      <c r="M11" s="7"/>
    </row>
    <row r="12" spans="2:13" x14ac:dyDescent="0.25">
      <c r="B12" s="5"/>
      <c r="C12" s="6"/>
      <c r="D12" s="6"/>
      <c r="E12" s="6"/>
      <c r="F12" s="6"/>
      <c r="G12" s="6"/>
      <c r="H12" s="27" t="s">
        <v>19</v>
      </c>
      <c r="I12" s="28"/>
      <c r="J12" s="29"/>
      <c r="K12" s="18">
        <f>SUM(K7:K11)</f>
        <v>15921000</v>
      </c>
      <c r="L12" s="6"/>
      <c r="M12" s="7"/>
    </row>
    <row r="13" spans="2:13" x14ac:dyDescent="0.25">
      <c r="B13" s="5"/>
      <c r="C13" s="6"/>
      <c r="D13" s="6"/>
      <c r="E13" s="6"/>
      <c r="F13" s="6"/>
      <c r="G13" s="6"/>
      <c r="H13" s="27" t="s">
        <v>20</v>
      </c>
      <c r="I13" s="28"/>
      <c r="J13" s="29"/>
      <c r="K13" s="18">
        <f>AVERAGE(K7:K11)</f>
        <v>3184200</v>
      </c>
      <c r="L13" s="6"/>
      <c r="M13" s="7"/>
    </row>
    <row r="14" spans="2:13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</row>
    <row r="15" spans="2:13" x14ac:dyDescent="0.25">
      <c r="B15" s="5"/>
      <c r="C15" s="25" t="s">
        <v>21</v>
      </c>
      <c r="D15" s="25"/>
      <c r="E15" s="6"/>
      <c r="F15" s="6"/>
      <c r="G15" s="6"/>
      <c r="H15" s="6"/>
      <c r="I15" s="6"/>
      <c r="J15" s="6"/>
      <c r="K15" s="6"/>
      <c r="L15" s="6"/>
      <c r="M15" s="7"/>
    </row>
    <row r="16" spans="2:13" x14ac:dyDescent="0.25">
      <c r="B16" s="5"/>
      <c r="C16" s="24" t="s">
        <v>22</v>
      </c>
      <c r="D16" s="24" t="s">
        <v>5</v>
      </c>
      <c r="E16" s="24" t="s">
        <v>6</v>
      </c>
      <c r="F16" s="24" t="s">
        <v>7</v>
      </c>
      <c r="G16" s="6"/>
      <c r="H16" s="6"/>
      <c r="I16" s="6"/>
      <c r="J16" s="6"/>
      <c r="K16" s="6"/>
      <c r="L16" s="6"/>
      <c r="M16" s="7"/>
    </row>
    <row r="17" spans="2:13" x14ac:dyDescent="0.25">
      <c r="B17" s="5"/>
      <c r="C17" s="1" t="s">
        <v>11</v>
      </c>
      <c r="D17" s="14">
        <v>2500000</v>
      </c>
      <c r="E17" s="14">
        <v>150000</v>
      </c>
      <c r="F17" s="14">
        <v>75000</v>
      </c>
      <c r="G17" s="6"/>
      <c r="H17" s="6"/>
      <c r="I17" s="6"/>
      <c r="J17" s="6"/>
      <c r="K17" s="6"/>
      <c r="L17" s="6"/>
      <c r="M17" s="7"/>
    </row>
    <row r="18" spans="2:13" x14ac:dyDescent="0.25">
      <c r="B18" s="5"/>
      <c r="C18" s="15" t="s">
        <v>13</v>
      </c>
      <c r="D18" s="14">
        <v>3000000</v>
      </c>
      <c r="E18" s="14">
        <v>300000</v>
      </c>
      <c r="F18" s="14">
        <v>100000</v>
      </c>
      <c r="G18" s="6"/>
      <c r="H18" s="6"/>
      <c r="I18" s="6"/>
      <c r="J18" s="6"/>
      <c r="K18" s="6"/>
      <c r="L18" s="6"/>
      <c r="M18" s="7"/>
    </row>
    <row r="19" spans="2:13" x14ac:dyDescent="0.25">
      <c r="B19" s="5"/>
      <c r="C19" s="15" t="s">
        <v>12</v>
      </c>
      <c r="D19" s="14">
        <v>3500000</v>
      </c>
      <c r="E19" s="14">
        <v>500000</v>
      </c>
      <c r="F19" s="14">
        <v>150000</v>
      </c>
      <c r="G19" s="6"/>
      <c r="H19" s="6"/>
      <c r="I19" s="6"/>
      <c r="J19" s="6"/>
      <c r="K19" s="6"/>
      <c r="L19" s="6"/>
      <c r="M19" s="7"/>
    </row>
    <row r="20" spans="2:13" x14ac:dyDescent="0.25">
      <c r="B20" s="5"/>
      <c r="G20" s="6"/>
      <c r="H20" s="6"/>
      <c r="I20" s="6"/>
      <c r="J20" s="6"/>
      <c r="K20" s="6"/>
      <c r="L20" s="6"/>
      <c r="M20" s="7"/>
    </row>
    <row r="21" spans="2:13" x14ac:dyDescent="0.25">
      <c r="B21" s="5"/>
      <c r="C21" s="6"/>
      <c r="D21" s="26" t="s">
        <v>23</v>
      </c>
      <c r="E21" s="6"/>
      <c r="F21" s="6"/>
      <c r="G21" s="6"/>
      <c r="H21" s="6"/>
      <c r="I21" s="6"/>
      <c r="J21" s="6"/>
      <c r="K21" s="6"/>
      <c r="L21" s="6"/>
      <c r="M21" s="7"/>
    </row>
    <row r="22" spans="2:13" x14ac:dyDescent="0.25">
      <c r="B22" s="5"/>
      <c r="C22" s="6"/>
      <c r="D22" s="24" t="s">
        <v>11</v>
      </c>
      <c r="E22" s="24" t="s">
        <v>13</v>
      </c>
      <c r="F22" s="24" t="s">
        <v>12</v>
      </c>
      <c r="G22" s="6"/>
      <c r="H22" s="6"/>
      <c r="I22" s="6"/>
      <c r="J22" s="6"/>
      <c r="K22" s="6"/>
      <c r="L22" s="6"/>
      <c r="M22" s="7"/>
    </row>
    <row r="23" spans="2:13" x14ac:dyDescent="0.25">
      <c r="B23" s="5"/>
      <c r="C23" s="6"/>
      <c r="D23" s="16">
        <v>0.02</v>
      </c>
      <c r="E23" s="16">
        <v>0.03</v>
      </c>
      <c r="F23" s="16">
        <v>0.04</v>
      </c>
      <c r="G23" s="6"/>
      <c r="H23" s="6"/>
      <c r="I23" s="6"/>
      <c r="J23" s="6"/>
      <c r="K23" s="6"/>
      <c r="L23" s="6"/>
      <c r="M23" s="7"/>
    </row>
    <row r="24" spans="2:13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</row>
    <row r="25" spans="2:13" ht="15.75" thickBot="1" x14ac:dyDescent="0.3"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</sheetData>
  <mergeCells count="9">
    <mergeCell ref="H12:J12"/>
    <mergeCell ref="H13:J13"/>
    <mergeCell ref="C15:D15"/>
    <mergeCell ref="C5:C6"/>
    <mergeCell ref="D5:D6"/>
    <mergeCell ref="E5:E6"/>
    <mergeCell ref="C3:L3"/>
    <mergeCell ref="F5:H5"/>
    <mergeCell ref="J5:J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2020-05-25T13:40:25Z</dcterms:modified>
</cp:coreProperties>
</file>