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6.xml" ContentType="application/vnd.ms-office.chartstyle+xml"/>
  <Override PartName="/xl/charts/colors26.xml" ContentType="application/vnd.ms-office.chartcolorstyle+xml"/>
  <Override PartName="/xl/charts/chart25.xml" ContentType="application/vnd.openxmlformats-officedocument.drawingml.chart+xml"/>
  <Override PartName="/xl/charts/style27.xml" ContentType="application/vnd.ms-office.chartstyle+xml"/>
  <Override PartName="/xl/charts/colors27.xml" ContentType="application/vnd.ms-office.chartcolorstyle+xml"/>
  <Override PartName="/xl/charts/chart26.xml" ContentType="application/vnd.openxmlformats-officedocument.drawingml.chart+xml"/>
  <Override PartName="/xl/charts/style28.xml" ContentType="application/vnd.ms-office.chartstyle+xml"/>
  <Override PartName="/xl/charts/colors2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833584e24ba32826/Documents/Data Analytics Class/Project/Streaming Service User Analysis/"/>
    </mc:Choice>
  </mc:AlternateContent>
  <xr:revisionPtr revIDLastSave="1578" documentId="8_{C23FADA4-719C-4AC2-B915-1F2FA25E1EFD}" xr6:coauthVersionLast="47" xr6:coauthVersionMax="47" xr10:uidLastSave="{8E4F3C43-F7FD-4F36-A446-36781D19DA7E}"/>
  <bookViews>
    <workbookView xWindow="-108" yWindow="-108" windowWidth="23256" windowHeight="12456" tabRatio="716" xr2:uid="{F828EBE6-A7FE-4B99-816F-8D26EFA3584D}"/>
  </bookViews>
  <sheets>
    <sheet name="DASHBOARD" sheetId="14" r:id="rId1"/>
    <sheet name="streaming_service_data" sheetId="1" r:id="rId2"/>
    <sheet name="Revenue" sheetId="3" r:id="rId3"/>
    <sheet name="Engagement" sheetId="4" r:id="rId4"/>
    <sheet name="Demographic &amp; Behavioral" sheetId="6" r:id="rId5"/>
    <sheet name="Retention &amp; Loyalty" sheetId="12" r:id="rId6"/>
    <sheet name="Payment &amp; Regional Trends" sheetId="9" r:id="rId7"/>
    <sheet name="Regional Content Trends" sheetId="13" r:id="rId8"/>
  </sheets>
  <definedNames>
    <definedName name="_xlnm._FilterDatabase" localSheetId="1" hidden="1">streaming_service_data!$A$1:$AA$1001</definedName>
    <definedName name="_xlchart.v1.0" hidden="1">'Retention &amp; Loyalty'!$A$13</definedName>
    <definedName name="_xlchart.v1.1" hidden="1">streaming_service_data!$W$2:$W$1001</definedName>
    <definedName name="_xlchart.v1.2" hidden="1">'Retention &amp; Loyalty'!$A$13</definedName>
    <definedName name="_xlchart.v1.3" hidden="1">streaming_service_data!$W$2:$W$1001</definedName>
    <definedName name="Slicer_Age_Group">#N/A</definedName>
    <definedName name="Slicer_Country">#N/A</definedName>
    <definedName name="Slicer_Subscription_Pla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AA2" i="1" s="1"/>
  <c r="B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B2" i="4"/>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C10" i="4"/>
  <c r="B5" i="4" l="1"/>
  <c r="AA200" i="1"/>
  <c r="AA268" i="1"/>
  <c r="AA983" i="1"/>
  <c r="AA803" i="1"/>
  <c r="AA643" i="1"/>
  <c r="AA836" i="1"/>
  <c r="AA228" i="1"/>
  <c r="AA821" i="1"/>
  <c r="AA444" i="1"/>
  <c r="AA124" i="1"/>
  <c r="AA12" i="1"/>
  <c r="AA164" i="1"/>
  <c r="AA564" i="1"/>
  <c r="AA500" i="1"/>
  <c r="AA468" i="1"/>
  <c r="AA436" i="1"/>
  <c r="AA340" i="1"/>
  <c r="AA276" i="1"/>
  <c r="AA212" i="1"/>
  <c r="AA20" i="1"/>
  <c r="AA155" i="1"/>
  <c r="AA579" i="1"/>
  <c r="AA291" i="1"/>
  <c r="AA275" i="1"/>
  <c r="AA147" i="1"/>
  <c r="AA35" i="1"/>
  <c r="AA108" i="1"/>
  <c r="AA933" i="1"/>
  <c r="AA837" i="1"/>
  <c r="AA325" i="1"/>
  <c r="AA69" i="1"/>
  <c r="AA476" i="1"/>
  <c r="AA220" i="1"/>
  <c r="AA900" i="1"/>
  <c r="AA356" i="1"/>
  <c r="AA324" i="1"/>
  <c r="AA475" i="1"/>
  <c r="AA451" i="1"/>
  <c r="AA968" i="1"/>
  <c r="AA904" i="1"/>
  <c r="AA824" i="1"/>
  <c r="AA792" i="1"/>
  <c r="AA776" i="1"/>
  <c r="AA696" i="1"/>
  <c r="AA648" i="1"/>
  <c r="AA584" i="1"/>
  <c r="AA568" i="1"/>
  <c r="AA504" i="1"/>
  <c r="AA488" i="1"/>
  <c r="AA472" i="1"/>
  <c r="AA456" i="1"/>
  <c r="AA440" i="1"/>
  <c r="AA392" i="1"/>
  <c r="AA360" i="1"/>
  <c r="AA344" i="1"/>
  <c r="AA264" i="1"/>
  <c r="AA248" i="1"/>
  <c r="AA216" i="1"/>
  <c r="AA152" i="1"/>
  <c r="AA136" i="1"/>
  <c r="AA72" i="1"/>
  <c r="AA40" i="1"/>
  <c r="AA8" i="1"/>
  <c r="AA572" i="1"/>
  <c r="AA140" i="1"/>
  <c r="AA44" i="1"/>
  <c r="AA903" i="1"/>
  <c r="AA743" i="1"/>
  <c r="AA727" i="1"/>
  <c r="AA647" i="1"/>
  <c r="AA631" i="1"/>
  <c r="AA615" i="1"/>
  <c r="AA583" i="1"/>
  <c r="AA567" i="1"/>
  <c r="AA535" i="1"/>
  <c r="AA503" i="1"/>
  <c r="AA471" i="1"/>
  <c r="AA455" i="1"/>
  <c r="AA423" i="1"/>
  <c r="AA407" i="1"/>
  <c r="AA375" i="1"/>
  <c r="AA327" i="1"/>
  <c r="AA652" i="1"/>
  <c r="AA620" i="1"/>
  <c r="AA604" i="1"/>
  <c r="AA588" i="1"/>
  <c r="AA556" i="1"/>
  <c r="AA508" i="1"/>
  <c r="AA428" i="1"/>
  <c r="AA412" i="1"/>
  <c r="AA396" i="1"/>
  <c r="AA380" i="1"/>
  <c r="AA364" i="1"/>
  <c r="AA348" i="1"/>
  <c r="AA332" i="1"/>
  <c r="AA300" i="1"/>
  <c r="AA284" i="1"/>
  <c r="AA236" i="1"/>
  <c r="AA188" i="1"/>
  <c r="AA172" i="1"/>
  <c r="AA156" i="1"/>
  <c r="AA795" i="1"/>
  <c r="AA379" i="1"/>
  <c r="AA299" i="1"/>
  <c r="AA283" i="1"/>
  <c r="AA171" i="1"/>
  <c r="AA139" i="1"/>
  <c r="AA21" i="1"/>
  <c r="AA603" i="1"/>
  <c r="AA676" i="1"/>
  <c r="AA180" i="1"/>
  <c r="AA875" i="1"/>
  <c r="AA600" i="1"/>
  <c r="AA597" i="1"/>
  <c r="AA293" i="1"/>
  <c r="AA599" i="1"/>
  <c r="AA852" i="1"/>
  <c r="AA740" i="1"/>
  <c r="AA724" i="1"/>
  <c r="AA84" i="1"/>
  <c r="AA931" i="1"/>
  <c r="AA899" i="1"/>
  <c r="AA883" i="1"/>
  <c r="AA771" i="1"/>
  <c r="AA723" i="1"/>
  <c r="AA707" i="1"/>
  <c r="AA675" i="1"/>
  <c r="AA659" i="1"/>
  <c r="AA627" i="1"/>
  <c r="AA547" i="1"/>
  <c r="AA483" i="1"/>
  <c r="AA419" i="1"/>
  <c r="AA371" i="1"/>
  <c r="AA339" i="1"/>
  <c r="AA323" i="1"/>
  <c r="AA307" i="1"/>
  <c r="AA259" i="1"/>
  <c r="AA195" i="1"/>
  <c r="AA131" i="1"/>
  <c r="AA115" i="1"/>
  <c r="AA99" i="1"/>
  <c r="AA51" i="1"/>
  <c r="AA3" i="1"/>
  <c r="AA279" i="1"/>
  <c r="AA263" i="1"/>
  <c r="AA247" i="1"/>
  <c r="AA231" i="1"/>
  <c r="AA215" i="1"/>
  <c r="AA183" i="1"/>
  <c r="AA167" i="1"/>
  <c r="AA151" i="1"/>
  <c r="AA119" i="1"/>
  <c r="AA103" i="1"/>
  <c r="AA87" i="1"/>
  <c r="AA71" i="1"/>
  <c r="AA55" i="1"/>
  <c r="AA39" i="1"/>
  <c r="AA7" i="1"/>
  <c r="AA143" i="1"/>
  <c r="AA885" i="1"/>
  <c r="AA805" i="1"/>
  <c r="AA789" i="1"/>
  <c r="AA773" i="1"/>
  <c r="AA757" i="1"/>
  <c r="AA725" i="1"/>
  <c r="AA709" i="1"/>
  <c r="AA693" i="1"/>
  <c r="AA677" i="1"/>
  <c r="AA661" i="1"/>
  <c r="AA645" i="1"/>
  <c r="AA613" i="1"/>
  <c r="AA581" i="1"/>
  <c r="AA565" i="1"/>
  <c r="AA549" i="1"/>
  <c r="AA533" i="1"/>
  <c r="AA517" i="1"/>
  <c r="AA501" i="1"/>
  <c r="AA485" i="1"/>
  <c r="AA469" i="1"/>
  <c r="AA453" i="1"/>
  <c r="AA437" i="1"/>
  <c r="AA421" i="1"/>
  <c r="AA405" i="1"/>
  <c r="AA389" i="1"/>
  <c r="AA373" i="1"/>
  <c r="AA357" i="1"/>
  <c r="AA341" i="1"/>
  <c r="AA309" i="1"/>
  <c r="AA277" i="1"/>
  <c r="AA261" i="1"/>
  <c r="AA245" i="1"/>
  <c r="AA229" i="1"/>
  <c r="AA213" i="1"/>
  <c r="AA197" i="1"/>
  <c r="AA181" i="1"/>
  <c r="AA165" i="1"/>
  <c r="AA149" i="1"/>
  <c r="AA133" i="1"/>
  <c r="AA117" i="1"/>
  <c r="AA101" i="1"/>
  <c r="AA85" i="1"/>
  <c r="AA53" i="1"/>
  <c r="AA37" i="1"/>
  <c r="AA5" i="1"/>
  <c r="AA708" i="1"/>
  <c r="AA548" i="1"/>
  <c r="AA484" i="1"/>
  <c r="AA452" i="1"/>
  <c r="AA308" i="1"/>
  <c r="AA244" i="1"/>
  <c r="AA196" i="1"/>
  <c r="AA132" i="1"/>
  <c r="AA100" i="1"/>
  <c r="AA68" i="1"/>
  <c r="AA52" i="1"/>
  <c r="AA36" i="1"/>
  <c r="AA4" i="1"/>
  <c r="AA524" i="1"/>
  <c r="AA252" i="1"/>
  <c r="AA92" i="1"/>
  <c r="AA60" i="1"/>
  <c r="AA28" i="1"/>
  <c r="AA287" i="1"/>
  <c r="AA431" i="1"/>
  <c r="AA520" i="1"/>
  <c r="AA376" i="1"/>
  <c r="AA312" i="1"/>
  <c r="AA184" i="1"/>
  <c r="AA104" i="1"/>
  <c r="AA6" i="1"/>
  <c r="AA629" i="1"/>
  <c r="AA872" i="1"/>
  <c r="AA728" i="1"/>
  <c r="AA408" i="1"/>
  <c r="AA232" i="1"/>
  <c r="AA919" i="1"/>
  <c r="AA887" i="1"/>
  <c r="AA871" i="1"/>
  <c r="AA839" i="1"/>
  <c r="AA791" i="1"/>
  <c r="AA695" i="1"/>
  <c r="AA982" i="1"/>
  <c r="AA950" i="1"/>
  <c r="AA902" i="1"/>
  <c r="AA870" i="1"/>
  <c r="AA838" i="1"/>
  <c r="AA790" i="1"/>
  <c r="AA726" i="1"/>
  <c r="AA678" i="1"/>
  <c r="AA630" i="1"/>
  <c r="AA598" i="1"/>
  <c r="AA550" i="1"/>
  <c r="AA518" i="1"/>
  <c r="AA470" i="1"/>
  <c r="AA438" i="1"/>
  <c r="AA390" i="1"/>
  <c r="AA358" i="1"/>
  <c r="AA310" i="1"/>
  <c r="AA262" i="1"/>
  <c r="AA230" i="1"/>
  <c r="AA198" i="1"/>
  <c r="AA150" i="1"/>
  <c r="AA102" i="1"/>
  <c r="AA70" i="1"/>
  <c r="AA38" i="1"/>
  <c r="AA741" i="1"/>
  <c r="AA998" i="1"/>
  <c r="AA966" i="1"/>
  <c r="AA934" i="1"/>
  <c r="AA918" i="1"/>
  <c r="AA886" i="1"/>
  <c r="AA854" i="1"/>
  <c r="AA822" i="1"/>
  <c r="AA806" i="1"/>
  <c r="AA774" i="1"/>
  <c r="AA742" i="1"/>
  <c r="AA710" i="1"/>
  <c r="AA694" i="1"/>
  <c r="AA662" i="1"/>
  <c r="AA646" i="1"/>
  <c r="AA614" i="1"/>
  <c r="AA582" i="1"/>
  <c r="AA566" i="1"/>
  <c r="AA534" i="1"/>
  <c r="AA502" i="1"/>
  <c r="AA454" i="1"/>
  <c r="AA422" i="1"/>
  <c r="AA406" i="1"/>
  <c r="AA374" i="1"/>
  <c r="AA342" i="1"/>
  <c r="AA326" i="1"/>
  <c r="AA294" i="1"/>
  <c r="AA278" i="1"/>
  <c r="AA246" i="1"/>
  <c r="AA214" i="1"/>
  <c r="AA182" i="1"/>
  <c r="AA166" i="1"/>
  <c r="AA134" i="1"/>
  <c r="AA118" i="1"/>
  <c r="AA86" i="1"/>
  <c r="AA54" i="1"/>
  <c r="AA22" i="1"/>
  <c r="AA736" i="1"/>
  <c r="AA656" i="1"/>
  <c r="AA576" i="1"/>
  <c r="AA512" i="1"/>
  <c r="AA464" i="1"/>
  <c r="AA352" i="1"/>
  <c r="AA272" i="1"/>
  <c r="AA176" i="1"/>
  <c r="AA80" i="1"/>
  <c r="AA991" i="1"/>
  <c r="AA911" i="1"/>
  <c r="AA879" i="1"/>
  <c r="AA799" i="1"/>
  <c r="AA751" i="1"/>
  <c r="AA687" i="1"/>
  <c r="AA623" i="1"/>
  <c r="AA575" i="1"/>
  <c r="AA511" i="1"/>
  <c r="AA479" i="1"/>
  <c r="AA908" i="1"/>
  <c r="AA860" i="1"/>
  <c r="AA844" i="1"/>
  <c r="AA796" i="1"/>
  <c r="AA748" i="1"/>
  <c r="AA716" i="1"/>
  <c r="AA700" i="1"/>
  <c r="AA684" i="1"/>
  <c r="AA522" i="1"/>
  <c r="AA410" i="1"/>
  <c r="AA688" i="1"/>
  <c r="AA624" i="1"/>
  <c r="AA528" i="1"/>
  <c r="AA448" i="1"/>
  <c r="AA368" i="1"/>
  <c r="AA320" i="1"/>
  <c r="AA256" i="1"/>
  <c r="AA128" i="1"/>
  <c r="AA96" i="1"/>
  <c r="AA16" i="1"/>
  <c r="AA943" i="1"/>
  <c r="AA863" i="1"/>
  <c r="AA767" i="1"/>
  <c r="AA671" i="1"/>
  <c r="AA607" i="1"/>
  <c r="AA543" i="1"/>
  <c r="AA463" i="1"/>
  <c r="AA892" i="1"/>
  <c r="AA828" i="1"/>
  <c r="AA732" i="1"/>
  <c r="AA704" i="1"/>
  <c r="AA608" i="1"/>
  <c r="AA496" i="1"/>
  <c r="AA400" i="1"/>
  <c r="AA288" i="1"/>
  <c r="AA160" i="1"/>
  <c r="AA48" i="1"/>
  <c r="AA927" i="1"/>
  <c r="AA815" i="1"/>
  <c r="AA735" i="1"/>
  <c r="AA639" i="1"/>
  <c r="AA527" i="1"/>
  <c r="AA940" i="1"/>
  <c r="AA764" i="1"/>
  <c r="AA762" i="1"/>
  <c r="AA602" i="1"/>
  <c r="AA154" i="1"/>
  <c r="AA672" i="1"/>
  <c r="AA640" i="1"/>
  <c r="AA592" i="1"/>
  <c r="AA544" i="1"/>
  <c r="AA480" i="1"/>
  <c r="AA432" i="1"/>
  <c r="AA384" i="1"/>
  <c r="AA336" i="1"/>
  <c r="AA304" i="1"/>
  <c r="AA224" i="1"/>
  <c r="AA192" i="1"/>
  <c r="AA144" i="1"/>
  <c r="AA112" i="1"/>
  <c r="AA64" i="1"/>
  <c r="AA975" i="1"/>
  <c r="AA895" i="1"/>
  <c r="AA847" i="1"/>
  <c r="AA783" i="1"/>
  <c r="AA719" i="1"/>
  <c r="AA655" i="1"/>
  <c r="AA591" i="1"/>
  <c r="AA495" i="1"/>
  <c r="AA447" i="1"/>
  <c r="AA876" i="1"/>
  <c r="AA780" i="1"/>
  <c r="AA698" i="1"/>
  <c r="AA980" i="1"/>
  <c r="AA772" i="1"/>
  <c r="AA720" i="1"/>
  <c r="AA560" i="1"/>
  <c r="AA416" i="1"/>
  <c r="AA240" i="1"/>
  <c r="AA32" i="1"/>
  <c r="AA959" i="1"/>
  <c r="AA831" i="1"/>
  <c r="AA703" i="1"/>
  <c r="AA559" i="1"/>
  <c r="AA924" i="1"/>
  <c r="AA812" i="1"/>
  <c r="AA965" i="1"/>
  <c r="AA949" i="1"/>
  <c r="AA917" i="1"/>
  <c r="AA901" i="1"/>
  <c r="AA869" i="1"/>
  <c r="AA853" i="1"/>
  <c r="AA819" i="1"/>
  <c r="AA944" i="1"/>
  <c r="AA928" i="1"/>
  <c r="AA912" i="1"/>
  <c r="AA896" i="1"/>
  <c r="AA880" i="1"/>
  <c r="AA864" i="1"/>
  <c r="AA848" i="1"/>
  <c r="AA832" i="1"/>
  <c r="AA816" i="1"/>
  <c r="AA800" i="1"/>
  <c r="AA784" i="1"/>
  <c r="AA768" i="1"/>
  <c r="AA752" i="1"/>
  <c r="AA999" i="1"/>
  <c r="AA951" i="1"/>
  <c r="AA997" i="1"/>
  <c r="AA981" i="1"/>
  <c r="AA947" i="1"/>
  <c r="AA992" i="1"/>
  <c r="AA976" i="1"/>
  <c r="AA960" i="1"/>
  <c r="AA988" i="1"/>
  <c r="AA972" i="1"/>
  <c r="AA956" i="1"/>
  <c r="AA399" i="1"/>
  <c r="AA367" i="1"/>
  <c r="AA351" i="1"/>
  <c r="AA335" i="1"/>
  <c r="AA319" i="1"/>
  <c r="AA303" i="1"/>
  <c r="AA159" i="1"/>
  <c r="AA127" i="1"/>
  <c r="AA111" i="1"/>
  <c r="AA95" i="1"/>
  <c r="AA79" i="1"/>
  <c r="AA63" i="1"/>
  <c r="AA47" i="1"/>
  <c r="AA15" i="1"/>
  <c r="AA967" i="1"/>
  <c r="AA935" i="1"/>
  <c r="AA823" i="1"/>
  <c r="AA775" i="1"/>
  <c r="AA679" i="1"/>
  <c r="AA551" i="1"/>
  <c r="AA487" i="1"/>
  <c r="AA439" i="1"/>
  <c r="AA391" i="1"/>
  <c r="AA295" i="1"/>
  <c r="AA199" i="1"/>
  <c r="AA23" i="1"/>
  <c r="AA208" i="1"/>
  <c r="AA31" i="1"/>
  <c r="AA415" i="1"/>
  <c r="AA383" i="1"/>
  <c r="AA271" i="1"/>
  <c r="AA255" i="1"/>
  <c r="AA239" i="1"/>
  <c r="AA223" i="1"/>
  <c r="AA207" i="1"/>
  <c r="AA191" i="1"/>
  <c r="AA175" i="1"/>
  <c r="AA668" i="1"/>
  <c r="AA636" i="1"/>
  <c r="AA540" i="1"/>
  <c r="AA492" i="1"/>
  <c r="AA460" i="1"/>
  <c r="AA316" i="1"/>
  <c r="AA204" i="1"/>
  <c r="AA76" i="1"/>
  <c r="AA779" i="1"/>
  <c r="AA667" i="1"/>
  <c r="AA539" i="1"/>
  <c r="AA491" i="1"/>
  <c r="AA363" i="1"/>
  <c r="AA43" i="1"/>
  <c r="AA27" i="1"/>
  <c r="AA954" i="1"/>
  <c r="AA858" i="1"/>
  <c r="AA842" i="1"/>
  <c r="AA826" i="1"/>
  <c r="AA810" i="1"/>
  <c r="AA794" i="1"/>
  <c r="AA746" i="1"/>
  <c r="AA730" i="1"/>
  <c r="AA650" i="1"/>
  <c r="AA634" i="1"/>
  <c r="AA618" i="1"/>
  <c r="AA586" i="1"/>
  <c r="AA570" i="1"/>
  <c r="AA506" i="1"/>
  <c r="AA490" i="1"/>
  <c r="AA474" i="1"/>
  <c r="AA458" i="1"/>
  <c r="AA442" i="1"/>
  <c r="AA426" i="1"/>
  <c r="AA394" i="1"/>
  <c r="AA378" i="1"/>
  <c r="AA362" i="1"/>
  <c r="AA346" i="1"/>
  <c r="AA330" i="1"/>
  <c r="AA314" i="1"/>
  <c r="AA298" i="1"/>
  <c r="AA282" i="1"/>
  <c r="AA266" i="1"/>
  <c r="AA250" i="1"/>
  <c r="AA234" i="1"/>
  <c r="AA218" i="1"/>
  <c r="AA202" i="1"/>
  <c r="AA186" i="1"/>
  <c r="AA170" i="1"/>
  <c r="AA138" i="1"/>
  <c r="AA122" i="1"/>
  <c r="AA106" i="1"/>
  <c r="AA90" i="1"/>
  <c r="AA74" i="1"/>
  <c r="AA58" i="1"/>
  <c r="AA42" i="1"/>
  <c r="AA26" i="1"/>
  <c r="AA10" i="1"/>
  <c r="AA489" i="1"/>
  <c r="AA137" i="1"/>
  <c r="AA121" i="1"/>
  <c r="AA993" i="1"/>
  <c r="AA977" i="1"/>
  <c r="AA961" i="1"/>
  <c r="AA945" i="1"/>
  <c r="AA929" i="1"/>
  <c r="AA913" i="1"/>
  <c r="AA897" i="1"/>
  <c r="AA881" i="1"/>
  <c r="AA865" i="1"/>
  <c r="AA849" i="1"/>
  <c r="AA833" i="1"/>
  <c r="AA817" i="1"/>
  <c r="AA801" i="1"/>
  <c r="AA785" i="1"/>
  <c r="AA769" i="1"/>
  <c r="AA753" i="1"/>
  <c r="AA737" i="1"/>
  <c r="AA721" i="1"/>
  <c r="AA705" i="1"/>
  <c r="AA689" i="1"/>
  <c r="AA673" i="1"/>
  <c r="AA657" i="1"/>
  <c r="AA641" i="1"/>
  <c r="AA625" i="1"/>
  <c r="AA609" i="1"/>
  <c r="AA593" i="1"/>
  <c r="AA577" i="1"/>
  <c r="AA561" i="1"/>
  <c r="AA545" i="1"/>
  <c r="AA529" i="1"/>
  <c r="AA513" i="1"/>
  <c r="AA497" i="1"/>
  <c r="AA481" i="1"/>
  <c r="AA465" i="1"/>
  <c r="AA449" i="1"/>
  <c r="AA433" i="1"/>
  <c r="AA417" i="1"/>
  <c r="AA401" i="1"/>
  <c r="AA385" i="1"/>
  <c r="AA369" i="1"/>
  <c r="AA353" i="1"/>
  <c r="AA337" i="1"/>
  <c r="AA321" i="1"/>
  <c r="AA305" i="1"/>
  <c r="AA289" i="1"/>
  <c r="AA273" i="1"/>
  <c r="AA257" i="1"/>
  <c r="AA241" i="1"/>
  <c r="AA225" i="1"/>
  <c r="AA209" i="1"/>
  <c r="AA193" i="1"/>
  <c r="AA177" i="1"/>
  <c r="AA161" i="1"/>
  <c r="AA145" i="1"/>
  <c r="AA129" i="1"/>
  <c r="AA113" i="1"/>
  <c r="AA97" i="1"/>
  <c r="AA81" i="1"/>
  <c r="AA65" i="1"/>
  <c r="AA49" i="1"/>
  <c r="AA33" i="1"/>
  <c r="AA17" i="1"/>
  <c r="AA840" i="1"/>
  <c r="AA808" i="1"/>
  <c r="AA760" i="1"/>
  <c r="AA744" i="1"/>
  <c r="AA712" i="1"/>
  <c r="AA680" i="1"/>
  <c r="AA664" i="1"/>
  <c r="AA632" i="1"/>
  <c r="AA616" i="1"/>
  <c r="AA552" i="1"/>
  <c r="AA536" i="1"/>
  <c r="AA424" i="1"/>
  <c r="AA328" i="1"/>
  <c r="AA296" i="1"/>
  <c r="AA280" i="1"/>
  <c r="AA168" i="1"/>
  <c r="AA120" i="1"/>
  <c r="AA88" i="1"/>
  <c r="AA56" i="1"/>
  <c r="AA24" i="1"/>
  <c r="AA855" i="1"/>
  <c r="AA807" i="1"/>
  <c r="AA759" i="1"/>
  <c r="AA711" i="1"/>
  <c r="AA663" i="1"/>
  <c r="AA519" i="1"/>
  <c r="AA359" i="1"/>
  <c r="AA343" i="1"/>
  <c r="AA311" i="1"/>
  <c r="AA135" i="1"/>
  <c r="AA758" i="1"/>
  <c r="AA486" i="1"/>
  <c r="AA948" i="1"/>
  <c r="AA932" i="1"/>
  <c r="AA868" i="1"/>
  <c r="AA804" i="1"/>
  <c r="AA628" i="1"/>
  <c r="AA612" i="1"/>
  <c r="AA596" i="1"/>
  <c r="AA580" i="1"/>
  <c r="AA420" i="1"/>
  <c r="AA404" i="1"/>
  <c r="AA388" i="1"/>
  <c r="AA372" i="1"/>
  <c r="AA292" i="1"/>
  <c r="AA260" i="1"/>
  <c r="AA148" i="1"/>
  <c r="AA116" i="1"/>
  <c r="AA995" i="1"/>
  <c r="AA979" i="1"/>
  <c r="AA963" i="1"/>
  <c r="AA915" i="1"/>
  <c r="AA867" i="1"/>
  <c r="AA851" i="1"/>
  <c r="AA835" i="1"/>
  <c r="AA787" i="1"/>
  <c r="AA755" i="1"/>
  <c r="AA739" i="1"/>
  <c r="AA691" i="1"/>
  <c r="AA611" i="1"/>
  <c r="AA595" i="1"/>
  <c r="AA563" i="1"/>
  <c r="AA531" i="1"/>
  <c r="AA515" i="1"/>
  <c r="AA499" i="1"/>
  <c r="AA467" i="1"/>
  <c r="AA435" i="1"/>
  <c r="AA403" i="1"/>
  <c r="AA387" i="1"/>
  <c r="AA355" i="1"/>
  <c r="AA243" i="1"/>
  <c r="AA227" i="1"/>
  <c r="AA211" i="1"/>
  <c r="AA179" i="1"/>
  <c r="AA163" i="1"/>
  <c r="AA83" i="1"/>
  <c r="AA67" i="1"/>
  <c r="AA19" i="1"/>
  <c r="AA626" i="1"/>
  <c r="AA354" i="1"/>
  <c r="AA990" i="1"/>
  <c r="AA974" i="1"/>
  <c r="AA958" i="1"/>
  <c r="AA942" i="1"/>
  <c r="AA926" i="1"/>
  <c r="AA910" i="1"/>
  <c r="AA894" i="1"/>
  <c r="AA878" i="1"/>
  <c r="AA862" i="1"/>
  <c r="AA846" i="1"/>
  <c r="AA830" i="1"/>
  <c r="AA814" i="1"/>
  <c r="AA798" i="1"/>
  <c r="AA782" i="1"/>
  <c r="AA766" i="1"/>
  <c r="AA750" i="1"/>
  <c r="AA734" i="1"/>
  <c r="AA718" i="1"/>
  <c r="AA702" i="1"/>
  <c r="AA686" i="1"/>
  <c r="AA670" i="1"/>
  <c r="AA654" i="1"/>
  <c r="AA638" i="1"/>
  <c r="AA622" i="1"/>
  <c r="AA606" i="1"/>
  <c r="AA590" i="1"/>
  <c r="AA574" i="1"/>
  <c r="AA558" i="1"/>
  <c r="AA542" i="1"/>
  <c r="AA526" i="1"/>
  <c r="AA510" i="1"/>
  <c r="AA494" i="1"/>
  <c r="AA478" i="1"/>
  <c r="AA462" i="1"/>
  <c r="AA446" i="1"/>
  <c r="AA430" i="1"/>
  <c r="AA414" i="1"/>
  <c r="AA398" i="1"/>
  <c r="AA382" i="1"/>
  <c r="AA366" i="1"/>
  <c r="AA350" i="1"/>
  <c r="AA334" i="1"/>
  <c r="AA318" i="1"/>
  <c r="AA302" i="1"/>
  <c r="AA286" i="1"/>
  <c r="AA270" i="1"/>
  <c r="AA254" i="1"/>
  <c r="AA238" i="1"/>
  <c r="AA222" i="1"/>
  <c r="AA206" i="1"/>
  <c r="AA190" i="1"/>
  <c r="AA174" i="1"/>
  <c r="AA158" i="1"/>
  <c r="AA142" i="1"/>
  <c r="AA126" i="1"/>
  <c r="AA110" i="1"/>
  <c r="AA94" i="1"/>
  <c r="AA78" i="1"/>
  <c r="AA62" i="1"/>
  <c r="AA46" i="1"/>
  <c r="AA30" i="1"/>
  <c r="AA14" i="1"/>
  <c r="AA986" i="1"/>
  <c r="AA970" i="1"/>
  <c r="AA938" i="1"/>
  <c r="AA922" i="1"/>
  <c r="AA906" i="1"/>
  <c r="AA890" i="1"/>
  <c r="AA874" i="1"/>
  <c r="AA778" i="1"/>
  <c r="AA714" i="1"/>
  <c r="AA682" i="1"/>
  <c r="AA666" i="1"/>
  <c r="AA554" i="1"/>
  <c r="AA538" i="1"/>
  <c r="AA1001" i="1"/>
  <c r="AA985" i="1"/>
  <c r="AA969" i="1"/>
  <c r="AA953" i="1"/>
  <c r="AA937" i="1"/>
  <c r="AA921" i="1"/>
  <c r="AA905" i="1"/>
  <c r="AA889" i="1"/>
  <c r="AA873" i="1"/>
  <c r="AA857" i="1"/>
  <c r="AA841" i="1"/>
  <c r="AA825" i="1"/>
  <c r="AA809" i="1"/>
  <c r="AA793" i="1"/>
  <c r="AA777" i="1"/>
  <c r="AA761" i="1"/>
  <c r="AA745" i="1"/>
  <c r="AA729" i="1"/>
  <c r="AA713" i="1"/>
  <c r="AA697" i="1"/>
  <c r="AA681" i="1"/>
  <c r="AA665" i="1"/>
  <c r="AA649" i="1"/>
  <c r="AA633" i="1"/>
  <c r="AA617" i="1"/>
  <c r="AA601" i="1"/>
  <c r="AA585" i="1"/>
  <c r="AA569" i="1"/>
  <c r="AA553" i="1"/>
  <c r="AA537" i="1"/>
  <c r="AA521" i="1"/>
  <c r="AA505" i="1"/>
  <c r="AA473" i="1"/>
  <c r="AA457" i="1"/>
  <c r="AA441" i="1"/>
  <c r="AA425" i="1"/>
  <c r="AA409" i="1"/>
  <c r="AA393" i="1"/>
  <c r="AA377" i="1"/>
  <c r="AA361" i="1"/>
  <c r="AA345" i="1"/>
  <c r="AA329" i="1"/>
  <c r="AA313" i="1"/>
  <c r="AA297" i="1"/>
  <c r="AA281" i="1"/>
  <c r="AA265" i="1"/>
  <c r="AA249" i="1"/>
  <c r="AA233" i="1"/>
  <c r="AA217" i="1"/>
  <c r="AA201" i="1"/>
  <c r="AA185" i="1"/>
  <c r="AA169" i="1"/>
  <c r="AA153" i="1"/>
  <c r="AA105" i="1"/>
  <c r="AA89" i="1"/>
  <c r="AA73" i="1"/>
  <c r="AA57" i="1"/>
  <c r="AA41" i="1"/>
  <c r="AA25" i="1"/>
  <c r="AA9" i="1"/>
  <c r="AA1000" i="1"/>
  <c r="AA984" i="1"/>
  <c r="AA952" i="1"/>
  <c r="AA936" i="1"/>
  <c r="AA920" i="1"/>
  <c r="AA888" i="1"/>
  <c r="AA856" i="1"/>
  <c r="AA996" i="1"/>
  <c r="AA964" i="1"/>
  <c r="AA916" i="1"/>
  <c r="AA884" i="1"/>
  <c r="AA820" i="1"/>
  <c r="AA788" i="1"/>
  <c r="AA756" i="1"/>
  <c r="AA692" i="1"/>
  <c r="AA660" i="1"/>
  <c r="AA644" i="1"/>
  <c r="AA532" i="1"/>
  <c r="AA516" i="1"/>
  <c r="AA994" i="1"/>
  <c r="AA978" i="1"/>
  <c r="AA962" i="1"/>
  <c r="AA946" i="1"/>
  <c r="AA930" i="1"/>
  <c r="AA914" i="1"/>
  <c r="AA898" i="1"/>
  <c r="AA882" i="1"/>
  <c r="AA866" i="1"/>
  <c r="AA850" i="1"/>
  <c r="AA834" i="1"/>
  <c r="AA818" i="1"/>
  <c r="AA802" i="1"/>
  <c r="AA786" i="1"/>
  <c r="AA770" i="1"/>
  <c r="AA754" i="1"/>
  <c r="AA738" i="1"/>
  <c r="AA722" i="1"/>
  <c r="AA706" i="1"/>
  <c r="AA690" i="1"/>
  <c r="AA674" i="1"/>
  <c r="AA658" i="1"/>
  <c r="AA642" i="1"/>
  <c r="AA610" i="1"/>
  <c r="AA594" i="1"/>
  <c r="AA578" i="1"/>
  <c r="AA562" i="1"/>
  <c r="AA546" i="1"/>
  <c r="AA530" i="1"/>
  <c r="AA514" i="1"/>
  <c r="AA498" i="1"/>
  <c r="AA482" i="1"/>
  <c r="AA466" i="1"/>
  <c r="AA450" i="1"/>
  <c r="AA434" i="1"/>
  <c r="AA418" i="1"/>
  <c r="AA402" i="1"/>
  <c r="AA386" i="1"/>
  <c r="AA370" i="1"/>
  <c r="AA338" i="1"/>
  <c r="AA322" i="1"/>
  <c r="AA306" i="1"/>
  <c r="AA290" i="1"/>
  <c r="AA274" i="1"/>
  <c r="AA258" i="1"/>
  <c r="AA242" i="1"/>
  <c r="AA226" i="1"/>
  <c r="AA210" i="1"/>
  <c r="AA194" i="1"/>
  <c r="AA178" i="1"/>
  <c r="AA162" i="1"/>
  <c r="AA146" i="1"/>
  <c r="AA130" i="1"/>
  <c r="AA114" i="1"/>
  <c r="AA98" i="1"/>
  <c r="AA82" i="1"/>
  <c r="AA66" i="1"/>
  <c r="AA50" i="1"/>
  <c r="AA34" i="1"/>
  <c r="AA18" i="1"/>
  <c r="AA989" i="1"/>
  <c r="AA973" i="1"/>
  <c r="AA957" i="1"/>
  <c r="AA941" i="1"/>
  <c r="AA925" i="1"/>
  <c r="AA909" i="1"/>
  <c r="AA893" i="1"/>
  <c r="AA877" i="1"/>
  <c r="AA861" i="1"/>
  <c r="AA845" i="1"/>
  <c r="AA829" i="1"/>
  <c r="AA813" i="1"/>
  <c r="AA797" i="1"/>
  <c r="AA781" i="1"/>
  <c r="AA765" i="1"/>
  <c r="AA749" i="1"/>
  <c r="AA733" i="1"/>
  <c r="AA717" i="1"/>
  <c r="AA701" i="1"/>
  <c r="AA685" i="1"/>
  <c r="AA669" i="1"/>
  <c r="AA653" i="1"/>
  <c r="AA637" i="1"/>
  <c r="AA621" i="1"/>
  <c r="AA605" i="1"/>
  <c r="AA589" i="1"/>
  <c r="AA573" i="1"/>
  <c r="AA557" i="1"/>
  <c r="AA541" i="1"/>
  <c r="AA525" i="1"/>
  <c r="AA509" i="1"/>
  <c r="AA493" i="1"/>
  <c r="AA477" i="1"/>
  <c r="AA461" i="1"/>
  <c r="AA445" i="1"/>
  <c r="AA429" i="1"/>
  <c r="AA413" i="1"/>
  <c r="AA397" i="1"/>
  <c r="AA381" i="1"/>
  <c r="AA365" i="1"/>
  <c r="AA349" i="1"/>
  <c r="AA333" i="1"/>
  <c r="AA317" i="1"/>
  <c r="AA301" i="1"/>
  <c r="AA285" i="1"/>
  <c r="AA269" i="1"/>
  <c r="AA253" i="1"/>
  <c r="AA237" i="1"/>
  <c r="AA221" i="1"/>
  <c r="AA205" i="1"/>
  <c r="AA189" i="1"/>
  <c r="AA173" i="1"/>
  <c r="AA157" i="1"/>
  <c r="AA141" i="1"/>
  <c r="AA125" i="1"/>
  <c r="AA109" i="1"/>
  <c r="AA93" i="1"/>
  <c r="AA77" i="1"/>
  <c r="AA61" i="1"/>
  <c r="AA45" i="1"/>
  <c r="AA29" i="1"/>
  <c r="AA13" i="1"/>
  <c r="AA987" i="1"/>
  <c r="AA971" i="1"/>
  <c r="AA955" i="1"/>
  <c r="AA939" i="1"/>
  <c r="AA923" i="1"/>
  <c r="AA907" i="1"/>
  <c r="AA891" i="1"/>
  <c r="AA859" i="1"/>
  <c r="AA843" i="1"/>
  <c r="AA827" i="1"/>
  <c r="AA811" i="1"/>
  <c r="AA763" i="1"/>
  <c r="AA747" i="1"/>
  <c r="AA731" i="1"/>
  <c r="AA715" i="1"/>
  <c r="AA699" i="1"/>
  <c r="AA683" i="1"/>
  <c r="AA651" i="1"/>
  <c r="AA635" i="1"/>
  <c r="AA619" i="1"/>
  <c r="AA587" i="1"/>
  <c r="AA571" i="1"/>
  <c r="AA555" i="1"/>
  <c r="AA523" i="1"/>
  <c r="AA507" i="1"/>
  <c r="AA459" i="1"/>
  <c r="AA443" i="1"/>
  <c r="AA427" i="1"/>
  <c r="AA411" i="1"/>
  <c r="AA395" i="1"/>
  <c r="AA347" i="1"/>
  <c r="AA331" i="1"/>
  <c r="AA315" i="1"/>
  <c r="AA267" i="1"/>
  <c r="AA251" i="1"/>
  <c r="AA235" i="1"/>
  <c r="AA219" i="1"/>
  <c r="AA203" i="1"/>
  <c r="AA187" i="1"/>
  <c r="AA123" i="1"/>
  <c r="AA107" i="1"/>
  <c r="AA91" i="1"/>
  <c r="AA75" i="1"/>
  <c r="AA59" i="1"/>
  <c r="AA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tc={E8E82656-B74A-4A58-8B4F-85F9B904D9B6}</author>
    <author>tc={B0D9B609-1865-4BC0-A362-16B4DC7F981B}</author>
    <author>tc={3A7C1F9E-4F0D-43FC-8B06-2B1708F77FAE}</author>
    <author>tc={7C64DABE-52DF-44A1-9B82-B97BF997ECB1}</author>
    <author>tc={2DBB94EF-58A0-4622-97C4-066DF1B06661}</author>
  </authors>
  <commentList>
    <comment ref="B1" authorId="0" shapeId="0" xr:uid="{E8E82656-B74A-4A58-8B4F-85F9B904D9B6}">
      <text>
        <t>[Threaded comment]
Your version of Excel allows you to read this threaded comment; however, any edits to it will get removed if the file is opened in a newer version of Excel. Learn more: https://go.microsoft.com/fwlink/?linkid=870924
Comment:
    To check whether there is any duplicate data or not</t>
      </text>
    </comment>
    <comment ref="G1" authorId="1" shapeId="0" xr:uid="{B0D9B609-1865-4BC0-A362-16B4DC7F981B}">
      <text>
        <t>[Threaded comment]
Your version of Excel allows you to read this threaded comment; however, any edits to it will get removed if the file is opened in a newer version of Excel. Learn more: https://go.microsoft.com/fwlink/?linkid=870924
Comment:
    Converting Monthly price into categorical data to understand better, Base: 7.99, Premium: 11.99, Ultra: 15.99</t>
      </text>
    </comment>
    <comment ref="H1" authorId="2" shapeId="0" xr:uid="{3A7C1F9E-4F0D-43FC-8B06-2B1708F77FAE}">
      <text>
        <t>[Threaded comment]
Your version of Excel allows you to read this threaded comment; however, any edits to it will get removed if the file is opened in a newer version of Excel. Learn more: https://go.microsoft.com/fwlink/?linkid=870924
Comment:
    Users less than 150 Hours are highlighted</t>
      </text>
    </comment>
    <comment ref="T1" authorId="3" shapeId="0" xr:uid="{7C64DABE-52DF-44A1-9B82-B97BF997ECB1}">
      <text>
        <t>[Threaded comment]
Your version of Excel allows you to read this threaded comment; however, any edits to it will get removed if the file is opened in a newer version of Excel. Learn more: https://go.microsoft.com/fwlink/?linkid=870924
Comment:
    Rating less than average i.e. 4 is highlighted</t>
      </text>
    </comment>
    <comment ref="AA1" authorId="4" shapeId="0" xr:uid="{2DBB94EF-58A0-4622-97C4-066DF1B06661}">
      <text>
        <t>[Threaded comment]
Your version of Excel allows you to read this threaded comment; however, any edits to it will get removed if the file is opened in a newer version of Excel. Learn more: https://go.microsoft.com/fwlink/?linkid=870924
Comment:
    To check that all respective data are there or not</t>
      </text>
    </comment>
  </commentList>
</comments>
</file>

<file path=xl/sharedStrings.xml><?xml version="1.0" encoding="utf-8"?>
<sst xmlns="http://schemas.openxmlformats.org/spreadsheetml/2006/main" count="9125" uniqueCount="431">
  <si>
    <t>User_ID</t>
  </si>
  <si>
    <t>User_Name</t>
  </si>
  <si>
    <t>Join_Date</t>
  </si>
  <si>
    <t>Last_Login</t>
  </si>
  <si>
    <t>Monthly_Price</t>
  </si>
  <si>
    <t>Watch_Hours</t>
  </si>
  <si>
    <t>Favorite_Genre</t>
  </si>
  <si>
    <t>Active_Devices</t>
  </si>
  <si>
    <t>Profile_Count</t>
  </si>
  <si>
    <t>Parental_Controls</t>
  </si>
  <si>
    <t>Total_Movies_Watched</t>
  </si>
  <si>
    <t>Total_Series_Watched</t>
  </si>
  <si>
    <t>Country</t>
  </si>
  <si>
    <t>Payment_Method</t>
  </si>
  <si>
    <t>Language_Preference</t>
  </si>
  <si>
    <t>Recommended_Content_Count</t>
  </si>
  <si>
    <t>Average_Rating_Given</t>
  </si>
  <si>
    <t>Has_Downloaded_Content</t>
  </si>
  <si>
    <t>Membership_Status</t>
  </si>
  <si>
    <t>Loyalty_Points</t>
  </si>
  <si>
    <t>First_Device_Used</t>
  </si>
  <si>
    <t>Age_Group</t>
  </si>
  <si>
    <t>Primary_Watch_Time</t>
  </si>
  <si>
    <t>Amber</t>
  </si>
  <si>
    <t>Action</t>
  </si>
  <si>
    <t>USA</t>
  </si>
  <si>
    <t>PayPal</t>
  </si>
  <si>
    <t>Hindi</t>
  </si>
  <si>
    <t>Active</t>
  </si>
  <si>
    <t>Smartphone</t>
  </si>
  <si>
    <t>35-44</t>
  </si>
  <si>
    <t>Late Night</t>
  </si>
  <si>
    <t>Patrick</t>
  </si>
  <si>
    <t>Drama</t>
  </si>
  <si>
    <t>German</t>
  </si>
  <si>
    <t>Desktop</t>
  </si>
  <si>
    <t>25-34</t>
  </si>
  <si>
    <t>Evening</t>
  </si>
  <si>
    <t>Robert</t>
  </si>
  <si>
    <t>Canada</t>
  </si>
  <si>
    <t>Debit Card</t>
  </si>
  <si>
    <t>Mandarin</t>
  </si>
  <si>
    <t>Cole</t>
  </si>
  <si>
    <t>Sci-Fi</t>
  </si>
  <si>
    <t>UK</t>
  </si>
  <si>
    <t>Jamie</t>
  </si>
  <si>
    <t>Documentary</t>
  </si>
  <si>
    <t>Mary</t>
  </si>
  <si>
    <t>India</t>
  </si>
  <si>
    <t>Credit Card</t>
  </si>
  <si>
    <t>Spanish</t>
  </si>
  <si>
    <t>Smart TV</t>
  </si>
  <si>
    <t>18-24</t>
  </si>
  <si>
    <t>Morning</t>
  </si>
  <si>
    <t>Theodore</t>
  </si>
  <si>
    <t>Horror</t>
  </si>
  <si>
    <t>English</t>
  </si>
  <si>
    <t>Laptop</t>
  </si>
  <si>
    <t>Olivia</t>
  </si>
  <si>
    <t>Australia</t>
  </si>
  <si>
    <t>45-54</t>
  </si>
  <si>
    <t>Patricia</t>
  </si>
  <si>
    <t>Comedy</t>
  </si>
  <si>
    <t>Germany</t>
  </si>
  <si>
    <t>Cryptocurrency</t>
  </si>
  <si>
    <t>Tablet</t>
  </si>
  <si>
    <t>Linda</t>
  </si>
  <si>
    <t>French</t>
  </si>
  <si>
    <t>55+</t>
  </si>
  <si>
    <t>Nichole</t>
  </si>
  <si>
    <t>Frances</t>
  </si>
  <si>
    <t>Maurice</t>
  </si>
  <si>
    <t>Jennifer</t>
  </si>
  <si>
    <t>Cheryl</t>
  </si>
  <si>
    <t>France</t>
  </si>
  <si>
    <t>Afternoon</t>
  </si>
  <si>
    <t>Kathy</t>
  </si>
  <si>
    <t>Cassie</t>
  </si>
  <si>
    <t>Charles</t>
  </si>
  <si>
    <t>Romance</t>
  </si>
  <si>
    <t>William</t>
  </si>
  <si>
    <t>Tiffany</t>
  </si>
  <si>
    <t>Mark</t>
  </si>
  <si>
    <t>Anne</t>
  </si>
  <si>
    <t>Carol</t>
  </si>
  <si>
    <t>Cynthia</t>
  </si>
  <si>
    <t>Destiny</t>
  </si>
  <si>
    <t>Brittany</t>
  </si>
  <si>
    <t>Amy</t>
  </si>
  <si>
    <t>Kimberly</t>
  </si>
  <si>
    <t>Ariel</t>
  </si>
  <si>
    <t>Lauren</t>
  </si>
  <si>
    <t>Joshua</t>
  </si>
  <si>
    <t>Megan</t>
  </si>
  <si>
    <t>Stephanie</t>
  </si>
  <si>
    <t>Terrence</t>
  </si>
  <si>
    <t>Julia</t>
  </si>
  <si>
    <t>Derrick</t>
  </si>
  <si>
    <t>Nathan</t>
  </si>
  <si>
    <t>Matthew</t>
  </si>
  <si>
    <t>Ashley</t>
  </si>
  <si>
    <t>Kerri</t>
  </si>
  <si>
    <t>Jessica</t>
  </si>
  <si>
    <t>Phillip</t>
  </si>
  <si>
    <t>Elizabeth</t>
  </si>
  <si>
    <t>Lisa</t>
  </si>
  <si>
    <t>Natalie</t>
  </si>
  <si>
    <t>Autumn</t>
  </si>
  <si>
    <t>James</t>
  </si>
  <si>
    <t>Michael</t>
  </si>
  <si>
    <t>Molly</t>
  </si>
  <si>
    <t>Lance</t>
  </si>
  <si>
    <t>Lori</t>
  </si>
  <si>
    <t>Jeremy</t>
  </si>
  <si>
    <t>Scott</t>
  </si>
  <si>
    <t>Sabrina</t>
  </si>
  <si>
    <t>Zachary</t>
  </si>
  <si>
    <t>Levi</t>
  </si>
  <si>
    <t>Christine</t>
  </si>
  <si>
    <t>Emily</t>
  </si>
  <si>
    <t>Jonathan</t>
  </si>
  <si>
    <t>David</t>
  </si>
  <si>
    <t>Gina</t>
  </si>
  <si>
    <t>Kristin</t>
  </si>
  <si>
    <t>Douglas</t>
  </si>
  <si>
    <t>Nicole</t>
  </si>
  <si>
    <t>Chloe</t>
  </si>
  <si>
    <t>Kevin</t>
  </si>
  <si>
    <t>Nicholas</t>
  </si>
  <si>
    <t>Terry</t>
  </si>
  <si>
    <t>Garrett</t>
  </si>
  <si>
    <t>Jose</t>
  </si>
  <si>
    <t>Courtney</t>
  </si>
  <si>
    <t>Kim</t>
  </si>
  <si>
    <t>Katherine</t>
  </si>
  <si>
    <t>Lynn</t>
  </si>
  <si>
    <t>Leah</t>
  </si>
  <si>
    <t>Kayla</t>
  </si>
  <si>
    <t>Katelyn</t>
  </si>
  <si>
    <t>Maria</t>
  </si>
  <si>
    <t>Justin</t>
  </si>
  <si>
    <t>Susan</t>
  </si>
  <si>
    <t>Sue</t>
  </si>
  <si>
    <t>Jean</t>
  </si>
  <si>
    <t>Ebony</t>
  </si>
  <si>
    <t>Derek</t>
  </si>
  <si>
    <t>John</t>
  </si>
  <si>
    <t>Rebecca</t>
  </si>
  <si>
    <t>Juan</t>
  </si>
  <si>
    <t>Gabrielle</t>
  </si>
  <si>
    <t>Samantha</t>
  </si>
  <si>
    <t>Jesse</t>
  </si>
  <si>
    <t>Aaron</t>
  </si>
  <si>
    <t>Melissa</t>
  </si>
  <si>
    <t>Erin</t>
  </si>
  <si>
    <t>Dale</t>
  </si>
  <si>
    <t>Gregory</t>
  </si>
  <si>
    <t>Sarah</t>
  </si>
  <si>
    <t>Carmen</t>
  </si>
  <si>
    <t>April</t>
  </si>
  <si>
    <t>Anthony</t>
  </si>
  <si>
    <t>Brett</t>
  </si>
  <si>
    <t>Carly</t>
  </si>
  <si>
    <t>Dennis</t>
  </si>
  <si>
    <t>Alexandra</t>
  </si>
  <si>
    <t>Ryan</t>
  </si>
  <si>
    <t>Tony</t>
  </si>
  <si>
    <t>Daniel</t>
  </si>
  <si>
    <t>Jacob</t>
  </si>
  <si>
    <t>Carolyn</t>
  </si>
  <si>
    <t>Denise</t>
  </si>
  <si>
    <t>Cassandra</t>
  </si>
  <si>
    <t>Dustin</t>
  </si>
  <si>
    <t>Crystal</t>
  </si>
  <si>
    <t>Barbara</t>
  </si>
  <si>
    <t>Kathryn</t>
  </si>
  <si>
    <t>Christopher</t>
  </si>
  <si>
    <t>Martin</t>
  </si>
  <si>
    <t>Taylor</t>
  </si>
  <si>
    <t>Vickie</t>
  </si>
  <si>
    <t>Betty</t>
  </si>
  <si>
    <t>Amanda</t>
  </si>
  <si>
    <t>Stephen</t>
  </si>
  <si>
    <t>Dawn</t>
  </si>
  <si>
    <t>Paul</t>
  </si>
  <si>
    <t>Kenneth</t>
  </si>
  <si>
    <t>Bruce</t>
  </si>
  <si>
    <t>Andrew</t>
  </si>
  <si>
    <t>Brandon</t>
  </si>
  <si>
    <t>Steven</t>
  </si>
  <si>
    <t>Hunter</t>
  </si>
  <si>
    <t>Catherine</t>
  </si>
  <si>
    <t>Jeff</t>
  </si>
  <si>
    <t>Cathy</t>
  </si>
  <si>
    <t>Sylvia</t>
  </si>
  <si>
    <t>Joseph</t>
  </si>
  <si>
    <t>Laurie</t>
  </si>
  <si>
    <t>Danielle</t>
  </si>
  <si>
    <t>Alexander</t>
  </si>
  <si>
    <t>Randy</t>
  </si>
  <si>
    <t>Michelle</t>
  </si>
  <si>
    <t>Chris</t>
  </si>
  <si>
    <t>Sherri</t>
  </si>
  <si>
    <t>Angela</t>
  </si>
  <si>
    <t>Francis</t>
  </si>
  <si>
    <t>Katie</t>
  </si>
  <si>
    <t>Natasha</t>
  </si>
  <si>
    <t>Julie</t>
  </si>
  <si>
    <t>Jaime</t>
  </si>
  <si>
    <t>Emma</t>
  </si>
  <si>
    <t>Briana</t>
  </si>
  <si>
    <t>Bradley</t>
  </si>
  <si>
    <t>Devin</t>
  </si>
  <si>
    <t>Eric</t>
  </si>
  <si>
    <t>Brian</t>
  </si>
  <si>
    <t>Ann</t>
  </si>
  <si>
    <t>Valerie</t>
  </si>
  <si>
    <t>Carrie</t>
  </si>
  <si>
    <t>Randall</t>
  </si>
  <si>
    <t>Victor</t>
  </si>
  <si>
    <t>Richard</t>
  </si>
  <si>
    <t>Tyler</t>
  </si>
  <si>
    <t>Johnny</t>
  </si>
  <si>
    <t>Jesus</t>
  </si>
  <si>
    <t>Jill</t>
  </si>
  <si>
    <t>Andrea</t>
  </si>
  <si>
    <t>Sara</t>
  </si>
  <si>
    <t>Tammy</t>
  </si>
  <si>
    <t>Sandra</t>
  </si>
  <si>
    <t>Alicia</t>
  </si>
  <si>
    <t>Margaret</t>
  </si>
  <si>
    <t>Renee</t>
  </si>
  <si>
    <t>Wayne</t>
  </si>
  <si>
    <t>Rhonda</t>
  </si>
  <si>
    <t>Darrell</t>
  </si>
  <si>
    <t>Diana</t>
  </si>
  <si>
    <t>Christina</t>
  </si>
  <si>
    <t>Darlene</t>
  </si>
  <si>
    <t>Janet</t>
  </si>
  <si>
    <t>Ethan</t>
  </si>
  <si>
    <t>Phyllis</t>
  </si>
  <si>
    <t>Joel</t>
  </si>
  <si>
    <t>Craig</t>
  </si>
  <si>
    <t>Jordan</t>
  </si>
  <si>
    <t>Victoria</t>
  </si>
  <si>
    <t>Rachel</t>
  </si>
  <si>
    <t>Tina</t>
  </si>
  <si>
    <t>Vincent</t>
  </si>
  <si>
    <t>Cindy</t>
  </si>
  <si>
    <t>Gary</t>
  </si>
  <si>
    <t>Lindsey</t>
  </si>
  <si>
    <t>Gabriel</t>
  </si>
  <si>
    <t>Heidi</t>
  </si>
  <si>
    <t>Darren</t>
  </si>
  <si>
    <t>Bethany</t>
  </si>
  <si>
    <t>Beth</t>
  </si>
  <si>
    <t>Allen</t>
  </si>
  <si>
    <t>Veronica</t>
  </si>
  <si>
    <t>Larry</t>
  </si>
  <si>
    <t>Makayla</t>
  </si>
  <si>
    <t>Angelica</t>
  </si>
  <si>
    <t>Timothy</t>
  </si>
  <si>
    <t>Karen</t>
  </si>
  <si>
    <t>Anna</t>
  </si>
  <si>
    <t>Felicia</t>
  </si>
  <si>
    <t>Stacey</t>
  </si>
  <si>
    <t>Alison</t>
  </si>
  <si>
    <t>Harold</t>
  </si>
  <si>
    <t>Rick</t>
  </si>
  <si>
    <t>Troy</t>
  </si>
  <si>
    <t>Judy</t>
  </si>
  <si>
    <t>Jeffrey</t>
  </si>
  <si>
    <t>Meghan</t>
  </si>
  <si>
    <t>Calvin</t>
  </si>
  <si>
    <t>Sheri</t>
  </si>
  <si>
    <t>Tommy</t>
  </si>
  <si>
    <t>Trevor</t>
  </si>
  <si>
    <t>Dana</t>
  </si>
  <si>
    <t>Jasmine</t>
  </si>
  <si>
    <t>Chelsea</t>
  </si>
  <si>
    <t>Kristy</t>
  </si>
  <si>
    <t>Terri</t>
  </si>
  <si>
    <t>Madison</t>
  </si>
  <si>
    <t>Alyssa</t>
  </si>
  <si>
    <t>Carlos</t>
  </si>
  <si>
    <t>Debra</t>
  </si>
  <si>
    <t>Bianca</t>
  </si>
  <si>
    <t>Joann</t>
  </si>
  <si>
    <t>Gail</t>
  </si>
  <si>
    <t>Travis</t>
  </si>
  <si>
    <t>Reginald</t>
  </si>
  <si>
    <t>Ian</t>
  </si>
  <si>
    <t>Claudia</t>
  </si>
  <si>
    <t>Kristina</t>
  </si>
  <si>
    <t>Desiree</t>
  </si>
  <si>
    <t>Audrey</t>
  </si>
  <si>
    <t>Pamela</t>
  </si>
  <si>
    <t>Jane</t>
  </si>
  <si>
    <t>Norma</t>
  </si>
  <si>
    <t>Wendy</t>
  </si>
  <si>
    <t>Marie</t>
  </si>
  <si>
    <t>Cory</t>
  </si>
  <si>
    <t>Cameron</t>
  </si>
  <si>
    <t>Jerry</t>
  </si>
  <si>
    <t>Brittney</t>
  </si>
  <si>
    <t>Thomas</t>
  </si>
  <si>
    <t>Bryan</t>
  </si>
  <si>
    <t>Walter</t>
  </si>
  <si>
    <t>Samuel</t>
  </si>
  <si>
    <t>Dylan</t>
  </si>
  <si>
    <t>Heather</t>
  </si>
  <si>
    <t>Marisa</t>
  </si>
  <si>
    <t>Tracy</t>
  </si>
  <si>
    <t>Angel</t>
  </si>
  <si>
    <t>Caitlin</t>
  </si>
  <si>
    <t>Johnathan</t>
  </si>
  <si>
    <t>Mariah</t>
  </si>
  <si>
    <t>Jerome</t>
  </si>
  <si>
    <t>Devon</t>
  </si>
  <si>
    <t>Antonio</t>
  </si>
  <si>
    <t>Billy</t>
  </si>
  <si>
    <t>Kelsey</t>
  </si>
  <si>
    <t>Erica</t>
  </si>
  <si>
    <t>Donna</t>
  </si>
  <si>
    <t>Paige</t>
  </si>
  <si>
    <t>Todd</t>
  </si>
  <si>
    <t>Sherry</t>
  </si>
  <si>
    <t>Erika</t>
  </si>
  <si>
    <t>Keith</t>
  </si>
  <si>
    <t>Jimmy</t>
  </si>
  <si>
    <t>Adam</t>
  </si>
  <si>
    <t>Miranda</t>
  </si>
  <si>
    <t>Sierra</t>
  </si>
  <si>
    <t>Andre</t>
  </si>
  <si>
    <t>Jocelyn</t>
  </si>
  <si>
    <t>Kara</t>
  </si>
  <si>
    <t>Krista</t>
  </si>
  <si>
    <t>Eugene</t>
  </si>
  <si>
    <t>Abigail</t>
  </si>
  <si>
    <t>Hayden</t>
  </si>
  <si>
    <t>Carla</t>
  </si>
  <si>
    <t>Shane</t>
  </si>
  <si>
    <t>Brooke</t>
  </si>
  <si>
    <t>Stefanie</t>
  </si>
  <si>
    <t>Jeffery</t>
  </si>
  <si>
    <t>Xavier</t>
  </si>
  <si>
    <t>Kelly</t>
  </si>
  <si>
    <t>Anita</t>
  </si>
  <si>
    <t>Nicolas</t>
  </si>
  <si>
    <t>Hector</t>
  </si>
  <si>
    <t>Jack</t>
  </si>
  <si>
    <t>Julian</t>
  </si>
  <si>
    <t>Jason</t>
  </si>
  <si>
    <t>Jonathon</t>
  </si>
  <si>
    <t>Grace</t>
  </si>
  <si>
    <t>Melvin</t>
  </si>
  <si>
    <t>Kurt</t>
  </si>
  <si>
    <t>Glenda</t>
  </si>
  <si>
    <t>Duane</t>
  </si>
  <si>
    <t>Cody</t>
  </si>
  <si>
    <t>Tanya</t>
  </si>
  <si>
    <t>Claire</t>
  </si>
  <si>
    <t>Caroline</t>
  </si>
  <si>
    <t>Benjamin</t>
  </si>
  <si>
    <t>Yolanda</t>
  </si>
  <si>
    <t>Peter</t>
  </si>
  <si>
    <t>Norman</t>
  </si>
  <si>
    <t>Katrina</t>
  </si>
  <si>
    <t>Shannon</t>
  </si>
  <si>
    <t>Suzanne</t>
  </si>
  <si>
    <t>Jaclyn</t>
  </si>
  <si>
    <t>Deborah</t>
  </si>
  <si>
    <t>Allison</t>
  </si>
  <si>
    <t>Christian</t>
  </si>
  <si>
    <t>Lindsay</t>
  </si>
  <si>
    <t>Breanna</t>
  </si>
  <si>
    <t>Marvin</t>
  </si>
  <si>
    <t>Michele</t>
  </si>
  <si>
    <t>Edward</t>
  </si>
  <si>
    <t>Leslie</t>
  </si>
  <si>
    <t>Donald</t>
  </si>
  <si>
    <t>Grant</t>
  </si>
  <si>
    <t>Sydney</t>
  </si>
  <si>
    <t>Shawna</t>
  </si>
  <si>
    <t>Chad</t>
  </si>
  <si>
    <t>Marissa</t>
  </si>
  <si>
    <t>Mason</t>
  </si>
  <si>
    <t>Alvin</t>
  </si>
  <si>
    <t>Yvonne</t>
  </si>
  <si>
    <t>Gene</t>
  </si>
  <si>
    <t>Nina</t>
  </si>
  <si>
    <t>Stacy</t>
  </si>
  <si>
    <t>Kristen</t>
  </si>
  <si>
    <t>Laura</t>
  </si>
  <si>
    <t>Jeremiah</t>
  </si>
  <si>
    <t>Leon</t>
  </si>
  <si>
    <t>Tracey</t>
  </si>
  <si>
    <t>Helen</t>
  </si>
  <si>
    <t>Kyle</t>
  </si>
  <si>
    <t>Alexandria</t>
  </si>
  <si>
    <t>Spencer</t>
  </si>
  <si>
    <t>Gregg</t>
  </si>
  <si>
    <t>Missing Indicator</t>
  </si>
  <si>
    <t>Duplicate Identifier</t>
  </si>
  <si>
    <t>Row Labels</t>
  </si>
  <si>
    <t>Grand Total</t>
  </si>
  <si>
    <t>Subscription Plan</t>
  </si>
  <si>
    <t>Premium</t>
  </si>
  <si>
    <t>Count of User_Name</t>
  </si>
  <si>
    <t>Average Watch Hour Per User</t>
  </si>
  <si>
    <t>Total Movies vs Series Watched Per User</t>
  </si>
  <si>
    <t>Impact of Recommended Content on Engagement</t>
  </si>
  <si>
    <t>Count of Favorite_Genre</t>
  </si>
  <si>
    <t>Column Labels</t>
  </si>
  <si>
    <t>Sum of Watch_Hours</t>
  </si>
  <si>
    <t>Count of User_ID</t>
  </si>
  <si>
    <t>Sum of Monthly_Price</t>
  </si>
  <si>
    <t>Count of Subscription Plan</t>
  </si>
  <si>
    <t>Average of Watch_Hours</t>
  </si>
  <si>
    <t>Count of Membership_Status</t>
  </si>
  <si>
    <t>FALSE</t>
  </si>
  <si>
    <t>TRUE</t>
  </si>
  <si>
    <t>Count of Has_Downloaded_Content</t>
  </si>
  <si>
    <t>Membership Status</t>
  </si>
  <si>
    <t>Frequency of Content Downloads</t>
  </si>
  <si>
    <t>Loyalty Points Distribution</t>
  </si>
  <si>
    <t>Sum of Total_Series_Watched</t>
  </si>
  <si>
    <t>Sum of Total_Movies_Watched</t>
  </si>
  <si>
    <t>Total Content Watched</t>
  </si>
  <si>
    <t>Engagement Criteria = Total Content Watched</t>
  </si>
  <si>
    <t>Count of Parental_Controls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</si>
</sst>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yyyy/mm/dd;@"/>
    <numFmt numFmtId="165"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6" fillId="0" borderId="0" xfId="0" applyFont="1"/>
    <xf numFmtId="164" fontId="16" fillId="0" borderId="0" xfId="0" applyNumberFormat="1" applyFont="1"/>
    <xf numFmtId="0" fontId="0" fillId="0" borderId="0" xfId="0" pivotButton="1"/>
    <xf numFmtId="0" fontId="0" fillId="0" borderId="0" xfId="0" applyAlignment="1">
      <alignment horizontal="left"/>
    </xf>
    <xf numFmtId="165" fontId="16" fillId="0" borderId="0" xfId="0" applyNumberFormat="1" applyFont="1"/>
    <xf numFmtId="165" fontId="0" fillId="0" borderId="0" xfId="0" applyNumberFormat="1"/>
    <xf numFmtId="0" fontId="0" fillId="0" borderId="10" xfId="0" applyBorder="1"/>
    <xf numFmtId="0" fontId="16" fillId="0" borderId="10" xfId="0" applyFont="1" applyBorder="1"/>
    <xf numFmtId="0" fontId="0" fillId="0" borderId="0" xfId="0" applyAlignment="1">
      <alignment horizontal="left" indent="1"/>
    </xf>
    <xf numFmtId="0" fontId="16" fillId="0" borderId="11" xfId="0" applyFont="1" applyBorder="1"/>
    <xf numFmtId="0" fontId="16" fillId="0" borderId="12" xfId="0" applyFont="1" applyBorder="1"/>
    <xf numFmtId="2" fontId="0" fillId="0" borderId="0" xfId="0" applyNumberFormat="1"/>
    <xf numFmtId="0" fontId="0" fillId="33" borderId="0" xfId="0" applyFill="1"/>
    <xf numFmtId="0" fontId="0" fillId="0" borderId="0" xfId="0" applyAlignment="1">
      <alignment horizontal="center"/>
    </xf>
    <xf numFmtId="0" fontId="0" fillId="0" borderId="0" xfId="0" applyNumberFormat="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165" formatCode="[$$-409]#,##0.00"/>
    </dxf>
    <dxf>
      <numFmt numFmtId="165" formatCode="[$$-409]#,##0.00"/>
    </dxf>
    <dxf>
      <numFmt numFmtId="164" formatCode="[$-14009]yyyy/mm/dd;@"/>
    </dxf>
    <dxf>
      <numFmt numFmtId="164" formatCode="[$-14009]yyyy/mm/dd;@"/>
    </dxf>
    <dxf>
      <numFmt numFmtId="164" formatCode="[$-14009]yyyy/mm/dd;@"/>
    </dxf>
    <dxf>
      <numFmt numFmtId="164" formatCode="[$-14009]yyyy/mm/dd;@"/>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[Prashant_streaming_service_data.xlsx]Revenue!PivotTable2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Users per Subscription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Revenue!$A$5:$A$6</c:f>
              <c:strCache>
                <c:ptCount val="1"/>
                <c:pt idx="0">
                  <c:v>Premium</c:v>
                </c:pt>
              </c:strCache>
            </c:strRef>
          </c:cat>
          <c:val>
            <c:numRef>
              <c:f>Revenue!$B$5:$B$6</c:f>
              <c:numCache>
                <c:formatCode>General</c:formatCode>
                <c:ptCount val="1"/>
                <c:pt idx="0">
                  <c:v>15</c:v>
                </c:pt>
              </c:numCache>
            </c:numRef>
          </c:val>
          <c:extLst>
            <c:ext xmlns:c16="http://schemas.microsoft.com/office/drawing/2014/chart" uri="{C3380CC4-5D6E-409C-BE32-E72D297353CC}">
              <c16:uniqueId val="{00000000-9E35-413C-8051-86343F55C560}"/>
            </c:ext>
          </c:extLst>
        </c:ser>
        <c:dLbls>
          <c:dLblPos val="outEnd"/>
          <c:showLegendKey val="0"/>
          <c:showVal val="1"/>
          <c:showCatName val="0"/>
          <c:showSerName val="0"/>
          <c:showPercent val="0"/>
          <c:showBubbleSize val="0"/>
        </c:dLbls>
        <c:gapWidth val="100"/>
        <c:overlap val="-24"/>
        <c:axId val="1984406112"/>
        <c:axId val="1152174911"/>
      </c:barChart>
      <c:catAx>
        <c:axId val="1984406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Subscription Plan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74911"/>
        <c:crosses val="autoZero"/>
        <c:auto val="1"/>
        <c:lblAlgn val="ctr"/>
        <c:lblOffset val="100"/>
        <c:noMultiLvlLbl val="0"/>
      </c:catAx>
      <c:valAx>
        <c:axId val="115217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User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Language Preferences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&amp; Regional Trends'!$L$3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&amp; Regional Trends'!$K$4:$K$10</c:f>
              <c:strCache>
                <c:ptCount val="6"/>
                <c:pt idx="0">
                  <c:v>English</c:v>
                </c:pt>
                <c:pt idx="1">
                  <c:v>French</c:v>
                </c:pt>
                <c:pt idx="2">
                  <c:v>German</c:v>
                </c:pt>
                <c:pt idx="3">
                  <c:v>Hindi</c:v>
                </c:pt>
                <c:pt idx="4">
                  <c:v>Mandarin</c:v>
                </c:pt>
                <c:pt idx="5">
                  <c:v>Spanish</c:v>
                </c:pt>
              </c:strCache>
            </c:strRef>
          </c:cat>
          <c:val>
            <c:numRef>
              <c:f>'Payment &amp; Regional Trends'!$L$4:$L$10</c:f>
              <c:numCache>
                <c:formatCode>0.00</c:formatCode>
                <c:ptCount val="6"/>
                <c:pt idx="0">
                  <c:v>264</c:v>
                </c:pt>
                <c:pt idx="1">
                  <c:v>292.5</c:v>
                </c:pt>
                <c:pt idx="2">
                  <c:v>191.83333333333334</c:v>
                </c:pt>
                <c:pt idx="3">
                  <c:v>308</c:v>
                </c:pt>
                <c:pt idx="4">
                  <c:v>289.33333333333331</c:v>
                </c:pt>
                <c:pt idx="5">
                  <c:v>15</c:v>
                </c:pt>
              </c:numCache>
            </c:numRef>
          </c:val>
          <c:extLst>
            <c:ext xmlns:c16="http://schemas.microsoft.com/office/drawing/2014/chart" uri="{C3380CC4-5D6E-409C-BE32-E72D297353CC}">
              <c16:uniqueId val="{00000000-D251-4516-A0B6-D164214BF577}"/>
            </c:ext>
          </c:extLst>
        </c:ser>
        <c:dLbls>
          <c:dLblPos val="outEnd"/>
          <c:showLegendKey val="0"/>
          <c:showVal val="1"/>
          <c:showCatName val="0"/>
          <c:showSerName val="0"/>
          <c:showPercent val="0"/>
          <c:showBubbleSize val="0"/>
        </c:dLbls>
        <c:gapWidth val="115"/>
        <c:overlap val="-20"/>
        <c:axId val="1605849728"/>
        <c:axId val="1605852608"/>
      </c:barChart>
      <c:catAx>
        <c:axId val="160584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52608"/>
        <c:crosses val="autoZero"/>
        <c:auto val="1"/>
        <c:lblAlgn val="ctr"/>
        <c:lblOffset val="100"/>
        <c:noMultiLvlLbl val="0"/>
      </c:catAx>
      <c:valAx>
        <c:axId val="160585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Watch 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Watch</a:t>
            </a:r>
            <a:r>
              <a:rPr lang="en-US" baseline="0"/>
              <a:t> Time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Content Trends'!$B$12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Trends'!$A$13:$A$14</c:f>
              <c:strCache>
                <c:ptCount val="1"/>
                <c:pt idx="0">
                  <c:v>Australia</c:v>
                </c:pt>
              </c:strCache>
            </c:strRef>
          </c:cat>
          <c:val>
            <c:numRef>
              <c:f>'Regional Content Trends'!$B$13:$B$14</c:f>
              <c:numCache>
                <c:formatCode>General</c:formatCode>
                <c:ptCount val="1"/>
                <c:pt idx="0">
                  <c:v>3499</c:v>
                </c:pt>
              </c:numCache>
            </c:numRef>
          </c:val>
          <c:extLst>
            <c:ext xmlns:c16="http://schemas.microsoft.com/office/drawing/2014/chart" uri="{C3380CC4-5D6E-409C-BE32-E72D297353CC}">
              <c16:uniqueId val="{00000000-970C-4E7D-A948-19DCBDF8DAD6}"/>
            </c:ext>
          </c:extLst>
        </c:ser>
        <c:dLbls>
          <c:showLegendKey val="0"/>
          <c:showVal val="0"/>
          <c:showCatName val="0"/>
          <c:showSerName val="0"/>
          <c:showPercent val="0"/>
          <c:showBubbleSize val="0"/>
        </c:dLbls>
        <c:gapWidth val="115"/>
        <c:overlap val="-20"/>
        <c:axId val="1582057920"/>
        <c:axId val="1582050240"/>
      </c:barChart>
      <c:catAx>
        <c:axId val="1582057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50240"/>
        <c:crosses val="autoZero"/>
        <c:auto val="1"/>
        <c:lblAlgn val="ctr"/>
        <c:lblOffset val="100"/>
        <c:noMultiLvlLbl val="0"/>
      </c:catAx>
      <c:valAx>
        <c:axId val="158205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Watch 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Genre Popularity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plus"/>
          <c:size val="5"/>
          <c:spPr>
            <a:no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Content Trends'!$B$1:$B$2</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Trends'!$B$3:$B$4</c:f>
              <c:numCache>
                <c:formatCode>General</c:formatCode>
                <c:ptCount val="1"/>
                <c:pt idx="0">
                  <c:v>4</c:v>
                </c:pt>
              </c:numCache>
            </c:numRef>
          </c:val>
          <c:extLst>
            <c:ext xmlns:c16="http://schemas.microsoft.com/office/drawing/2014/chart" uri="{C3380CC4-5D6E-409C-BE32-E72D297353CC}">
              <c16:uniqueId val="{00000000-D710-495D-A6E2-5B0D8126C00E}"/>
            </c:ext>
          </c:extLst>
        </c:ser>
        <c:ser>
          <c:idx val="1"/>
          <c:order val="1"/>
          <c:tx>
            <c:strRef>
              <c:f>'Regional Content Trends'!$C$1:$C$2</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Trends'!$C$3:$C$4</c:f>
              <c:numCache>
                <c:formatCode>General</c:formatCode>
                <c:ptCount val="1"/>
                <c:pt idx="0">
                  <c:v>1</c:v>
                </c:pt>
              </c:numCache>
            </c:numRef>
          </c:val>
          <c:extLst>
            <c:ext xmlns:c16="http://schemas.microsoft.com/office/drawing/2014/chart" uri="{C3380CC4-5D6E-409C-BE32-E72D297353CC}">
              <c16:uniqueId val="{00000001-D710-495D-A6E2-5B0D8126C00E}"/>
            </c:ext>
          </c:extLst>
        </c:ser>
        <c:ser>
          <c:idx val="2"/>
          <c:order val="2"/>
          <c:tx>
            <c:strRef>
              <c:f>'Regional Content Trends'!$D$1:$D$2</c:f>
              <c:strCache>
                <c:ptCount val="1"/>
                <c:pt idx="0">
                  <c:v>Documentary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Trends'!$D$3:$D$4</c:f>
              <c:numCache>
                <c:formatCode>General</c:formatCode>
                <c:ptCount val="1"/>
                <c:pt idx="0">
                  <c:v>1</c:v>
                </c:pt>
              </c:numCache>
            </c:numRef>
          </c:val>
          <c:extLst>
            <c:ext xmlns:c16="http://schemas.microsoft.com/office/drawing/2014/chart" uri="{C3380CC4-5D6E-409C-BE32-E72D297353CC}">
              <c16:uniqueId val="{00000002-D710-495D-A6E2-5B0D8126C00E}"/>
            </c:ext>
          </c:extLst>
        </c:ser>
        <c:ser>
          <c:idx val="3"/>
          <c:order val="3"/>
          <c:tx>
            <c:strRef>
              <c:f>'Regional Content Trends'!$E$1:$E$2</c:f>
              <c:strCache>
                <c:ptCount val="1"/>
                <c:pt idx="0">
                  <c:v>Drama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Trends'!$E$3:$E$4</c:f>
              <c:numCache>
                <c:formatCode>General</c:formatCode>
                <c:ptCount val="1"/>
                <c:pt idx="0">
                  <c:v>1</c:v>
                </c:pt>
              </c:numCache>
            </c:numRef>
          </c:val>
          <c:extLst>
            <c:ext xmlns:c16="http://schemas.microsoft.com/office/drawing/2014/chart" uri="{C3380CC4-5D6E-409C-BE32-E72D297353CC}">
              <c16:uniqueId val="{00000003-D710-495D-A6E2-5B0D8126C00E}"/>
            </c:ext>
          </c:extLst>
        </c:ser>
        <c:ser>
          <c:idx val="4"/>
          <c:order val="4"/>
          <c:tx>
            <c:strRef>
              <c:f>'Regional Content Trends'!$F$1:$F$2</c:f>
              <c:strCache>
                <c:ptCount val="1"/>
                <c:pt idx="0">
                  <c:v>Horror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Trends'!$F$3:$F$4</c:f>
              <c:numCache>
                <c:formatCode>General</c:formatCode>
                <c:ptCount val="1"/>
                <c:pt idx="0">
                  <c:v>1</c:v>
                </c:pt>
              </c:numCache>
            </c:numRef>
          </c:val>
          <c:extLst>
            <c:ext xmlns:c16="http://schemas.microsoft.com/office/drawing/2014/chart" uri="{C3380CC4-5D6E-409C-BE32-E72D297353CC}">
              <c16:uniqueId val="{00000004-D710-495D-A6E2-5B0D8126C00E}"/>
            </c:ext>
          </c:extLst>
        </c:ser>
        <c:ser>
          <c:idx val="5"/>
          <c:order val="5"/>
          <c:tx>
            <c:strRef>
              <c:f>'Regional Content Trends'!$G$1:$G$2</c:f>
              <c:strCache>
                <c:ptCount val="1"/>
                <c:pt idx="0">
                  <c:v>Romance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Trends'!$G$3:$G$4</c:f>
              <c:numCache>
                <c:formatCode>General</c:formatCode>
                <c:ptCount val="1"/>
                <c:pt idx="0">
                  <c:v>2</c:v>
                </c:pt>
              </c:numCache>
            </c:numRef>
          </c:val>
          <c:extLst>
            <c:ext xmlns:c16="http://schemas.microsoft.com/office/drawing/2014/chart" uri="{C3380CC4-5D6E-409C-BE32-E72D297353CC}">
              <c16:uniqueId val="{00000005-D710-495D-A6E2-5B0D8126C00E}"/>
            </c:ext>
          </c:extLst>
        </c:ser>
        <c:ser>
          <c:idx val="6"/>
          <c:order val="6"/>
          <c:tx>
            <c:strRef>
              <c:f>'Regional Content Trends'!$H$1:$H$2</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Trends'!$H$3:$H$4</c:f>
              <c:numCache>
                <c:formatCode>General</c:formatCode>
                <c:ptCount val="1"/>
                <c:pt idx="0">
                  <c:v>5</c:v>
                </c:pt>
              </c:numCache>
            </c:numRef>
          </c:val>
          <c:extLst>
            <c:ext xmlns:c16="http://schemas.microsoft.com/office/drawing/2014/chart" uri="{C3380CC4-5D6E-409C-BE32-E72D297353CC}">
              <c16:uniqueId val="{00000006-D710-495D-A6E2-5B0D8126C00E}"/>
            </c:ext>
          </c:extLst>
        </c:ser>
        <c:dLbls>
          <c:showLegendKey val="0"/>
          <c:showVal val="0"/>
          <c:showCatName val="0"/>
          <c:showSerName val="0"/>
          <c:showPercent val="0"/>
          <c:showBubbleSize val="0"/>
        </c:dLbls>
        <c:gapWidth val="115"/>
        <c:overlap val="-20"/>
        <c:axId val="1741380080"/>
        <c:axId val="1741391120"/>
      </c:barChart>
      <c:catAx>
        <c:axId val="1741380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91120"/>
        <c:crosses val="autoZero"/>
        <c:auto val="1"/>
        <c:lblAlgn val="ctr"/>
        <c:lblOffset val="100"/>
        <c:noMultiLvlLbl val="0"/>
      </c:catAx>
      <c:valAx>
        <c:axId val="174139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8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Trends!PivotTable7</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Parental Control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'Regional Content Trends'!$B$24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9D8-44F0-A57A-8CFCE2F67DC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9D8-44F0-A57A-8CFCE2F67DCF}"/>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79D8-44F0-A57A-8CFCE2F67D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Content Trends'!$A$25:$A$27</c:f>
              <c:strCache>
                <c:ptCount val="2"/>
                <c:pt idx="0">
                  <c:v>FALSE</c:v>
                </c:pt>
                <c:pt idx="1">
                  <c:v>TRUE</c:v>
                </c:pt>
              </c:strCache>
            </c:strRef>
          </c:cat>
          <c:val>
            <c:numRef>
              <c:f>'Regional Content Trends'!$B$25:$B$27</c:f>
              <c:numCache>
                <c:formatCode>General</c:formatCode>
                <c:ptCount val="2"/>
                <c:pt idx="0">
                  <c:v>7</c:v>
                </c:pt>
                <c:pt idx="1">
                  <c:v>8</c:v>
                </c:pt>
              </c:numCache>
            </c:numRef>
          </c:val>
          <c:extLst>
            <c:ext xmlns:c16="http://schemas.microsoft.com/office/drawing/2014/chart" uri="{C3380CC4-5D6E-409C-BE32-E72D297353CC}">
              <c16:uniqueId val="{00000004-79D8-44F0-A57A-8CFCE2F67DC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[Prashant_streaming_service_data.xlsx]Revenue!PivotTable2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Distribution of Users per Subscription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Revenue!$A$5:$A$6</c:f>
              <c:strCache>
                <c:ptCount val="1"/>
                <c:pt idx="0">
                  <c:v>Premium</c:v>
                </c:pt>
              </c:strCache>
            </c:strRef>
          </c:cat>
          <c:val>
            <c:numRef>
              <c:f>Revenue!$B$5:$B$6</c:f>
              <c:numCache>
                <c:formatCode>General</c:formatCode>
                <c:ptCount val="1"/>
                <c:pt idx="0">
                  <c:v>15</c:v>
                </c:pt>
              </c:numCache>
            </c:numRef>
          </c:val>
          <c:extLst>
            <c:ext xmlns:c16="http://schemas.microsoft.com/office/drawing/2014/chart" uri="{C3380CC4-5D6E-409C-BE32-E72D297353CC}">
              <c16:uniqueId val="{00000000-138A-44BB-95A5-84E234FD73BF}"/>
            </c:ext>
          </c:extLst>
        </c:ser>
        <c:dLbls>
          <c:dLblPos val="outEnd"/>
          <c:showLegendKey val="0"/>
          <c:showVal val="1"/>
          <c:showCatName val="0"/>
          <c:showSerName val="0"/>
          <c:showPercent val="0"/>
          <c:showBubbleSize val="0"/>
        </c:dLbls>
        <c:gapWidth val="100"/>
        <c:overlap val="-24"/>
        <c:axId val="1984406112"/>
        <c:axId val="1152174911"/>
      </c:barChart>
      <c:catAx>
        <c:axId val="19844061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Subscription Plan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174911"/>
        <c:crosses val="autoZero"/>
        <c:auto val="1"/>
        <c:lblAlgn val="ctr"/>
        <c:lblOffset val="100"/>
        <c:noMultiLvlLbl val="0"/>
      </c:catAx>
      <c:valAx>
        <c:axId val="115217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 User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4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[Prashant_streaming_service_data.xlsx]Revenue!PivotTable3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Revenue per Subscription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Revenue!$A$12:$A$13</c:f>
              <c:strCache>
                <c:ptCount val="1"/>
                <c:pt idx="0">
                  <c:v>Premium</c:v>
                </c:pt>
              </c:strCache>
            </c:strRef>
          </c:cat>
          <c:val>
            <c:numRef>
              <c:f>Revenue!$B$12:$B$13</c:f>
              <c:numCache>
                <c:formatCode>[$$-409]#,##0.00</c:formatCode>
                <c:ptCount val="1"/>
                <c:pt idx="0">
                  <c:v>179.85000000000002</c:v>
                </c:pt>
              </c:numCache>
            </c:numRef>
          </c:val>
          <c:extLst>
            <c:ext xmlns:c16="http://schemas.microsoft.com/office/drawing/2014/chart" uri="{C3380CC4-5D6E-409C-BE32-E72D297353CC}">
              <c16:uniqueId val="{00000000-6DEE-4CAF-B018-F3B1AA808408}"/>
            </c:ext>
          </c:extLst>
        </c:ser>
        <c:dLbls>
          <c:dLblPos val="outEnd"/>
          <c:showLegendKey val="0"/>
          <c:showVal val="1"/>
          <c:showCatName val="0"/>
          <c:showSerName val="0"/>
          <c:showPercent val="0"/>
          <c:showBubbleSize val="0"/>
        </c:dLbls>
        <c:gapWidth val="100"/>
        <c:overlap val="-24"/>
        <c:axId val="93781392"/>
        <c:axId val="93783312"/>
      </c:barChart>
      <c:catAx>
        <c:axId val="93781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Subscription Plan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3312"/>
        <c:crosses val="autoZero"/>
        <c:auto val="1"/>
        <c:lblAlgn val="ctr"/>
        <c:lblOffset val="100"/>
        <c:noMultiLvlLbl val="0"/>
      </c:catAx>
      <c:valAx>
        <c:axId val="9378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Monthly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Preferred Genre by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'Demographic &amp; Behavioral'!$B$3:$B$4</c:f>
              <c:strCache>
                <c:ptCount val="1"/>
                <c:pt idx="0">
                  <c:v>Action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'Demographic &amp; Behavioral'!$A$5:$A$6</c:f>
              <c:strCache>
                <c:ptCount val="1"/>
                <c:pt idx="0">
                  <c:v>25-34</c:v>
                </c:pt>
              </c:strCache>
            </c:strRef>
          </c:cat>
          <c:val>
            <c:numRef>
              <c:f>'Demographic &amp; Behavioral'!$B$5:$B$6</c:f>
              <c:numCache>
                <c:formatCode>General</c:formatCode>
                <c:ptCount val="1"/>
                <c:pt idx="0">
                  <c:v>4</c:v>
                </c:pt>
              </c:numCache>
            </c:numRef>
          </c:val>
          <c:smooth val="0"/>
          <c:extLst>
            <c:ext xmlns:c16="http://schemas.microsoft.com/office/drawing/2014/chart" uri="{C3380CC4-5D6E-409C-BE32-E72D297353CC}">
              <c16:uniqueId val="{00000000-33AC-4A06-BA3C-515E635F3BAC}"/>
            </c:ext>
          </c:extLst>
        </c:ser>
        <c:ser>
          <c:idx val="1"/>
          <c:order val="1"/>
          <c:tx>
            <c:strRef>
              <c:f>'Demographic &amp; Behavioral'!$C$3:$C$4</c:f>
              <c:strCache>
                <c:ptCount val="1"/>
                <c:pt idx="0">
                  <c:v>Comedy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'Demographic &amp; Behavioral'!$A$5:$A$6</c:f>
              <c:strCache>
                <c:ptCount val="1"/>
                <c:pt idx="0">
                  <c:v>25-34</c:v>
                </c:pt>
              </c:strCache>
            </c:strRef>
          </c:cat>
          <c:val>
            <c:numRef>
              <c:f>'Demographic &amp; Behavioral'!$C$5:$C$6</c:f>
              <c:numCache>
                <c:formatCode>General</c:formatCode>
                <c:ptCount val="1"/>
                <c:pt idx="0">
                  <c:v>1</c:v>
                </c:pt>
              </c:numCache>
            </c:numRef>
          </c:val>
          <c:smooth val="0"/>
          <c:extLst>
            <c:ext xmlns:c16="http://schemas.microsoft.com/office/drawing/2014/chart" uri="{C3380CC4-5D6E-409C-BE32-E72D297353CC}">
              <c16:uniqueId val="{00000001-33AC-4A06-BA3C-515E635F3BAC}"/>
            </c:ext>
          </c:extLst>
        </c:ser>
        <c:ser>
          <c:idx val="2"/>
          <c:order val="2"/>
          <c:tx>
            <c:strRef>
              <c:f>'Demographic &amp; Behavioral'!$D$3:$D$4</c:f>
              <c:strCache>
                <c:ptCount val="1"/>
                <c:pt idx="0">
                  <c:v>Documentary</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'Demographic &amp; Behavioral'!$A$5:$A$6</c:f>
              <c:strCache>
                <c:ptCount val="1"/>
                <c:pt idx="0">
                  <c:v>25-34</c:v>
                </c:pt>
              </c:strCache>
            </c:strRef>
          </c:cat>
          <c:val>
            <c:numRef>
              <c:f>'Demographic &amp; Behavioral'!$D$5:$D$6</c:f>
              <c:numCache>
                <c:formatCode>General</c:formatCode>
                <c:ptCount val="1"/>
                <c:pt idx="0">
                  <c:v>1</c:v>
                </c:pt>
              </c:numCache>
            </c:numRef>
          </c:val>
          <c:smooth val="0"/>
          <c:extLst>
            <c:ext xmlns:c16="http://schemas.microsoft.com/office/drawing/2014/chart" uri="{C3380CC4-5D6E-409C-BE32-E72D297353CC}">
              <c16:uniqueId val="{00000002-33AC-4A06-BA3C-515E635F3BAC}"/>
            </c:ext>
          </c:extLst>
        </c:ser>
        <c:ser>
          <c:idx val="3"/>
          <c:order val="3"/>
          <c:tx>
            <c:strRef>
              <c:f>'Demographic &amp; Behavioral'!$E$3:$E$4</c:f>
              <c:strCache>
                <c:ptCount val="1"/>
                <c:pt idx="0">
                  <c:v>Drama</c:v>
                </c:pt>
              </c:strCache>
            </c:strRef>
          </c:tx>
          <c:spPr>
            <a:ln w="22225" cap="rnd">
              <a:solidFill>
                <a:schemeClr val="accent4"/>
              </a:solidFill>
              <a:round/>
            </a:ln>
            <a:effectLst/>
          </c:spPr>
          <c:marker>
            <c:symbol val="x"/>
            <c:size val="6"/>
            <c:spPr>
              <a:noFill/>
              <a:ln w="9525">
                <a:solidFill>
                  <a:schemeClr val="accent4"/>
                </a:solidFill>
                <a:round/>
              </a:ln>
              <a:effectLst/>
            </c:spPr>
          </c:marker>
          <c:cat>
            <c:strRef>
              <c:f>'Demographic &amp; Behavioral'!$A$5:$A$6</c:f>
              <c:strCache>
                <c:ptCount val="1"/>
                <c:pt idx="0">
                  <c:v>25-34</c:v>
                </c:pt>
              </c:strCache>
            </c:strRef>
          </c:cat>
          <c:val>
            <c:numRef>
              <c:f>'Demographic &amp; Behavioral'!$E$5:$E$6</c:f>
              <c:numCache>
                <c:formatCode>General</c:formatCode>
                <c:ptCount val="1"/>
                <c:pt idx="0">
                  <c:v>1</c:v>
                </c:pt>
              </c:numCache>
            </c:numRef>
          </c:val>
          <c:smooth val="0"/>
          <c:extLst>
            <c:ext xmlns:c16="http://schemas.microsoft.com/office/drawing/2014/chart" uri="{C3380CC4-5D6E-409C-BE32-E72D297353CC}">
              <c16:uniqueId val="{00000003-33AC-4A06-BA3C-515E635F3BAC}"/>
            </c:ext>
          </c:extLst>
        </c:ser>
        <c:ser>
          <c:idx val="4"/>
          <c:order val="4"/>
          <c:tx>
            <c:strRef>
              <c:f>'Demographic &amp; Behavioral'!$F$3:$F$4</c:f>
              <c:strCache>
                <c:ptCount val="1"/>
                <c:pt idx="0">
                  <c:v>Horror</c:v>
                </c:pt>
              </c:strCache>
            </c:strRef>
          </c:tx>
          <c:spPr>
            <a:ln w="22225" cap="rnd">
              <a:solidFill>
                <a:schemeClr val="accent5"/>
              </a:solidFill>
              <a:round/>
            </a:ln>
            <a:effectLst/>
          </c:spPr>
          <c:marker>
            <c:symbol val="star"/>
            <c:size val="6"/>
            <c:spPr>
              <a:noFill/>
              <a:ln w="9525">
                <a:solidFill>
                  <a:schemeClr val="accent5"/>
                </a:solidFill>
                <a:round/>
              </a:ln>
              <a:effectLst/>
            </c:spPr>
          </c:marker>
          <c:cat>
            <c:strRef>
              <c:f>'Demographic &amp; Behavioral'!$A$5:$A$6</c:f>
              <c:strCache>
                <c:ptCount val="1"/>
                <c:pt idx="0">
                  <c:v>25-34</c:v>
                </c:pt>
              </c:strCache>
            </c:strRef>
          </c:cat>
          <c:val>
            <c:numRef>
              <c:f>'Demographic &amp; Behavioral'!$F$5:$F$6</c:f>
              <c:numCache>
                <c:formatCode>General</c:formatCode>
                <c:ptCount val="1"/>
                <c:pt idx="0">
                  <c:v>1</c:v>
                </c:pt>
              </c:numCache>
            </c:numRef>
          </c:val>
          <c:smooth val="0"/>
          <c:extLst>
            <c:ext xmlns:c16="http://schemas.microsoft.com/office/drawing/2014/chart" uri="{C3380CC4-5D6E-409C-BE32-E72D297353CC}">
              <c16:uniqueId val="{00000004-33AC-4A06-BA3C-515E635F3BAC}"/>
            </c:ext>
          </c:extLst>
        </c:ser>
        <c:ser>
          <c:idx val="5"/>
          <c:order val="5"/>
          <c:tx>
            <c:strRef>
              <c:f>'Demographic &amp; Behavioral'!$G$3:$G$4</c:f>
              <c:strCache>
                <c:ptCount val="1"/>
                <c:pt idx="0">
                  <c:v>Romance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'Demographic &amp; Behavioral'!$A$5:$A$6</c:f>
              <c:strCache>
                <c:ptCount val="1"/>
                <c:pt idx="0">
                  <c:v>25-34</c:v>
                </c:pt>
              </c:strCache>
            </c:strRef>
          </c:cat>
          <c:val>
            <c:numRef>
              <c:f>'Demographic &amp; Behavioral'!$G$5:$G$6</c:f>
              <c:numCache>
                <c:formatCode>General</c:formatCode>
                <c:ptCount val="1"/>
                <c:pt idx="0">
                  <c:v>2</c:v>
                </c:pt>
              </c:numCache>
            </c:numRef>
          </c:val>
          <c:smooth val="0"/>
          <c:extLst>
            <c:ext xmlns:c16="http://schemas.microsoft.com/office/drawing/2014/chart" uri="{C3380CC4-5D6E-409C-BE32-E72D297353CC}">
              <c16:uniqueId val="{00000005-33AC-4A06-BA3C-515E635F3BAC}"/>
            </c:ext>
          </c:extLst>
        </c:ser>
        <c:ser>
          <c:idx val="6"/>
          <c:order val="6"/>
          <c:tx>
            <c:strRef>
              <c:f>'Demographic &amp; Behavioral'!$H$3:$H$4</c:f>
              <c:strCache>
                <c:ptCount val="1"/>
                <c:pt idx="0">
                  <c:v>Sci-Fi</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'Demographic &amp; Behavioral'!$A$5:$A$6</c:f>
              <c:strCache>
                <c:ptCount val="1"/>
                <c:pt idx="0">
                  <c:v>25-34</c:v>
                </c:pt>
              </c:strCache>
            </c:strRef>
          </c:cat>
          <c:val>
            <c:numRef>
              <c:f>'Demographic &amp; Behavioral'!$H$5:$H$6</c:f>
              <c:numCache>
                <c:formatCode>General</c:formatCode>
                <c:ptCount val="1"/>
                <c:pt idx="0">
                  <c:v>5</c:v>
                </c:pt>
              </c:numCache>
            </c:numRef>
          </c:val>
          <c:smooth val="0"/>
          <c:extLst>
            <c:ext xmlns:c16="http://schemas.microsoft.com/office/drawing/2014/chart" uri="{C3380CC4-5D6E-409C-BE32-E72D297353CC}">
              <c16:uniqueId val="{00000006-33AC-4A06-BA3C-515E635F3BAC}"/>
            </c:ext>
          </c:extLst>
        </c:ser>
        <c:dLbls>
          <c:showLegendKey val="0"/>
          <c:showVal val="0"/>
          <c:showCatName val="0"/>
          <c:showSerName val="0"/>
          <c:showPercent val="0"/>
          <c:showBubbleSize val="0"/>
        </c:dLbls>
        <c:marker val="1"/>
        <c:smooth val="0"/>
        <c:axId val="1527779056"/>
        <c:axId val="1527778096"/>
      </c:lineChart>
      <c:catAx>
        <c:axId val="15277790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7778096"/>
        <c:crosses val="autoZero"/>
        <c:auto val="1"/>
        <c:lblAlgn val="ctr"/>
        <c:lblOffset val="100"/>
        <c:noMultiLvlLbl val="0"/>
      </c:catAx>
      <c:valAx>
        <c:axId val="15277780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Users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7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Device Usage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&amp; Behavioral'!$B$12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&amp; Behavioral'!$A$13:$A$18</c:f>
              <c:strCache>
                <c:ptCount val="5"/>
                <c:pt idx="0">
                  <c:v>Desktop</c:v>
                </c:pt>
                <c:pt idx="1">
                  <c:v>Laptop</c:v>
                </c:pt>
                <c:pt idx="2">
                  <c:v>Smart TV</c:v>
                </c:pt>
                <c:pt idx="3">
                  <c:v>Smartphone</c:v>
                </c:pt>
                <c:pt idx="4">
                  <c:v>Tablet</c:v>
                </c:pt>
              </c:strCache>
            </c:strRef>
          </c:cat>
          <c:val>
            <c:numRef>
              <c:f>'Demographic &amp; Behavioral'!$B$13:$B$18</c:f>
              <c:numCache>
                <c:formatCode>General</c:formatCode>
                <c:ptCount val="5"/>
                <c:pt idx="0">
                  <c:v>4</c:v>
                </c:pt>
                <c:pt idx="1">
                  <c:v>2</c:v>
                </c:pt>
                <c:pt idx="2">
                  <c:v>3</c:v>
                </c:pt>
                <c:pt idx="3">
                  <c:v>1</c:v>
                </c:pt>
                <c:pt idx="4">
                  <c:v>5</c:v>
                </c:pt>
              </c:numCache>
            </c:numRef>
          </c:val>
          <c:extLst>
            <c:ext xmlns:c16="http://schemas.microsoft.com/office/drawing/2014/chart" uri="{C3380CC4-5D6E-409C-BE32-E72D297353CC}">
              <c16:uniqueId val="{00000000-6E4D-46E5-88F4-9E2AD338E660}"/>
            </c:ext>
          </c:extLst>
        </c:ser>
        <c:dLbls>
          <c:dLblPos val="outEnd"/>
          <c:showLegendKey val="0"/>
          <c:showVal val="1"/>
          <c:showCatName val="0"/>
          <c:showSerName val="0"/>
          <c:showPercent val="0"/>
          <c:showBubbleSize val="0"/>
        </c:dLbls>
        <c:gapWidth val="115"/>
        <c:overlap val="-20"/>
        <c:axId val="1621621184"/>
        <c:axId val="1621624064"/>
      </c:barChart>
      <c:catAx>
        <c:axId val="16216211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24064"/>
        <c:crosses val="autoZero"/>
        <c:auto val="1"/>
        <c:lblAlgn val="ctr"/>
        <c:lblOffset val="100"/>
        <c:noMultiLvlLbl val="0"/>
      </c:catAx>
      <c:valAx>
        <c:axId val="1621624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Users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Peak Watch Time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&amp; Behavioral'!$B$20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&amp; Behavioral'!$A$21:$A$24</c:f>
              <c:strCache>
                <c:ptCount val="3"/>
                <c:pt idx="0">
                  <c:v>Afternoon</c:v>
                </c:pt>
                <c:pt idx="1">
                  <c:v>Evening</c:v>
                </c:pt>
                <c:pt idx="2">
                  <c:v>Late Night</c:v>
                </c:pt>
              </c:strCache>
            </c:strRef>
          </c:cat>
          <c:val>
            <c:numRef>
              <c:f>'Demographic &amp; Behavioral'!$B$21:$B$24</c:f>
              <c:numCache>
                <c:formatCode>General</c:formatCode>
                <c:ptCount val="3"/>
                <c:pt idx="0">
                  <c:v>1291</c:v>
                </c:pt>
                <c:pt idx="1">
                  <c:v>1190</c:v>
                </c:pt>
                <c:pt idx="2">
                  <c:v>1018</c:v>
                </c:pt>
              </c:numCache>
            </c:numRef>
          </c:val>
          <c:extLst>
            <c:ext xmlns:c16="http://schemas.microsoft.com/office/drawing/2014/chart" uri="{C3380CC4-5D6E-409C-BE32-E72D297353CC}">
              <c16:uniqueId val="{00000000-BDF0-450E-B95D-D03FFE7391E4}"/>
            </c:ext>
          </c:extLst>
        </c:ser>
        <c:dLbls>
          <c:dLblPos val="outEnd"/>
          <c:showLegendKey val="0"/>
          <c:showVal val="1"/>
          <c:showCatName val="0"/>
          <c:showSerName val="0"/>
          <c:showPercent val="0"/>
          <c:showBubbleSize val="0"/>
        </c:dLbls>
        <c:gapWidth val="100"/>
        <c:overlap val="-24"/>
        <c:axId val="1695856432"/>
        <c:axId val="1695875632"/>
      </c:barChart>
      <c:catAx>
        <c:axId val="1695856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75632"/>
        <c:crosses val="autoZero"/>
        <c:auto val="1"/>
        <c:lblAlgn val="ctr"/>
        <c:lblOffset val="100"/>
        <c:noMultiLvlLbl val="0"/>
      </c:catAx>
      <c:valAx>
        <c:axId val="16958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Watch Hours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[Prashant_streaming_service_data.xlsx]Retention &amp; Loyalty!PivotTable3</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Membership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'Retention &amp; Loyalty'!$B$3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6D6-4379-9C21-2F1BA13520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'Retention &amp; Loyalty'!$A$4:$A$5</c:f>
              <c:strCache>
                <c:ptCount val="1"/>
                <c:pt idx="0">
                  <c:v>Active</c:v>
                </c:pt>
              </c:strCache>
            </c:strRef>
          </c:cat>
          <c:val>
            <c:numRef>
              <c:f>'Retention &amp; Loyalty'!$B$4:$B$5</c:f>
              <c:numCache>
                <c:formatCode>General</c:formatCode>
                <c:ptCount val="1"/>
                <c:pt idx="0">
                  <c:v>15</c:v>
                </c:pt>
              </c:numCache>
            </c:numRef>
          </c:val>
          <c:extLst>
            <c:ext xmlns:c16="http://schemas.microsoft.com/office/drawing/2014/chart" uri="{C3380CC4-5D6E-409C-BE32-E72D297353CC}">
              <c16:uniqueId val="{00000000-E6D6-4379-9C21-2F1BA135205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[Prashant_streaming_service_data.xlsx]Revenue!PivotTable3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Revenue per Subscription Plan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Revenue!$B$11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Revenue!$A$12:$A$13</c:f>
              <c:strCache>
                <c:ptCount val="1"/>
                <c:pt idx="0">
                  <c:v>Premium</c:v>
                </c:pt>
              </c:strCache>
            </c:strRef>
          </c:cat>
          <c:val>
            <c:numRef>
              <c:f>Revenue!$B$12:$B$13</c:f>
              <c:numCache>
                <c:formatCode>[$$-409]#,##0.00</c:formatCode>
                <c:ptCount val="1"/>
                <c:pt idx="0">
                  <c:v>179.85000000000002</c:v>
                </c:pt>
              </c:numCache>
            </c:numRef>
          </c:val>
          <c:extLst>
            <c:ext xmlns:c16="http://schemas.microsoft.com/office/drawing/2014/chart" uri="{C3380CC4-5D6E-409C-BE32-E72D297353CC}">
              <c16:uniqueId val="{00000000-ABEC-486F-B3B9-33A7AA47E075}"/>
            </c:ext>
          </c:extLst>
        </c:ser>
        <c:dLbls>
          <c:dLblPos val="outEnd"/>
          <c:showLegendKey val="0"/>
          <c:showVal val="1"/>
          <c:showCatName val="0"/>
          <c:showSerName val="0"/>
          <c:showPercent val="0"/>
          <c:showBubbleSize val="0"/>
        </c:dLbls>
        <c:gapWidth val="100"/>
        <c:overlap val="-24"/>
        <c:axId val="93781392"/>
        <c:axId val="93783312"/>
      </c:barChart>
      <c:catAx>
        <c:axId val="937813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Subscription Plan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3312"/>
        <c:crosses val="autoZero"/>
        <c:auto val="1"/>
        <c:lblAlgn val="ctr"/>
        <c:lblOffset val="100"/>
        <c:noMultiLvlLbl val="0"/>
      </c:catAx>
      <c:valAx>
        <c:axId val="9378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Monthly 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[Prashant_streaming_service_data.xlsx]Retention &amp; Loyalty!PivotTable5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Content Download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'Retention &amp; Loyalty'!$B$8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BD8-47E7-9BF0-998D5892BB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4A6-4BAF-A650-65BFE07AE5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'Retention &amp; Loyalty'!$A$9:$A$11</c:f>
              <c:strCache>
                <c:ptCount val="2"/>
                <c:pt idx="0">
                  <c:v>FALSE</c:v>
                </c:pt>
                <c:pt idx="1">
                  <c:v>TRUE</c:v>
                </c:pt>
              </c:strCache>
            </c:strRef>
          </c:cat>
          <c:val>
            <c:numRef>
              <c:f>'Retention &amp; Loyalty'!$B$9:$B$11</c:f>
              <c:numCache>
                <c:formatCode>General</c:formatCode>
                <c:ptCount val="2"/>
                <c:pt idx="0">
                  <c:v>7</c:v>
                </c:pt>
                <c:pt idx="1">
                  <c:v>8</c:v>
                </c:pt>
              </c:numCache>
            </c:numRef>
          </c:val>
          <c:extLst>
            <c:ext xmlns:c16="http://schemas.microsoft.com/office/drawing/2014/chart" uri="{C3380CC4-5D6E-409C-BE32-E72D297353CC}">
              <c16:uniqueId val="{00000000-4BD8-47E7-9BF0-998D5892BBE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Preferred Payments Methods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&amp; Regional Trends'!$B$3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'Payment &amp; Regional Trends'!$A$4:$A$8</c:f>
              <c:multiLvlStrCache>
                <c:ptCount val="3"/>
                <c:lvl>
                  <c:pt idx="0">
                    <c:v>Cryptocurrency</c:v>
                  </c:pt>
                  <c:pt idx="1">
                    <c:v>Debit Card</c:v>
                  </c:pt>
                  <c:pt idx="2">
                    <c:v>PayPal</c:v>
                  </c:pt>
                </c:lvl>
                <c:lvl>
                  <c:pt idx="0">
                    <c:v>Australia</c:v>
                  </c:pt>
                </c:lvl>
              </c:multiLvlStrCache>
            </c:multiLvlStrRef>
          </c:cat>
          <c:val>
            <c:numRef>
              <c:f>'Payment &amp; Regional Trends'!$B$4:$B$8</c:f>
              <c:numCache>
                <c:formatCode>[$$-409]#,##0.00</c:formatCode>
                <c:ptCount val="3"/>
                <c:pt idx="0">
                  <c:v>71.94</c:v>
                </c:pt>
                <c:pt idx="1">
                  <c:v>59.95</c:v>
                </c:pt>
                <c:pt idx="2">
                  <c:v>47.96</c:v>
                </c:pt>
              </c:numCache>
            </c:numRef>
          </c:val>
          <c:extLst>
            <c:ext xmlns:c16="http://schemas.microsoft.com/office/drawing/2014/chart" uri="{C3380CC4-5D6E-409C-BE32-E72D297353CC}">
              <c16:uniqueId val="{00000000-A7AE-48CB-8F30-1C5D629DC6EF}"/>
            </c:ext>
          </c:extLst>
        </c:ser>
        <c:dLbls>
          <c:showLegendKey val="0"/>
          <c:showVal val="0"/>
          <c:showCatName val="0"/>
          <c:showSerName val="0"/>
          <c:showPercent val="0"/>
          <c:showBubbleSize val="0"/>
        </c:dLbls>
        <c:gapWidth val="100"/>
        <c:axId val="1268457007"/>
        <c:axId val="1268455087"/>
      </c:barChart>
      <c:catAx>
        <c:axId val="1268457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55087"/>
        <c:crosses val="autoZero"/>
        <c:auto val="1"/>
        <c:lblAlgn val="ctr"/>
        <c:lblOffset val="100"/>
        <c:noMultiLvlLbl val="0"/>
      </c:catAx>
      <c:valAx>
        <c:axId val="126845508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5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Subscription Trends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&amp; Regional Trends'!$F$3:$F$4</c:f>
              <c:strCache>
                <c:ptCount val="1"/>
                <c:pt idx="0">
                  <c:v>Premium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&amp; Regional Trends'!$E$5:$E$6</c:f>
              <c:strCache>
                <c:ptCount val="1"/>
                <c:pt idx="0">
                  <c:v>Australia</c:v>
                </c:pt>
              </c:strCache>
            </c:strRef>
          </c:cat>
          <c:val>
            <c:numRef>
              <c:f>'Payment &amp; Regional Trends'!$F$5:$F$6</c:f>
              <c:numCache>
                <c:formatCode>General</c:formatCode>
                <c:ptCount val="1"/>
                <c:pt idx="0">
                  <c:v>15</c:v>
                </c:pt>
              </c:numCache>
            </c:numRef>
          </c:val>
          <c:extLst>
            <c:ext xmlns:c16="http://schemas.microsoft.com/office/drawing/2014/chart" uri="{C3380CC4-5D6E-409C-BE32-E72D297353CC}">
              <c16:uniqueId val="{00000000-7D65-421E-A5AE-4D02BA31BAA6}"/>
            </c:ext>
          </c:extLst>
        </c:ser>
        <c:dLbls>
          <c:showLegendKey val="0"/>
          <c:showVal val="0"/>
          <c:showCatName val="0"/>
          <c:showSerName val="0"/>
          <c:showPercent val="0"/>
          <c:showBubbleSize val="0"/>
        </c:dLbls>
        <c:gapWidth val="100"/>
        <c:overlap val="-24"/>
        <c:axId val="1623736624"/>
        <c:axId val="1623733744"/>
      </c:barChart>
      <c:catAx>
        <c:axId val="1623736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33744"/>
        <c:crosses val="autoZero"/>
        <c:auto val="1"/>
        <c:lblAlgn val="ctr"/>
        <c:lblOffset val="100"/>
        <c:noMultiLvlLbl val="0"/>
      </c:catAx>
      <c:valAx>
        <c:axId val="16237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Users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3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Language Preferences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&amp; Regional Trends'!$L$3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&amp; Regional Trends'!$K$4:$K$10</c:f>
              <c:strCache>
                <c:ptCount val="6"/>
                <c:pt idx="0">
                  <c:v>English</c:v>
                </c:pt>
                <c:pt idx="1">
                  <c:v>French</c:v>
                </c:pt>
                <c:pt idx="2">
                  <c:v>German</c:v>
                </c:pt>
                <c:pt idx="3">
                  <c:v>Hindi</c:v>
                </c:pt>
                <c:pt idx="4">
                  <c:v>Mandarin</c:v>
                </c:pt>
                <c:pt idx="5">
                  <c:v>Spanish</c:v>
                </c:pt>
              </c:strCache>
            </c:strRef>
          </c:cat>
          <c:val>
            <c:numRef>
              <c:f>'Payment &amp; Regional Trends'!$L$4:$L$10</c:f>
              <c:numCache>
                <c:formatCode>0.00</c:formatCode>
                <c:ptCount val="6"/>
                <c:pt idx="0">
                  <c:v>264</c:v>
                </c:pt>
                <c:pt idx="1">
                  <c:v>292.5</c:v>
                </c:pt>
                <c:pt idx="2">
                  <c:v>191.83333333333334</c:v>
                </c:pt>
                <c:pt idx="3">
                  <c:v>308</c:v>
                </c:pt>
                <c:pt idx="4">
                  <c:v>289.33333333333331</c:v>
                </c:pt>
                <c:pt idx="5">
                  <c:v>15</c:v>
                </c:pt>
              </c:numCache>
            </c:numRef>
          </c:val>
          <c:extLst>
            <c:ext xmlns:c16="http://schemas.microsoft.com/office/drawing/2014/chart" uri="{C3380CC4-5D6E-409C-BE32-E72D297353CC}">
              <c16:uniqueId val="{00000000-8291-4F6A-B185-02412C022CAD}"/>
            </c:ext>
          </c:extLst>
        </c:ser>
        <c:dLbls>
          <c:dLblPos val="outEnd"/>
          <c:showLegendKey val="0"/>
          <c:showVal val="1"/>
          <c:showCatName val="0"/>
          <c:showSerName val="0"/>
          <c:showPercent val="0"/>
          <c:showBubbleSize val="0"/>
        </c:dLbls>
        <c:gapWidth val="115"/>
        <c:overlap val="-20"/>
        <c:axId val="1605849728"/>
        <c:axId val="1605852608"/>
      </c:barChart>
      <c:catAx>
        <c:axId val="16058497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52608"/>
        <c:crosses val="autoZero"/>
        <c:auto val="1"/>
        <c:lblAlgn val="ctr"/>
        <c:lblOffset val="100"/>
        <c:noMultiLvlLbl val="0"/>
      </c:catAx>
      <c:valAx>
        <c:axId val="16058526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Watch 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84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Watch</a:t>
            </a:r>
            <a:r>
              <a:rPr lang="en-US" baseline="0"/>
              <a:t> Time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Content Trends'!$B$12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Trends'!$A$13:$A$14</c:f>
              <c:strCache>
                <c:ptCount val="1"/>
                <c:pt idx="0">
                  <c:v>Australia</c:v>
                </c:pt>
              </c:strCache>
            </c:strRef>
          </c:cat>
          <c:val>
            <c:numRef>
              <c:f>'Regional Content Trends'!$B$13:$B$14</c:f>
              <c:numCache>
                <c:formatCode>General</c:formatCode>
                <c:ptCount val="1"/>
                <c:pt idx="0">
                  <c:v>3499</c:v>
                </c:pt>
              </c:numCache>
            </c:numRef>
          </c:val>
          <c:extLst>
            <c:ext xmlns:c16="http://schemas.microsoft.com/office/drawing/2014/chart" uri="{C3380CC4-5D6E-409C-BE32-E72D297353CC}">
              <c16:uniqueId val="{00000000-618A-4BA9-AE6B-A43782EAD15C}"/>
            </c:ext>
          </c:extLst>
        </c:ser>
        <c:dLbls>
          <c:showLegendKey val="0"/>
          <c:showVal val="0"/>
          <c:showCatName val="0"/>
          <c:showSerName val="0"/>
          <c:showPercent val="0"/>
          <c:showBubbleSize val="0"/>
        </c:dLbls>
        <c:gapWidth val="115"/>
        <c:overlap val="-20"/>
        <c:axId val="1582057920"/>
        <c:axId val="1582050240"/>
      </c:barChart>
      <c:catAx>
        <c:axId val="15820579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50240"/>
        <c:crosses val="autoZero"/>
        <c:auto val="1"/>
        <c:lblAlgn val="ctr"/>
        <c:lblOffset val="100"/>
        <c:noMultiLvlLbl val="0"/>
      </c:catAx>
      <c:valAx>
        <c:axId val="158205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Watch 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05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Genre Popularity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Content Trends'!$B$1:$B$2</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Trends'!$B$3:$B$4</c:f>
              <c:numCache>
                <c:formatCode>General</c:formatCode>
                <c:ptCount val="1"/>
                <c:pt idx="0">
                  <c:v>4</c:v>
                </c:pt>
              </c:numCache>
            </c:numRef>
          </c:val>
          <c:extLst>
            <c:ext xmlns:c16="http://schemas.microsoft.com/office/drawing/2014/chart" uri="{C3380CC4-5D6E-409C-BE32-E72D297353CC}">
              <c16:uniqueId val="{00000000-863E-42EF-BEF7-FC9ED363B801}"/>
            </c:ext>
          </c:extLst>
        </c:ser>
        <c:ser>
          <c:idx val="1"/>
          <c:order val="1"/>
          <c:tx>
            <c:strRef>
              <c:f>'Regional Content Trends'!$C$1:$C$2</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Trends'!$C$3:$C$4</c:f>
              <c:numCache>
                <c:formatCode>General</c:formatCode>
                <c:ptCount val="1"/>
                <c:pt idx="0">
                  <c:v>1</c:v>
                </c:pt>
              </c:numCache>
            </c:numRef>
          </c:val>
          <c:extLst>
            <c:ext xmlns:c16="http://schemas.microsoft.com/office/drawing/2014/chart" uri="{C3380CC4-5D6E-409C-BE32-E72D297353CC}">
              <c16:uniqueId val="{00000001-863E-42EF-BEF7-FC9ED363B801}"/>
            </c:ext>
          </c:extLst>
        </c:ser>
        <c:ser>
          <c:idx val="2"/>
          <c:order val="2"/>
          <c:tx>
            <c:strRef>
              <c:f>'Regional Content Trends'!$D$1:$D$2</c:f>
              <c:strCache>
                <c:ptCount val="1"/>
                <c:pt idx="0">
                  <c:v>Documentary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Trends'!$D$3:$D$4</c:f>
              <c:numCache>
                <c:formatCode>General</c:formatCode>
                <c:ptCount val="1"/>
                <c:pt idx="0">
                  <c:v>1</c:v>
                </c:pt>
              </c:numCache>
            </c:numRef>
          </c:val>
          <c:extLst>
            <c:ext xmlns:c16="http://schemas.microsoft.com/office/drawing/2014/chart" uri="{C3380CC4-5D6E-409C-BE32-E72D297353CC}">
              <c16:uniqueId val="{00000002-863E-42EF-BEF7-FC9ED363B801}"/>
            </c:ext>
          </c:extLst>
        </c:ser>
        <c:ser>
          <c:idx val="3"/>
          <c:order val="3"/>
          <c:tx>
            <c:strRef>
              <c:f>'Regional Content Trends'!$E$1:$E$2</c:f>
              <c:strCache>
                <c:ptCount val="1"/>
                <c:pt idx="0">
                  <c:v>Drama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Trends'!$E$3:$E$4</c:f>
              <c:numCache>
                <c:formatCode>General</c:formatCode>
                <c:ptCount val="1"/>
                <c:pt idx="0">
                  <c:v>1</c:v>
                </c:pt>
              </c:numCache>
            </c:numRef>
          </c:val>
          <c:extLst>
            <c:ext xmlns:c16="http://schemas.microsoft.com/office/drawing/2014/chart" uri="{C3380CC4-5D6E-409C-BE32-E72D297353CC}">
              <c16:uniqueId val="{00000003-863E-42EF-BEF7-FC9ED363B801}"/>
            </c:ext>
          </c:extLst>
        </c:ser>
        <c:ser>
          <c:idx val="4"/>
          <c:order val="4"/>
          <c:tx>
            <c:strRef>
              <c:f>'Regional Content Trends'!$F$1:$F$2</c:f>
              <c:strCache>
                <c:ptCount val="1"/>
                <c:pt idx="0">
                  <c:v>Horror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Trends'!$F$3:$F$4</c:f>
              <c:numCache>
                <c:formatCode>General</c:formatCode>
                <c:ptCount val="1"/>
                <c:pt idx="0">
                  <c:v>1</c:v>
                </c:pt>
              </c:numCache>
            </c:numRef>
          </c:val>
          <c:extLst>
            <c:ext xmlns:c16="http://schemas.microsoft.com/office/drawing/2014/chart" uri="{C3380CC4-5D6E-409C-BE32-E72D297353CC}">
              <c16:uniqueId val="{00000004-863E-42EF-BEF7-FC9ED363B801}"/>
            </c:ext>
          </c:extLst>
        </c:ser>
        <c:ser>
          <c:idx val="5"/>
          <c:order val="5"/>
          <c:tx>
            <c:strRef>
              <c:f>'Regional Content Trends'!$G$1:$G$2</c:f>
              <c:strCache>
                <c:ptCount val="1"/>
                <c:pt idx="0">
                  <c:v>Romance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Trends'!$G$3:$G$4</c:f>
              <c:numCache>
                <c:formatCode>General</c:formatCode>
                <c:ptCount val="1"/>
                <c:pt idx="0">
                  <c:v>2</c:v>
                </c:pt>
              </c:numCache>
            </c:numRef>
          </c:val>
          <c:extLst>
            <c:ext xmlns:c16="http://schemas.microsoft.com/office/drawing/2014/chart" uri="{C3380CC4-5D6E-409C-BE32-E72D297353CC}">
              <c16:uniqueId val="{00000005-863E-42EF-BEF7-FC9ED363B801}"/>
            </c:ext>
          </c:extLst>
        </c:ser>
        <c:ser>
          <c:idx val="6"/>
          <c:order val="6"/>
          <c:tx>
            <c:strRef>
              <c:f>'Regional Content Trends'!$H$1:$H$2</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'Regional Content Trends'!$A$3:$A$4</c:f>
              <c:strCache>
                <c:ptCount val="1"/>
                <c:pt idx="0">
                  <c:v>Australia</c:v>
                </c:pt>
              </c:strCache>
            </c:strRef>
          </c:cat>
          <c:val>
            <c:numRef>
              <c:f>'Regional Content Trends'!$H$3:$H$4</c:f>
              <c:numCache>
                <c:formatCode>General</c:formatCode>
                <c:ptCount val="1"/>
                <c:pt idx="0">
                  <c:v>5</c:v>
                </c:pt>
              </c:numCache>
            </c:numRef>
          </c:val>
          <c:extLst>
            <c:ext xmlns:c16="http://schemas.microsoft.com/office/drawing/2014/chart" uri="{C3380CC4-5D6E-409C-BE32-E72D297353CC}">
              <c16:uniqueId val="{00000006-863E-42EF-BEF7-FC9ED363B801}"/>
            </c:ext>
          </c:extLst>
        </c:ser>
        <c:dLbls>
          <c:showLegendKey val="0"/>
          <c:showVal val="0"/>
          <c:showCatName val="0"/>
          <c:showSerName val="0"/>
          <c:showPercent val="0"/>
          <c:showBubbleSize val="0"/>
        </c:dLbls>
        <c:gapWidth val="115"/>
        <c:overlap val="-20"/>
        <c:axId val="1741380080"/>
        <c:axId val="1741391120"/>
      </c:barChart>
      <c:catAx>
        <c:axId val="17413800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91120"/>
        <c:crosses val="autoZero"/>
        <c:auto val="1"/>
        <c:lblAlgn val="ctr"/>
        <c:lblOffset val="100"/>
        <c:noMultiLvlLbl val="0"/>
      </c:catAx>
      <c:valAx>
        <c:axId val="174139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8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[Prashant_streaming_service_data.xlsx]Regional Content Trends!PivotTable7</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Parental Control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'Regional Content Trends'!$B$24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380-45D1-809F-00297378032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95-47D8-9ABB-2CFA5F2A08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Content Trends'!$A$25:$A$27</c:f>
              <c:strCache>
                <c:ptCount val="2"/>
                <c:pt idx="0">
                  <c:v>FALSE</c:v>
                </c:pt>
                <c:pt idx="1">
                  <c:v>TRUE</c:v>
                </c:pt>
              </c:strCache>
            </c:strRef>
          </c:cat>
          <c:val>
            <c:numRef>
              <c:f>'Regional Content Trends'!$B$25:$B$27</c:f>
              <c:numCache>
                <c:formatCode>General</c:formatCode>
                <c:ptCount val="2"/>
                <c:pt idx="0">
                  <c:v>7</c:v>
                </c:pt>
                <c:pt idx="1">
                  <c:v>8</c:v>
                </c:pt>
              </c:numCache>
            </c:numRef>
          </c:val>
          <c:extLst>
            <c:ext xmlns:c16="http://schemas.microsoft.com/office/drawing/2014/chart" uri="{C3380CC4-5D6E-409C-BE32-E72D297353CC}">
              <c16:uniqueId val="{00000000-9380-45D1-809F-00297378032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Behavioral!PivotTable1</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Preferred Genre by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round/>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round/>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round/>
          </a:ln>
          <a:effectLst/>
        </c:spPr>
        <c:marker>
          <c:symbol val="circl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round/>
          </a:ln>
          <a:effectLst/>
        </c:spPr>
        <c:marker>
          <c:symbol val="plus"/>
          <c:size val="6"/>
          <c:spPr>
            <a:noFill/>
            <a:ln w="952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'Demographic &amp; Behavioral'!$B$3:$B$4</c:f>
              <c:strCache>
                <c:ptCount val="1"/>
                <c:pt idx="0">
                  <c:v>Action</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'Demographic &amp; Behavioral'!$A$5:$A$6</c:f>
              <c:strCache>
                <c:ptCount val="1"/>
                <c:pt idx="0">
                  <c:v>25-34</c:v>
                </c:pt>
              </c:strCache>
            </c:strRef>
          </c:cat>
          <c:val>
            <c:numRef>
              <c:f>'Demographic &amp; Behavioral'!$B$5:$B$6</c:f>
              <c:numCache>
                <c:formatCode>General</c:formatCode>
                <c:ptCount val="1"/>
                <c:pt idx="0">
                  <c:v>4</c:v>
                </c:pt>
              </c:numCache>
            </c:numRef>
          </c:val>
          <c:smooth val="0"/>
          <c:extLst>
            <c:ext xmlns:c16="http://schemas.microsoft.com/office/drawing/2014/chart" uri="{C3380CC4-5D6E-409C-BE32-E72D297353CC}">
              <c16:uniqueId val="{00000000-6A11-424B-88AE-4F7D592FBAC3}"/>
            </c:ext>
          </c:extLst>
        </c:ser>
        <c:ser>
          <c:idx val="1"/>
          <c:order val="1"/>
          <c:tx>
            <c:strRef>
              <c:f>'Demographic &amp; Behavioral'!$C$3:$C$4</c:f>
              <c:strCache>
                <c:ptCount val="1"/>
                <c:pt idx="0">
                  <c:v>Comedy</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'Demographic &amp; Behavioral'!$A$5:$A$6</c:f>
              <c:strCache>
                <c:ptCount val="1"/>
                <c:pt idx="0">
                  <c:v>25-34</c:v>
                </c:pt>
              </c:strCache>
            </c:strRef>
          </c:cat>
          <c:val>
            <c:numRef>
              <c:f>'Demographic &amp; Behavioral'!$C$5:$C$6</c:f>
              <c:numCache>
                <c:formatCode>General</c:formatCode>
                <c:ptCount val="1"/>
                <c:pt idx="0">
                  <c:v>1</c:v>
                </c:pt>
              </c:numCache>
            </c:numRef>
          </c:val>
          <c:smooth val="0"/>
          <c:extLst>
            <c:ext xmlns:c16="http://schemas.microsoft.com/office/drawing/2014/chart" uri="{C3380CC4-5D6E-409C-BE32-E72D297353CC}">
              <c16:uniqueId val="{00000001-6A11-424B-88AE-4F7D592FBAC3}"/>
            </c:ext>
          </c:extLst>
        </c:ser>
        <c:ser>
          <c:idx val="2"/>
          <c:order val="2"/>
          <c:tx>
            <c:strRef>
              <c:f>'Demographic &amp; Behavioral'!$D$3:$D$4</c:f>
              <c:strCache>
                <c:ptCount val="1"/>
                <c:pt idx="0">
                  <c:v>Documentary</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'Demographic &amp; Behavioral'!$A$5:$A$6</c:f>
              <c:strCache>
                <c:ptCount val="1"/>
                <c:pt idx="0">
                  <c:v>25-34</c:v>
                </c:pt>
              </c:strCache>
            </c:strRef>
          </c:cat>
          <c:val>
            <c:numRef>
              <c:f>'Demographic &amp; Behavioral'!$D$5:$D$6</c:f>
              <c:numCache>
                <c:formatCode>General</c:formatCode>
                <c:ptCount val="1"/>
                <c:pt idx="0">
                  <c:v>1</c:v>
                </c:pt>
              </c:numCache>
            </c:numRef>
          </c:val>
          <c:smooth val="0"/>
          <c:extLst>
            <c:ext xmlns:c16="http://schemas.microsoft.com/office/drawing/2014/chart" uri="{C3380CC4-5D6E-409C-BE32-E72D297353CC}">
              <c16:uniqueId val="{00000002-6A11-424B-88AE-4F7D592FBAC3}"/>
            </c:ext>
          </c:extLst>
        </c:ser>
        <c:ser>
          <c:idx val="3"/>
          <c:order val="3"/>
          <c:tx>
            <c:strRef>
              <c:f>'Demographic &amp; Behavioral'!$E$3:$E$4</c:f>
              <c:strCache>
                <c:ptCount val="1"/>
                <c:pt idx="0">
                  <c:v>Drama</c:v>
                </c:pt>
              </c:strCache>
            </c:strRef>
          </c:tx>
          <c:spPr>
            <a:ln w="22225" cap="rnd">
              <a:solidFill>
                <a:schemeClr val="accent4"/>
              </a:solidFill>
              <a:round/>
            </a:ln>
            <a:effectLst/>
          </c:spPr>
          <c:marker>
            <c:symbol val="x"/>
            <c:size val="6"/>
            <c:spPr>
              <a:noFill/>
              <a:ln w="9525">
                <a:solidFill>
                  <a:schemeClr val="accent4"/>
                </a:solidFill>
                <a:round/>
              </a:ln>
              <a:effectLst/>
            </c:spPr>
          </c:marker>
          <c:cat>
            <c:strRef>
              <c:f>'Demographic &amp; Behavioral'!$A$5:$A$6</c:f>
              <c:strCache>
                <c:ptCount val="1"/>
                <c:pt idx="0">
                  <c:v>25-34</c:v>
                </c:pt>
              </c:strCache>
            </c:strRef>
          </c:cat>
          <c:val>
            <c:numRef>
              <c:f>'Demographic &amp; Behavioral'!$E$5:$E$6</c:f>
              <c:numCache>
                <c:formatCode>General</c:formatCode>
                <c:ptCount val="1"/>
                <c:pt idx="0">
                  <c:v>1</c:v>
                </c:pt>
              </c:numCache>
            </c:numRef>
          </c:val>
          <c:smooth val="0"/>
          <c:extLst>
            <c:ext xmlns:c16="http://schemas.microsoft.com/office/drawing/2014/chart" uri="{C3380CC4-5D6E-409C-BE32-E72D297353CC}">
              <c16:uniqueId val="{00000003-6A11-424B-88AE-4F7D592FBAC3}"/>
            </c:ext>
          </c:extLst>
        </c:ser>
        <c:ser>
          <c:idx val="4"/>
          <c:order val="4"/>
          <c:tx>
            <c:strRef>
              <c:f>'Demographic &amp; Behavioral'!$F$3:$F$4</c:f>
              <c:strCache>
                <c:ptCount val="1"/>
                <c:pt idx="0">
                  <c:v>Horror</c:v>
                </c:pt>
              </c:strCache>
            </c:strRef>
          </c:tx>
          <c:spPr>
            <a:ln w="22225" cap="rnd">
              <a:solidFill>
                <a:schemeClr val="accent5"/>
              </a:solidFill>
              <a:round/>
            </a:ln>
            <a:effectLst/>
          </c:spPr>
          <c:marker>
            <c:symbol val="star"/>
            <c:size val="6"/>
            <c:spPr>
              <a:noFill/>
              <a:ln w="9525">
                <a:solidFill>
                  <a:schemeClr val="accent5"/>
                </a:solidFill>
                <a:round/>
              </a:ln>
              <a:effectLst/>
            </c:spPr>
          </c:marker>
          <c:cat>
            <c:strRef>
              <c:f>'Demographic &amp; Behavioral'!$A$5:$A$6</c:f>
              <c:strCache>
                <c:ptCount val="1"/>
                <c:pt idx="0">
                  <c:v>25-34</c:v>
                </c:pt>
              </c:strCache>
            </c:strRef>
          </c:cat>
          <c:val>
            <c:numRef>
              <c:f>'Demographic &amp; Behavioral'!$F$5:$F$6</c:f>
              <c:numCache>
                <c:formatCode>General</c:formatCode>
                <c:ptCount val="1"/>
                <c:pt idx="0">
                  <c:v>1</c:v>
                </c:pt>
              </c:numCache>
            </c:numRef>
          </c:val>
          <c:smooth val="0"/>
          <c:extLst>
            <c:ext xmlns:c16="http://schemas.microsoft.com/office/drawing/2014/chart" uri="{C3380CC4-5D6E-409C-BE32-E72D297353CC}">
              <c16:uniqueId val="{00000004-6A11-424B-88AE-4F7D592FBAC3}"/>
            </c:ext>
          </c:extLst>
        </c:ser>
        <c:ser>
          <c:idx val="5"/>
          <c:order val="5"/>
          <c:tx>
            <c:strRef>
              <c:f>'Demographic &amp; Behavioral'!$G$3:$G$4</c:f>
              <c:strCache>
                <c:ptCount val="1"/>
                <c:pt idx="0">
                  <c:v>Romance</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Ref>
              <c:f>'Demographic &amp; Behavioral'!$A$5:$A$6</c:f>
              <c:strCache>
                <c:ptCount val="1"/>
                <c:pt idx="0">
                  <c:v>25-34</c:v>
                </c:pt>
              </c:strCache>
            </c:strRef>
          </c:cat>
          <c:val>
            <c:numRef>
              <c:f>'Demographic &amp; Behavioral'!$G$5:$G$6</c:f>
              <c:numCache>
                <c:formatCode>General</c:formatCode>
                <c:ptCount val="1"/>
                <c:pt idx="0">
                  <c:v>2</c:v>
                </c:pt>
              </c:numCache>
            </c:numRef>
          </c:val>
          <c:smooth val="0"/>
          <c:extLst>
            <c:ext xmlns:c16="http://schemas.microsoft.com/office/drawing/2014/chart" uri="{C3380CC4-5D6E-409C-BE32-E72D297353CC}">
              <c16:uniqueId val="{00000005-6A11-424B-88AE-4F7D592FBAC3}"/>
            </c:ext>
          </c:extLst>
        </c:ser>
        <c:ser>
          <c:idx val="6"/>
          <c:order val="6"/>
          <c:tx>
            <c:strRef>
              <c:f>'Demographic &amp; Behavioral'!$H$3:$H$4</c:f>
              <c:strCache>
                <c:ptCount val="1"/>
                <c:pt idx="0">
                  <c:v>Sci-Fi</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Ref>
              <c:f>'Demographic &amp; Behavioral'!$A$5:$A$6</c:f>
              <c:strCache>
                <c:ptCount val="1"/>
                <c:pt idx="0">
                  <c:v>25-34</c:v>
                </c:pt>
              </c:strCache>
            </c:strRef>
          </c:cat>
          <c:val>
            <c:numRef>
              <c:f>'Demographic &amp; Behavioral'!$H$5:$H$6</c:f>
              <c:numCache>
                <c:formatCode>General</c:formatCode>
                <c:ptCount val="1"/>
                <c:pt idx="0">
                  <c:v>5</c:v>
                </c:pt>
              </c:numCache>
            </c:numRef>
          </c:val>
          <c:smooth val="0"/>
          <c:extLst>
            <c:ext xmlns:c16="http://schemas.microsoft.com/office/drawing/2014/chart" uri="{C3380CC4-5D6E-409C-BE32-E72D297353CC}">
              <c16:uniqueId val="{00000006-6A11-424B-88AE-4F7D592FBAC3}"/>
            </c:ext>
          </c:extLst>
        </c:ser>
        <c:dLbls>
          <c:showLegendKey val="0"/>
          <c:showVal val="0"/>
          <c:showCatName val="0"/>
          <c:showSerName val="0"/>
          <c:showPercent val="0"/>
          <c:showBubbleSize val="0"/>
        </c:dLbls>
        <c:marker val="1"/>
        <c:smooth val="0"/>
        <c:axId val="1527779056"/>
        <c:axId val="1527778096"/>
      </c:lineChart>
      <c:catAx>
        <c:axId val="152777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27778096"/>
        <c:crosses val="autoZero"/>
        <c:auto val="1"/>
        <c:lblAlgn val="ctr"/>
        <c:lblOffset val="100"/>
        <c:noMultiLvlLbl val="0"/>
      </c:catAx>
      <c:valAx>
        <c:axId val="152777809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 of Users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77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Device Usage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 &amp; Behavioral'!$B$12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&amp; Behavioral'!$A$13:$A$18</c:f>
              <c:strCache>
                <c:ptCount val="5"/>
                <c:pt idx="0">
                  <c:v>Desktop</c:v>
                </c:pt>
                <c:pt idx="1">
                  <c:v>Laptop</c:v>
                </c:pt>
                <c:pt idx="2">
                  <c:v>Smart TV</c:v>
                </c:pt>
                <c:pt idx="3">
                  <c:v>Smartphone</c:v>
                </c:pt>
                <c:pt idx="4">
                  <c:v>Tablet</c:v>
                </c:pt>
              </c:strCache>
            </c:strRef>
          </c:cat>
          <c:val>
            <c:numRef>
              <c:f>'Demographic &amp; Behavioral'!$B$13:$B$18</c:f>
              <c:numCache>
                <c:formatCode>General</c:formatCode>
                <c:ptCount val="5"/>
                <c:pt idx="0">
                  <c:v>4</c:v>
                </c:pt>
                <c:pt idx="1">
                  <c:v>2</c:v>
                </c:pt>
                <c:pt idx="2">
                  <c:v>3</c:v>
                </c:pt>
                <c:pt idx="3">
                  <c:v>1</c:v>
                </c:pt>
                <c:pt idx="4">
                  <c:v>5</c:v>
                </c:pt>
              </c:numCache>
            </c:numRef>
          </c:val>
          <c:extLst>
            <c:ext xmlns:c16="http://schemas.microsoft.com/office/drawing/2014/chart" uri="{C3380CC4-5D6E-409C-BE32-E72D297353CC}">
              <c16:uniqueId val="{00000000-7876-42A2-8982-4D65EFFBC6B6}"/>
            </c:ext>
          </c:extLst>
        </c:ser>
        <c:dLbls>
          <c:dLblPos val="outEnd"/>
          <c:showLegendKey val="0"/>
          <c:showVal val="1"/>
          <c:showCatName val="0"/>
          <c:showSerName val="0"/>
          <c:showPercent val="0"/>
          <c:showBubbleSize val="0"/>
        </c:dLbls>
        <c:gapWidth val="115"/>
        <c:overlap val="-20"/>
        <c:axId val="1621621184"/>
        <c:axId val="1621624064"/>
      </c:barChart>
      <c:catAx>
        <c:axId val="16216211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24064"/>
        <c:crosses val="autoZero"/>
        <c:auto val="1"/>
        <c:lblAlgn val="ctr"/>
        <c:lblOffset val="100"/>
        <c:noMultiLvlLbl val="0"/>
      </c:catAx>
      <c:valAx>
        <c:axId val="1621624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Users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62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[Prashant_streaming_service_data.xlsx]Demographic &amp; Behavioral!PivotTable3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Peak Watch Time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&amp; Behavioral'!$B$20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 &amp; Behavioral'!$A$21:$A$24</c:f>
              <c:strCache>
                <c:ptCount val="3"/>
                <c:pt idx="0">
                  <c:v>Afternoon</c:v>
                </c:pt>
                <c:pt idx="1">
                  <c:v>Evening</c:v>
                </c:pt>
                <c:pt idx="2">
                  <c:v>Late Night</c:v>
                </c:pt>
              </c:strCache>
            </c:strRef>
          </c:cat>
          <c:val>
            <c:numRef>
              <c:f>'Demographic &amp; Behavioral'!$B$21:$B$24</c:f>
              <c:numCache>
                <c:formatCode>General</c:formatCode>
                <c:ptCount val="3"/>
                <c:pt idx="0">
                  <c:v>1291</c:v>
                </c:pt>
                <c:pt idx="1">
                  <c:v>1190</c:v>
                </c:pt>
                <c:pt idx="2">
                  <c:v>1018</c:v>
                </c:pt>
              </c:numCache>
            </c:numRef>
          </c:val>
          <c:extLst>
            <c:ext xmlns:c16="http://schemas.microsoft.com/office/drawing/2014/chart" uri="{C3380CC4-5D6E-409C-BE32-E72D297353CC}">
              <c16:uniqueId val="{00000000-46B5-45BB-9FDA-40592F8D3722}"/>
            </c:ext>
          </c:extLst>
        </c:ser>
        <c:dLbls>
          <c:dLblPos val="outEnd"/>
          <c:showLegendKey val="0"/>
          <c:showVal val="1"/>
          <c:showCatName val="0"/>
          <c:showSerName val="0"/>
          <c:showPercent val="0"/>
          <c:showBubbleSize val="0"/>
        </c:dLbls>
        <c:gapWidth val="100"/>
        <c:overlap val="-24"/>
        <c:axId val="1695856432"/>
        <c:axId val="1695875632"/>
      </c:barChart>
      <c:catAx>
        <c:axId val="1695856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75632"/>
        <c:crosses val="autoZero"/>
        <c:auto val="1"/>
        <c:lblAlgn val="ctr"/>
        <c:lblOffset val="100"/>
        <c:noMultiLvlLbl val="0"/>
      </c:catAx>
      <c:valAx>
        <c:axId val="16958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Watch Hours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56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[Prashant_streaming_service_data.xlsx]Retention &amp; Loyalty!PivotTable3</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Membership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'Retention &amp; Loyalty'!$B$3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A8-493F-9DFE-4EE19B7BF7B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10A8-493F-9DFE-4EE19B7BF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'Retention &amp; Loyalty'!$A$4:$A$5</c:f>
              <c:strCache>
                <c:ptCount val="1"/>
                <c:pt idx="0">
                  <c:v>Active</c:v>
                </c:pt>
              </c:strCache>
            </c:strRef>
          </c:cat>
          <c:val>
            <c:numRef>
              <c:f>'Retention &amp; Loyalty'!$B$4:$B$5</c:f>
              <c:numCache>
                <c:formatCode>General</c:formatCode>
                <c:ptCount val="1"/>
                <c:pt idx="0">
                  <c:v>15</c:v>
                </c:pt>
              </c:numCache>
            </c:numRef>
          </c:val>
          <c:extLst>
            <c:ext xmlns:c16="http://schemas.microsoft.com/office/drawing/2014/chart" uri="{C3380CC4-5D6E-409C-BE32-E72D297353CC}">
              <c16:uniqueId val="{00000002-10A8-493F-9DFE-4EE19B7BF7B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[Prashant_streaming_service_data.xlsx]Retention &amp; Loyalty!PivotTable5</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Content Download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'Retention &amp; Loyalty'!$B$8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D96-42A6-82C2-F5B7054D410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D96-42A6-82C2-F5B7054D4105}"/>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AD96-42A6-82C2-F5B7054D41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'Retention &amp; Loyalty'!$A$9:$A$11</c:f>
              <c:strCache>
                <c:ptCount val="2"/>
                <c:pt idx="0">
                  <c:v>FALSE</c:v>
                </c:pt>
                <c:pt idx="1">
                  <c:v>TRUE</c:v>
                </c:pt>
              </c:strCache>
            </c:strRef>
          </c:cat>
          <c:val>
            <c:numRef>
              <c:f>'Retention &amp; Loyalty'!$B$9:$B$11</c:f>
              <c:numCache>
                <c:formatCode>General</c:formatCode>
                <c:ptCount val="2"/>
                <c:pt idx="0">
                  <c:v>7</c:v>
                </c:pt>
                <c:pt idx="1">
                  <c:v>8</c:v>
                </c:pt>
              </c:numCache>
            </c:numRef>
          </c:val>
          <c:extLst>
            <c:ext xmlns:c16="http://schemas.microsoft.com/office/drawing/2014/chart" uri="{C3380CC4-5D6E-409C-BE32-E72D297353CC}">
              <c16:uniqueId val="{00000004-AD96-42A6-82C2-F5B7054D410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Preferred Payments Methods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&amp; Regional Trends'!$B$3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'Payment &amp; Regional Trends'!$A$4:$A$8</c:f>
              <c:multiLvlStrCache>
                <c:ptCount val="3"/>
                <c:lvl>
                  <c:pt idx="0">
                    <c:v>Cryptocurrency</c:v>
                  </c:pt>
                  <c:pt idx="1">
                    <c:v>Debit Card</c:v>
                  </c:pt>
                  <c:pt idx="2">
                    <c:v>PayPal</c:v>
                  </c:pt>
                </c:lvl>
                <c:lvl>
                  <c:pt idx="0">
                    <c:v>Australia</c:v>
                  </c:pt>
                </c:lvl>
              </c:multiLvlStrCache>
            </c:multiLvlStrRef>
          </c:cat>
          <c:val>
            <c:numRef>
              <c:f>'Payment &amp; Regional Trends'!$B$4:$B$8</c:f>
              <c:numCache>
                <c:formatCode>[$$-409]#,##0.00</c:formatCode>
                <c:ptCount val="3"/>
                <c:pt idx="0">
                  <c:v>71.94</c:v>
                </c:pt>
                <c:pt idx="1">
                  <c:v>59.95</c:v>
                </c:pt>
                <c:pt idx="2">
                  <c:v>47.96</c:v>
                </c:pt>
              </c:numCache>
            </c:numRef>
          </c:val>
          <c:extLst>
            <c:ext xmlns:c16="http://schemas.microsoft.com/office/drawing/2014/chart" uri="{C3380CC4-5D6E-409C-BE32-E72D297353CC}">
              <c16:uniqueId val="{00000000-A38E-418B-9417-E188272A1C26}"/>
            </c:ext>
          </c:extLst>
        </c:ser>
        <c:dLbls>
          <c:showLegendKey val="0"/>
          <c:showVal val="0"/>
          <c:showCatName val="0"/>
          <c:showSerName val="0"/>
          <c:showPercent val="0"/>
          <c:showBubbleSize val="0"/>
        </c:dLbls>
        <c:gapWidth val="100"/>
        <c:axId val="1268457007"/>
        <c:axId val="1268455087"/>
      </c:barChart>
      <c:catAx>
        <c:axId val="1268457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55087"/>
        <c:crosses val="autoZero"/>
        <c:auto val="1"/>
        <c:lblAlgn val="ctr"/>
        <c:lblOffset val="100"/>
        <c:noMultiLvlLbl val="0"/>
      </c:catAx>
      <c:valAx>
        <c:axId val="126845508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45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[Prashant_streaming_service_data.xlsx]Payment &amp; Regional Trends!PivotTable1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Subscription Trends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&amp; Regional Trends'!$F$3:$F$4</c:f>
              <c:strCache>
                <c:ptCount val="1"/>
                <c:pt idx="0">
                  <c:v>Premium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'Payment &amp; Regional Trends'!$E$5:$E$6</c:f>
              <c:strCache>
                <c:ptCount val="1"/>
                <c:pt idx="0">
                  <c:v>Australia</c:v>
                </c:pt>
              </c:strCache>
            </c:strRef>
          </c:cat>
          <c:val>
            <c:numRef>
              <c:f>'Payment &amp; Regional Trends'!$F$5:$F$6</c:f>
              <c:numCache>
                <c:formatCode>General</c:formatCode>
                <c:ptCount val="1"/>
                <c:pt idx="0">
                  <c:v>15</c:v>
                </c:pt>
              </c:numCache>
            </c:numRef>
          </c:val>
          <c:extLst>
            <c:ext xmlns:c16="http://schemas.microsoft.com/office/drawing/2014/chart" uri="{C3380CC4-5D6E-409C-BE32-E72D297353CC}">
              <c16:uniqueId val="{00000000-805E-435D-B32A-BB0FA3D05094}"/>
            </c:ext>
          </c:extLst>
        </c:ser>
        <c:dLbls>
          <c:showLegendKey val="0"/>
          <c:showVal val="0"/>
          <c:showCatName val="0"/>
          <c:showSerName val="0"/>
          <c:showPercent val="0"/>
          <c:showBubbleSize val="0"/>
        </c:dLbls>
        <c:gapWidth val="100"/>
        <c:overlap val="-24"/>
        <c:axId val="1623736624"/>
        <c:axId val="1623733744"/>
      </c:barChart>
      <c:catAx>
        <c:axId val="16237366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33744"/>
        <c:crosses val="autoZero"/>
        <c:auto val="1"/>
        <c:lblAlgn val="ctr"/>
        <c:lblOffset val="100"/>
        <c:noMultiLvlLbl val="0"/>
      </c:catAx>
      <c:valAx>
        <c:axId val="16237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 of Users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736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Loyalty Points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Loyalty Points Distribution</a:t>
          </a:r>
        </a:p>
      </cx:txPr>
    </cx:title>
    <cx:plotArea>
      <cx:plotAreaRegion>
        <cx:series layoutId="clusteredColumn" uniqueId="{00000001-211A-4EF1-AB87-8ABB4E381346}" formatIdx="1">
          <cx:tx>
            <cx:txData>
              <cx:f>_xlchart.v1.0</cx:f>
              <cx:v>Loyalty Points Distribution</cx:v>
            </cx:txData>
          </cx:tx>
          <cx:dataId val="0"/>
          <cx:layoutPr>
            <cx:binning intervalClosed="r"/>
          </cx:layoutPr>
        </cx:series>
      </cx:plotAreaRegion>
      <cx:axis id="0">
        <cx:catScaling gapWidth="0"/>
        <cx:tickLabels/>
      </cx:axis>
      <cx:axis id="1">
        <cx:valScaling/>
        <cx:title>
          <cx:tx>
            <cx:txData>
              <cx:v>Number of Users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Users</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Loyalty Points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Loyalty Points Distribution</a:t>
          </a:r>
        </a:p>
      </cx:txPr>
    </cx:title>
    <cx:plotArea>
      <cx:plotAreaRegion>
        <cx:series layoutId="clusteredColumn" uniqueId="{00000001-211A-4EF1-AB87-8ABB4E381346}" formatIdx="1">
          <cx:tx>
            <cx:txData>
              <cx:f>_xlchart.v1.2</cx:f>
              <cx:v>Loyalty Points Distribution</cx:v>
            </cx:txData>
          </cx:tx>
          <cx:dataId val="0"/>
          <cx:layoutPr>
            <cx:binning intervalClosed="r"/>
          </cx:layoutPr>
        </cx:series>
      </cx:plotAreaRegion>
      <cx:axis id="0">
        <cx:catScaling gapWidth="0"/>
        <cx:tickLabels/>
      </cx:axis>
      <cx:axis id="1">
        <cx:valScaling/>
        <cx:title>
          <cx:tx>
            <cx:txData>
              <cx:v>Number of Users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Users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21442</xdr:rowOff>
    </xdr:from>
    <xdr:to>
      <xdr:col>7</xdr:col>
      <xdr:colOff>304800</xdr:colOff>
      <xdr:row>18</xdr:row>
      <xdr:rowOff>21442</xdr:rowOff>
    </xdr:to>
    <xdr:graphicFrame macro="">
      <xdr:nvGraphicFramePr>
        <xdr:cNvPr id="2" name="Chart 1">
          <a:extLst>
            <a:ext uri="{FF2B5EF4-FFF2-40B4-BE49-F238E27FC236}">
              <a16:creationId xmlns:a16="http://schemas.microsoft.com/office/drawing/2014/main" id="{D832C8B1-0F71-4131-BF2D-8D4B083E8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21443</xdr:rowOff>
    </xdr:from>
    <xdr:to>
      <xdr:col>7</xdr:col>
      <xdr:colOff>304800</xdr:colOff>
      <xdr:row>33</xdr:row>
      <xdr:rowOff>21442</xdr:rowOff>
    </xdr:to>
    <xdr:graphicFrame macro="">
      <xdr:nvGraphicFramePr>
        <xdr:cNvPr id="3" name="Chart 2">
          <a:extLst>
            <a:ext uri="{FF2B5EF4-FFF2-40B4-BE49-F238E27FC236}">
              <a16:creationId xmlns:a16="http://schemas.microsoft.com/office/drawing/2014/main" id="{B4F18FBA-A0EF-4F4D-9C6C-D1EDD1595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220980</xdr:colOff>
      <xdr:row>33</xdr:row>
      <xdr:rowOff>28698</xdr:rowOff>
    </xdr:from>
    <xdr:to>
      <xdr:col>26</xdr:col>
      <xdr:colOff>525780</xdr:colOff>
      <xdr:row>47</xdr:row>
      <xdr:rowOff>173842</xdr:rowOff>
    </xdr:to>
    <xdr:graphicFrame macro="">
      <xdr:nvGraphicFramePr>
        <xdr:cNvPr id="4" name="Chart 3">
          <a:extLst>
            <a:ext uri="{FF2B5EF4-FFF2-40B4-BE49-F238E27FC236}">
              <a16:creationId xmlns:a16="http://schemas.microsoft.com/office/drawing/2014/main" id="{E8939EF0-D054-4340-BB05-8B218FBE2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525780</xdr:colOff>
      <xdr:row>3</xdr:row>
      <xdr:rowOff>21442</xdr:rowOff>
    </xdr:from>
    <xdr:to>
      <xdr:col>34</xdr:col>
      <xdr:colOff>220980</xdr:colOff>
      <xdr:row>18</xdr:row>
      <xdr:rowOff>63005</xdr:rowOff>
    </xdr:to>
    <xdr:graphicFrame macro="">
      <xdr:nvGraphicFramePr>
        <xdr:cNvPr id="5" name="Chart 4">
          <a:extLst>
            <a:ext uri="{FF2B5EF4-FFF2-40B4-BE49-F238E27FC236}">
              <a16:creationId xmlns:a16="http://schemas.microsoft.com/office/drawing/2014/main" id="{3214D2B4-99A0-4DA6-A961-A7818D41D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525780</xdr:colOff>
      <xdr:row>18</xdr:row>
      <xdr:rowOff>63819</xdr:rowOff>
    </xdr:from>
    <xdr:to>
      <xdr:col>34</xdr:col>
      <xdr:colOff>220980</xdr:colOff>
      <xdr:row>33</xdr:row>
      <xdr:rowOff>31162</xdr:rowOff>
    </xdr:to>
    <xdr:graphicFrame macro="">
      <xdr:nvGraphicFramePr>
        <xdr:cNvPr id="6" name="Chart 5">
          <a:extLst>
            <a:ext uri="{FF2B5EF4-FFF2-40B4-BE49-F238E27FC236}">
              <a16:creationId xmlns:a16="http://schemas.microsoft.com/office/drawing/2014/main" id="{FEE3F2E5-F039-4F20-8F63-13E79159D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525780</xdr:colOff>
      <xdr:row>33</xdr:row>
      <xdr:rowOff>31162</xdr:rowOff>
    </xdr:from>
    <xdr:to>
      <xdr:col>34</xdr:col>
      <xdr:colOff>220980</xdr:colOff>
      <xdr:row>48</xdr:row>
      <xdr:rowOff>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3DAAF9A-6FF1-4071-B7A1-8DB1FAD337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375380" y="6066202"/>
              <a:ext cx="4572000" cy="27120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34</xdr:col>
      <xdr:colOff>220980</xdr:colOff>
      <xdr:row>3</xdr:row>
      <xdr:rowOff>29296</xdr:rowOff>
    </xdr:from>
    <xdr:to>
      <xdr:col>38</xdr:col>
      <xdr:colOff>335280</xdr:colOff>
      <xdr:row>18</xdr:row>
      <xdr:rowOff>71673</xdr:rowOff>
    </xdr:to>
    <xdr:graphicFrame macro="">
      <xdr:nvGraphicFramePr>
        <xdr:cNvPr id="8" name="Chart 7">
          <a:extLst>
            <a:ext uri="{FF2B5EF4-FFF2-40B4-BE49-F238E27FC236}">
              <a16:creationId xmlns:a16="http://schemas.microsoft.com/office/drawing/2014/main" id="{D3FCB70A-823C-4C2F-BEC8-0927B8320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220980</xdr:colOff>
      <xdr:row>18</xdr:row>
      <xdr:rowOff>63819</xdr:rowOff>
    </xdr:from>
    <xdr:to>
      <xdr:col>38</xdr:col>
      <xdr:colOff>335280</xdr:colOff>
      <xdr:row>33</xdr:row>
      <xdr:rowOff>33339</xdr:rowOff>
    </xdr:to>
    <xdr:graphicFrame macro="">
      <xdr:nvGraphicFramePr>
        <xdr:cNvPr id="9" name="Chart 8">
          <a:extLst>
            <a:ext uri="{FF2B5EF4-FFF2-40B4-BE49-F238E27FC236}">
              <a16:creationId xmlns:a16="http://schemas.microsoft.com/office/drawing/2014/main" id="{82B4FBFB-1468-4D4F-9665-B6596240A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304800</xdr:colOff>
      <xdr:row>3</xdr:row>
      <xdr:rowOff>21442</xdr:rowOff>
    </xdr:from>
    <xdr:to>
      <xdr:col>19</xdr:col>
      <xdr:colOff>220980</xdr:colOff>
      <xdr:row>27</xdr:row>
      <xdr:rowOff>41581</xdr:rowOff>
    </xdr:to>
    <xdr:graphicFrame macro="">
      <xdr:nvGraphicFramePr>
        <xdr:cNvPr id="10" name="Chart 9">
          <a:extLst>
            <a:ext uri="{FF2B5EF4-FFF2-40B4-BE49-F238E27FC236}">
              <a16:creationId xmlns:a16="http://schemas.microsoft.com/office/drawing/2014/main" id="{B64A2389-D67E-4ACA-9481-42A68A953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33</xdr:row>
      <xdr:rowOff>21442</xdr:rowOff>
    </xdr:from>
    <xdr:to>
      <xdr:col>7</xdr:col>
      <xdr:colOff>304800</xdr:colOff>
      <xdr:row>47</xdr:row>
      <xdr:rowOff>173842</xdr:rowOff>
    </xdr:to>
    <xdr:graphicFrame macro="">
      <xdr:nvGraphicFramePr>
        <xdr:cNvPr id="11" name="Chart 10">
          <a:extLst>
            <a:ext uri="{FF2B5EF4-FFF2-40B4-BE49-F238E27FC236}">
              <a16:creationId xmlns:a16="http://schemas.microsoft.com/office/drawing/2014/main" id="{CF60E23B-B92F-4281-A746-C7781E765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220980</xdr:colOff>
      <xdr:row>18</xdr:row>
      <xdr:rowOff>63005</xdr:rowOff>
    </xdr:from>
    <xdr:to>
      <xdr:col>26</xdr:col>
      <xdr:colOff>525780</xdr:colOff>
      <xdr:row>33</xdr:row>
      <xdr:rowOff>31162</xdr:rowOff>
    </xdr:to>
    <xdr:graphicFrame macro="">
      <xdr:nvGraphicFramePr>
        <xdr:cNvPr id="12" name="Chart 11">
          <a:extLst>
            <a:ext uri="{FF2B5EF4-FFF2-40B4-BE49-F238E27FC236}">
              <a16:creationId xmlns:a16="http://schemas.microsoft.com/office/drawing/2014/main" id="{3FB4A3D0-998B-4BF7-85B5-FC2D3F554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220980</xdr:colOff>
      <xdr:row>3</xdr:row>
      <xdr:rowOff>21442</xdr:rowOff>
    </xdr:from>
    <xdr:to>
      <xdr:col>26</xdr:col>
      <xdr:colOff>525780</xdr:colOff>
      <xdr:row>18</xdr:row>
      <xdr:rowOff>63005</xdr:rowOff>
    </xdr:to>
    <xdr:graphicFrame macro="">
      <xdr:nvGraphicFramePr>
        <xdr:cNvPr id="13" name="Chart 12">
          <a:extLst>
            <a:ext uri="{FF2B5EF4-FFF2-40B4-BE49-F238E27FC236}">
              <a16:creationId xmlns:a16="http://schemas.microsoft.com/office/drawing/2014/main" id="{6119EF3E-A193-409E-AD97-C7CCC5723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304800</xdr:colOff>
      <xdr:row>27</xdr:row>
      <xdr:rowOff>41581</xdr:rowOff>
    </xdr:from>
    <xdr:to>
      <xdr:col>19</xdr:col>
      <xdr:colOff>220980</xdr:colOff>
      <xdr:row>47</xdr:row>
      <xdr:rowOff>173842</xdr:rowOff>
    </xdr:to>
    <xdr:graphicFrame macro="">
      <xdr:nvGraphicFramePr>
        <xdr:cNvPr id="14" name="Chart 13">
          <a:extLst>
            <a:ext uri="{FF2B5EF4-FFF2-40B4-BE49-F238E27FC236}">
              <a16:creationId xmlns:a16="http://schemas.microsoft.com/office/drawing/2014/main" id="{41989500-B022-4019-93CD-AFDDA3CFD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34</xdr:col>
      <xdr:colOff>220980</xdr:colOff>
      <xdr:row>33</xdr:row>
      <xdr:rowOff>33339</xdr:rowOff>
    </xdr:from>
    <xdr:to>
      <xdr:col>38</xdr:col>
      <xdr:colOff>335280</xdr:colOff>
      <xdr:row>47</xdr:row>
      <xdr:rowOff>173842</xdr:rowOff>
    </xdr:to>
    <xdr:graphicFrame macro="">
      <xdr:nvGraphicFramePr>
        <xdr:cNvPr id="15" name="Chart 14">
          <a:extLst>
            <a:ext uri="{FF2B5EF4-FFF2-40B4-BE49-F238E27FC236}">
              <a16:creationId xmlns:a16="http://schemas.microsoft.com/office/drawing/2014/main" id="{193C26AD-BAE2-4EF0-933F-14B1F54D9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0</xdr:row>
      <xdr:rowOff>0</xdr:rowOff>
    </xdr:from>
    <xdr:to>
      <xdr:col>41</xdr:col>
      <xdr:colOff>335280</xdr:colOff>
      <xdr:row>3</xdr:row>
      <xdr:rowOff>0</xdr:rowOff>
    </xdr:to>
    <xdr:sp macro="" textlink="">
      <xdr:nvSpPr>
        <xdr:cNvPr id="16" name="TextBox 15">
          <a:extLst>
            <a:ext uri="{FF2B5EF4-FFF2-40B4-BE49-F238E27FC236}">
              <a16:creationId xmlns:a16="http://schemas.microsoft.com/office/drawing/2014/main" id="{965FA361-69E4-20EC-93E5-437D10B4CB4E}"/>
            </a:ext>
          </a:extLst>
        </xdr:cNvPr>
        <xdr:cNvSpPr txBox="1"/>
      </xdr:nvSpPr>
      <xdr:spPr>
        <a:xfrm>
          <a:off x="0" y="0"/>
          <a:ext cx="25440459" cy="53067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solidFill>
                <a:schemeClr val="bg1"/>
              </a:solidFill>
            </a:rPr>
            <a:t>STREAMING SERVICE USER ANALYSIS DASHBOARD</a:t>
          </a:r>
        </a:p>
      </xdr:txBody>
    </xdr:sp>
    <xdr:clientData/>
  </xdr:twoCellAnchor>
  <xdr:twoCellAnchor editAs="oneCell">
    <xdr:from>
      <xdr:col>38</xdr:col>
      <xdr:colOff>335280</xdr:colOff>
      <xdr:row>3</xdr:row>
      <xdr:rowOff>29296</xdr:rowOff>
    </xdr:from>
    <xdr:to>
      <xdr:col>41</xdr:col>
      <xdr:colOff>335280</xdr:colOff>
      <xdr:row>18</xdr:row>
      <xdr:rowOff>71673</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0242AB47-3468-5AFA-590A-1B52959099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603494" y="559975"/>
              <a:ext cx="1836965" cy="26957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335280</xdr:colOff>
      <xdr:row>18</xdr:row>
      <xdr:rowOff>71674</xdr:rowOff>
    </xdr:from>
    <xdr:to>
      <xdr:col>41</xdr:col>
      <xdr:colOff>335280</xdr:colOff>
      <xdr:row>33</xdr:row>
      <xdr:rowOff>33340</xdr:rowOff>
    </xdr:to>
    <mc:AlternateContent xmlns:mc="http://schemas.openxmlformats.org/markup-compatibility/2006" xmlns:a14="http://schemas.microsoft.com/office/drawing/2010/main">
      <mc:Choice Requires="a14">
        <xdr:graphicFrame macro="">
          <xdr:nvGraphicFramePr>
            <xdr:cNvPr id="18" name="Age_Group">
              <a:extLst>
                <a:ext uri="{FF2B5EF4-FFF2-40B4-BE49-F238E27FC236}">
                  <a16:creationId xmlns:a16="http://schemas.microsoft.com/office/drawing/2014/main" id="{373C23C4-CE07-E324-5EDC-FC4572EA9AE1}"/>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23603494" y="3255745"/>
              <a:ext cx="1836965" cy="2615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335280</xdr:colOff>
      <xdr:row>33</xdr:row>
      <xdr:rowOff>33339</xdr:rowOff>
    </xdr:from>
    <xdr:to>
      <xdr:col>41</xdr:col>
      <xdr:colOff>335280</xdr:colOff>
      <xdr:row>47</xdr:row>
      <xdr:rowOff>173842</xdr:rowOff>
    </xdr:to>
    <mc:AlternateContent xmlns:mc="http://schemas.openxmlformats.org/markup-compatibility/2006" xmlns:a14="http://schemas.microsoft.com/office/drawing/2010/main">
      <mc:Choice Requires="a14">
        <xdr:graphicFrame macro="">
          <xdr:nvGraphicFramePr>
            <xdr:cNvPr id="19" name="Subscription Plan">
              <a:extLst>
                <a:ext uri="{FF2B5EF4-FFF2-40B4-BE49-F238E27FC236}">
                  <a16:creationId xmlns:a16="http://schemas.microsoft.com/office/drawing/2014/main" id="{66C6E8BF-FCFA-1176-8814-5A84F3AA9268}"/>
                </a:ext>
              </a:extLst>
            </xdr:cNvPr>
            <xdr:cNvGraphicFramePr/>
          </xdr:nvGraphicFramePr>
          <xdr:xfrm>
            <a:off x="0" y="0"/>
            <a:ext cx="0" cy="0"/>
          </xdr:xfrm>
          <a:graphic>
            <a:graphicData uri="http://schemas.microsoft.com/office/drawing/2010/slicer">
              <sle:slicer xmlns:sle="http://schemas.microsoft.com/office/drawing/2010/slicer" name="Subscription Plan"/>
            </a:graphicData>
          </a:graphic>
        </xdr:graphicFrame>
      </mc:Choice>
      <mc:Fallback xmlns="">
        <xdr:sp macro="" textlink="">
          <xdr:nvSpPr>
            <xdr:cNvPr id="0" name=""/>
            <xdr:cNvSpPr>
              <a:spLocks noTextEdit="1"/>
            </xdr:cNvSpPr>
          </xdr:nvSpPr>
          <xdr:spPr>
            <a:xfrm>
              <a:off x="23603494" y="5870803"/>
              <a:ext cx="1836965" cy="2617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0</xdr:row>
      <xdr:rowOff>0</xdr:rowOff>
    </xdr:from>
    <xdr:to>
      <xdr:col>8</xdr:col>
      <xdr:colOff>457200</xdr:colOff>
      <xdr:row>15</xdr:row>
      <xdr:rowOff>0</xdr:rowOff>
    </xdr:to>
    <xdr:graphicFrame macro="">
      <xdr:nvGraphicFramePr>
        <xdr:cNvPr id="2" name="Chart 1">
          <a:extLst>
            <a:ext uri="{FF2B5EF4-FFF2-40B4-BE49-F238E27FC236}">
              <a16:creationId xmlns:a16="http://schemas.microsoft.com/office/drawing/2014/main" id="{39A37AD2-56F0-2FF7-CD9E-E3BD4E70F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464820</xdr:colOff>
      <xdr:row>0</xdr:row>
      <xdr:rowOff>0</xdr:rowOff>
    </xdr:from>
    <xdr:to>
      <xdr:col>16</xdr:col>
      <xdr:colOff>160020</xdr:colOff>
      <xdr:row>15</xdr:row>
      <xdr:rowOff>0</xdr:rowOff>
    </xdr:to>
    <xdr:graphicFrame macro="">
      <xdr:nvGraphicFramePr>
        <xdr:cNvPr id="4" name="Chart 3">
          <a:extLst>
            <a:ext uri="{FF2B5EF4-FFF2-40B4-BE49-F238E27FC236}">
              <a16:creationId xmlns:a16="http://schemas.microsoft.com/office/drawing/2014/main" id="{23133127-68FC-F48B-E02B-6E6C7A655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251460</xdr:colOff>
      <xdr:row>0</xdr:row>
      <xdr:rowOff>95250</xdr:rowOff>
    </xdr:from>
    <xdr:to>
      <xdr:col>16</xdr:col>
      <xdr:colOff>556260</xdr:colOff>
      <xdr:row>15</xdr:row>
      <xdr:rowOff>95250</xdr:rowOff>
    </xdr:to>
    <xdr:graphicFrame macro="">
      <xdr:nvGraphicFramePr>
        <xdr:cNvPr id="2" name="Chart 1">
          <a:extLst>
            <a:ext uri="{FF2B5EF4-FFF2-40B4-BE49-F238E27FC236}">
              <a16:creationId xmlns:a16="http://schemas.microsoft.com/office/drawing/2014/main" id="{DF294BF3-DA19-C8FA-EF5F-9C1123121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121920</xdr:colOff>
      <xdr:row>10</xdr:row>
      <xdr:rowOff>64770</xdr:rowOff>
    </xdr:from>
    <xdr:to>
      <xdr:col>10</xdr:col>
      <xdr:colOff>76200</xdr:colOff>
      <xdr:row>25</xdr:row>
      <xdr:rowOff>64770</xdr:rowOff>
    </xdr:to>
    <xdr:graphicFrame macro="">
      <xdr:nvGraphicFramePr>
        <xdr:cNvPr id="3" name="Chart 2">
          <a:extLst>
            <a:ext uri="{FF2B5EF4-FFF2-40B4-BE49-F238E27FC236}">
              <a16:creationId xmlns:a16="http://schemas.microsoft.com/office/drawing/2014/main" id="{4D0A23DF-3653-CC77-8C62-222A6A871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xdr:colOff>
      <xdr:row>16</xdr:row>
      <xdr:rowOff>57150</xdr:rowOff>
    </xdr:from>
    <xdr:to>
      <xdr:col>17</xdr:col>
      <xdr:colOff>358140</xdr:colOff>
      <xdr:row>31</xdr:row>
      <xdr:rowOff>57150</xdr:rowOff>
    </xdr:to>
    <xdr:graphicFrame macro="">
      <xdr:nvGraphicFramePr>
        <xdr:cNvPr id="5" name="Chart 4">
          <a:extLst>
            <a:ext uri="{FF2B5EF4-FFF2-40B4-BE49-F238E27FC236}">
              <a16:creationId xmlns:a16="http://schemas.microsoft.com/office/drawing/2014/main" id="{49E6B81F-D002-09A7-F039-4EA0BB86B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350520</xdr:colOff>
      <xdr:row>0</xdr:row>
      <xdr:rowOff>133350</xdr:rowOff>
    </xdr:from>
    <xdr:to>
      <xdr:col>12</xdr:col>
      <xdr:colOff>45720</xdr:colOff>
      <xdr:row>15</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B1FFF0-B0FE-70EF-0C10-728BE9FE1B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10100" y="133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1173480</xdr:colOff>
      <xdr:row>15</xdr:row>
      <xdr:rowOff>133350</xdr:rowOff>
    </xdr:from>
    <xdr:to>
      <xdr:col>4</xdr:col>
      <xdr:colOff>327660</xdr:colOff>
      <xdr:row>30</xdr:row>
      <xdr:rowOff>133350</xdr:rowOff>
    </xdr:to>
    <xdr:graphicFrame macro="">
      <xdr:nvGraphicFramePr>
        <xdr:cNvPr id="3" name="Chart 2">
          <a:extLst>
            <a:ext uri="{FF2B5EF4-FFF2-40B4-BE49-F238E27FC236}">
              <a16:creationId xmlns:a16="http://schemas.microsoft.com/office/drawing/2014/main" id="{8B33472D-7FE1-1075-3112-A5EB39E24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121920</xdr:colOff>
      <xdr:row>16</xdr:row>
      <xdr:rowOff>19050</xdr:rowOff>
    </xdr:from>
    <xdr:to>
      <xdr:col>9</xdr:col>
      <xdr:colOff>236220</xdr:colOff>
      <xdr:row>31</xdr:row>
      <xdr:rowOff>19050</xdr:rowOff>
    </xdr:to>
    <xdr:graphicFrame macro="">
      <xdr:nvGraphicFramePr>
        <xdr:cNvPr id="4" name="Chart 3">
          <a:extLst>
            <a:ext uri="{FF2B5EF4-FFF2-40B4-BE49-F238E27FC236}">
              <a16:creationId xmlns:a16="http://schemas.microsoft.com/office/drawing/2014/main" id="{FE388A38-FDC6-35EA-2433-9CC0E8B62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335280</xdr:colOff>
      <xdr:row>12</xdr:row>
      <xdr:rowOff>133350</xdr:rowOff>
    </xdr:from>
    <xdr:to>
      <xdr:col>11</xdr:col>
      <xdr:colOff>502920</xdr:colOff>
      <xdr:row>37</xdr:row>
      <xdr:rowOff>22860</xdr:rowOff>
    </xdr:to>
    <xdr:graphicFrame macro="">
      <xdr:nvGraphicFramePr>
        <xdr:cNvPr id="2" name="Chart 1">
          <a:extLst>
            <a:ext uri="{FF2B5EF4-FFF2-40B4-BE49-F238E27FC236}">
              <a16:creationId xmlns:a16="http://schemas.microsoft.com/office/drawing/2014/main" id="{BA7D7CA2-D1B3-5255-86B8-59F84827F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525780</xdr:colOff>
      <xdr:row>0</xdr:row>
      <xdr:rowOff>0</xdr:rowOff>
    </xdr:from>
    <xdr:to>
      <xdr:col>22</xdr:col>
      <xdr:colOff>220980</xdr:colOff>
      <xdr:row>15</xdr:row>
      <xdr:rowOff>0</xdr:rowOff>
    </xdr:to>
    <xdr:graphicFrame macro="">
      <xdr:nvGraphicFramePr>
        <xdr:cNvPr id="3" name="Chart 2">
          <a:extLst>
            <a:ext uri="{FF2B5EF4-FFF2-40B4-BE49-F238E27FC236}">
              <a16:creationId xmlns:a16="http://schemas.microsoft.com/office/drawing/2014/main" id="{DAD5FEB2-1C6C-D2A7-4BBA-6008E50A8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563880</xdr:colOff>
      <xdr:row>16</xdr:row>
      <xdr:rowOff>72390</xdr:rowOff>
    </xdr:from>
    <xdr:to>
      <xdr:col>17</xdr:col>
      <xdr:colOff>563880</xdr:colOff>
      <xdr:row>31</xdr:row>
      <xdr:rowOff>72390</xdr:rowOff>
    </xdr:to>
    <xdr:graphicFrame macro="">
      <xdr:nvGraphicFramePr>
        <xdr:cNvPr id="4" name="Chart 3">
          <a:extLst>
            <a:ext uri="{FF2B5EF4-FFF2-40B4-BE49-F238E27FC236}">
              <a16:creationId xmlns:a16="http://schemas.microsoft.com/office/drawing/2014/main" id="{5BD14A06-D2BC-7F38-A66D-3A69D0A8D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68580</xdr:colOff>
      <xdr:row>11</xdr:row>
      <xdr:rowOff>3810</xdr:rowOff>
    </xdr:from>
    <xdr:to>
      <xdr:col>10</xdr:col>
      <xdr:colOff>22860</xdr:colOff>
      <xdr:row>26</xdr:row>
      <xdr:rowOff>3810</xdr:rowOff>
    </xdr:to>
    <xdr:graphicFrame macro="">
      <xdr:nvGraphicFramePr>
        <xdr:cNvPr id="3" name="Chart 2">
          <a:extLst>
            <a:ext uri="{FF2B5EF4-FFF2-40B4-BE49-F238E27FC236}">
              <a16:creationId xmlns:a16="http://schemas.microsoft.com/office/drawing/2014/main" id="{37E8629E-710A-2E68-61F6-E33A826A4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175260</xdr:colOff>
      <xdr:row>0</xdr:row>
      <xdr:rowOff>87630</xdr:rowOff>
    </xdr:from>
    <xdr:to>
      <xdr:col>17</xdr:col>
      <xdr:colOff>480060</xdr:colOff>
      <xdr:row>15</xdr:row>
      <xdr:rowOff>87630</xdr:rowOff>
    </xdr:to>
    <xdr:graphicFrame macro="">
      <xdr:nvGraphicFramePr>
        <xdr:cNvPr id="4" name="Chart 3">
          <a:extLst>
            <a:ext uri="{FF2B5EF4-FFF2-40B4-BE49-F238E27FC236}">
              <a16:creationId xmlns:a16="http://schemas.microsoft.com/office/drawing/2014/main" id="{69BB39B2-BF74-8DAC-02CE-840A13099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220980</xdr:colOff>
      <xdr:row>15</xdr:row>
      <xdr:rowOff>148590</xdr:rowOff>
    </xdr:from>
    <xdr:to>
      <xdr:col>17</xdr:col>
      <xdr:colOff>525780</xdr:colOff>
      <xdr:row>30</xdr:row>
      <xdr:rowOff>148590</xdr:rowOff>
    </xdr:to>
    <xdr:graphicFrame macro="">
      <xdr:nvGraphicFramePr>
        <xdr:cNvPr id="5" name="Chart 4">
          <a:extLst>
            <a:ext uri="{FF2B5EF4-FFF2-40B4-BE49-F238E27FC236}">
              <a16:creationId xmlns:a16="http://schemas.microsoft.com/office/drawing/2014/main" id="{2095B94B-E252-20BF-1F3D-68E52E6C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RASHANT YADAV" id="{E2736ADD-0116-434F-A5AF-EEF856105FB1}" userId="833584e24ba32826"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 refreshedDate="45810.816436689813" createdVersion="8" refreshedVersion="8" minRefreshableVersion="3" recordCount="1000" xr:uid="{EF0A92D4-8FE6-4A11-8404-19EAB4735051}">
  <cacheSource type="worksheet">
    <worksheetSource name="Table1"/>
  </cacheSource>
  <cacheFields count="29">
    <cacheField name="User_ID" numFmtId="0">
      <sharedItems containsSemiMixedTypes="0" containsString="0" containsNumber="1" containsInteger="1" minValue="1003" maxValue="9996"/>
    </cacheField>
    <cacheField name="Duplicate Identifier" numFmtId="0">
      <sharedItems/>
    </cacheField>
    <cacheField name="User_Name" numFmtId="0">
      <sharedItems/>
    </cacheField>
    <cacheField name="Join_Date" numFmtId="164">
      <sharedItems containsSemiMixedTypes="0" containsNonDate="0" containsDate="1" containsString="0" minDate="2022-12-19T00:00:00" maxDate="2024-12-19T00:00:00" count="540">
        <d v="2023-05-15T00:00:00"/>
        <d v="2023-04-03T00:00:00"/>
        <d v="2023-08-02T00:00:00"/>
        <d v="2023-01-31T00:00:00"/>
        <d v="2023-06-06T00:00:00"/>
        <d v="2023-09-17T00:00:00"/>
        <d v="2024-08-25T00:00:00"/>
        <d v="2024-05-31T00:00:00"/>
        <d v="2023-06-17T00:00:00"/>
        <d v="2023-12-02T00:00:00"/>
        <d v="2023-03-28T00:00:00"/>
        <d v="2024-03-02T00:00:00"/>
        <d v="2023-03-27T00:00:00"/>
        <d v="2024-09-15T00:00:00"/>
        <d v="2023-06-07T00:00:00"/>
        <d v="2024-05-18T00:00:00"/>
        <d v="2023-02-14T00:00:00"/>
        <d v="2023-06-02T00:00:00"/>
        <d v="2023-09-20T00:00:00"/>
        <d v="2023-07-03T00:00:00"/>
        <d v="2023-07-15T00:00:00"/>
        <d v="2024-06-13T00:00:00"/>
        <d v="2023-11-19T00:00:00"/>
        <d v="2023-09-22T00:00:00"/>
        <d v="2024-05-15T00:00:00"/>
        <d v="2023-06-19T00:00:00"/>
        <d v="2024-05-22T00:00:00"/>
        <d v="2024-01-30T00:00:00"/>
        <d v="2024-03-28T00:00:00"/>
        <d v="2024-07-02T00:00:00"/>
        <d v="2024-12-06T00:00:00"/>
        <d v="2023-06-22T00:00:00"/>
        <d v="2023-11-28T00:00:00"/>
        <d v="2024-01-10T00:00:00"/>
        <d v="2024-10-03T00:00:00"/>
        <d v="2023-09-15T00:00:00"/>
        <d v="2024-10-01T00:00:00"/>
        <d v="2023-08-18T00:00:00"/>
        <d v="2024-02-16T00:00:00"/>
        <d v="2024-08-07T00:00:00"/>
        <d v="2024-09-17T00:00:00"/>
        <d v="2023-07-18T00:00:00"/>
        <d v="2023-04-04T00:00:00"/>
        <d v="2024-04-11T00:00:00"/>
        <d v="2023-04-26T00:00:00"/>
        <d v="2023-03-25T00:00:00"/>
        <d v="2023-09-01T00:00:00"/>
        <d v="2023-03-26T00:00:00"/>
        <d v="2024-06-18T00:00:00"/>
        <d v="2023-07-27T00:00:00"/>
        <d v="2024-10-31T00:00:00"/>
        <d v="2022-12-26T00:00:00"/>
        <d v="2024-04-06T00:00:00"/>
        <d v="2022-12-31T00:00:00"/>
        <d v="2022-12-24T00:00:00"/>
        <d v="2024-09-08T00:00:00"/>
        <d v="2023-12-19T00:00:00"/>
        <d v="2023-10-12T00:00:00"/>
        <d v="2023-02-03T00:00:00"/>
        <d v="2024-11-24T00:00:00"/>
        <d v="2023-06-24T00:00:00"/>
        <d v="2023-12-29T00:00:00"/>
        <d v="2023-03-01T00:00:00"/>
        <d v="2024-03-15T00:00:00"/>
        <d v="2023-04-13T00:00:00"/>
        <d v="2023-02-19T00:00:00"/>
        <d v="2023-11-26T00:00:00"/>
        <d v="2023-10-13T00:00:00"/>
        <d v="2023-07-31T00:00:00"/>
        <d v="2023-09-06T00:00:00"/>
        <d v="2024-07-08T00:00:00"/>
        <d v="2024-07-20T00:00:00"/>
        <d v="2023-12-06T00:00:00"/>
        <d v="2023-10-25T00:00:00"/>
        <d v="2023-12-31T00:00:00"/>
        <d v="2023-08-20T00:00:00"/>
        <d v="2024-10-20T00:00:00"/>
        <d v="2024-07-22T00:00:00"/>
        <d v="2024-08-21T00:00:00"/>
        <d v="2024-08-31T00:00:00"/>
        <d v="2023-04-30T00:00:00"/>
        <d v="2023-12-18T00:00:00"/>
        <d v="2023-10-22T00:00:00"/>
        <d v="2024-02-29T00:00:00"/>
        <d v="2023-09-11T00:00:00"/>
        <d v="2024-06-24T00:00:00"/>
        <d v="2023-02-05T00:00:00"/>
        <d v="2023-10-21T00:00:00"/>
        <d v="2023-08-03T00:00:00"/>
        <d v="2023-10-28T00:00:00"/>
        <d v="2023-04-15T00:00:00"/>
        <d v="2022-12-19T00:00:00"/>
        <d v="2024-02-14T00:00:00"/>
        <d v="2024-06-01T00:00:00"/>
        <d v="2023-07-23T00:00:00"/>
        <d v="2024-10-30T00:00:00"/>
        <d v="2023-12-08T00:00:00"/>
        <d v="2024-07-06T00:00:00"/>
        <d v="2023-06-20T00:00:00"/>
        <d v="2024-03-19T00:00:00"/>
        <d v="2023-02-17T00:00:00"/>
        <d v="2023-08-06T00:00:00"/>
        <d v="2022-12-21T00:00:00"/>
        <d v="2024-03-03T00:00:00"/>
        <d v="2024-02-11T00:00:00"/>
        <d v="2024-09-26T00:00:00"/>
        <d v="2023-10-01T00:00:00"/>
        <d v="2024-12-17T00:00:00"/>
        <d v="2023-04-02T00:00:00"/>
        <d v="2024-07-11T00:00:00"/>
        <d v="2024-01-20T00:00:00"/>
        <d v="2024-11-18T00:00:00"/>
        <d v="2023-03-07T00:00:00"/>
        <d v="2023-10-03T00:00:00"/>
        <d v="2024-12-14T00:00:00"/>
        <d v="2024-11-14T00:00:00"/>
        <d v="2023-02-08T00:00:00"/>
        <d v="2024-10-15T00:00:00"/>
        <d v="2024-05-30T00:00:00"/>
        <d v="2023-01-23T00:00:00"/>
        <d v="2023-11-24T00:00:00"/>
        <d v="2024-02-02T00:00:00"/>
        <d v="2024-11-21T00:00:00"/>
        <d v="2023-03-19T00:00:00"/>
        <d v="2023-05-03T00:00:00"/>
        <d v="2024-12-12T00:00:00"/>
        <d v="2024-01-12T00:00:00"/>
        <d v="2022-12-25T00:00:00"/>
        <d v="2023-02-20T00:00:00"/>
        <d v="2024-12-01T00:00:00"/>
        <d v="2023-05-12T00:00:00"/>
        <d v="2023-02-23T00:00:00"/>
        <d v="2023-05-05T00:00:00"/>
        <d v="2023-09-05T00:00:00"/>
        <d v="2024-10-17T00:00:00"/>
        <d v="2024-08-11T00:00:00"/>
        <d v="2024-09-30T00:00:00"/>
        <d v="2022-12-30T00:00:00"/>
        <d v="2024-04-04T00:00:00"/>
        <d v="2023-03-06T00:00:00"/>
        <d v="2023-10-18T00:00:00"/>
        <d v="2024-06-17T00:00:00"/>
        <d v="2024-01-14T00:00:00"/>
        <d v="2024-12-04T00:00:00"/>
        <d v="2023-11-03T00:00:00"/>
        <d v="2024-02-01T00:00:00"/>
        <d v="2024-04-28T00:00:00"/>
        <d v="2024-09-21T00:00:00"/>
        <d v="2023-02-07T00:00:00"/>
        <d v="2023-06-10T00:00:00"/>
        <d v="2024-05-19T00:00:00"/>
        <d v="2024-02-20T00:00:00"/>
        <d v="2023-03-13T00:00:00"/>
        <d v="2023-02-25T00:00:00"/>
        <d v="2023-10-17T00:00:00"/>
        <d v="2023-04-19T00:00:00"/>
        <d v="2024-02-23T00:00:00"/>
        <d v="2023-06-18T00:00:00"/>
        <d v="2024-03-26T00:00:00"/>
        <d v="2024-12-18T00:00:00"/>
        <d v="2024-11-16T00:00:00"/>
        <d v="2024-10-21T00:00:00"/>
        <d v="2024-01-26T00:00:00"/>
        <d v="2023-09-24T00:00:00"/>
        <d v="2024-02-07T00:00:00"/>
        <d v="2023-07-06T00:00:00"/>
        <d v="2024-07-17T00:00:00"/>
        <d v="2024-10-27T00:00:00"/>
        <d v="2024-07-04T00:00:00"/>
        <d v="2024-08-13T00:00:00"/>
        <d v="2024-05-05T00:00:00"/>
        <d v="2023-12-04T00:00:00"/>
        <d v="2024-02-22T00:00:00"/>
        <d v="2023-05-14T00:00:00"/>
        <d v="2023-06-08T00:00:00"/>
        <d v="2024-08-08T00:00:00"/>
        <d v="2023-06-11T00:00:00"/>
        <d v="2023-01-19T00:00:00"/>
        <d v="2023-05-10T00:00:00"/>
        <d v="2023-06-01T00:00:00"/>
        <d v="2024-05-03T00:00:00"/>
        <d v="2024-03-25T00:00:00"/>
        <d v="2023-05-22T00:00:00"/>
        <d v="2024-06-14T00:00:00"/>
        <d v="2023-08-17T00:00:00"/>
        <d v="2023-12-10T00:00:00"/>
        <d v="2024-02-27T00:00:00"/>
        <d v="2024-09-01T00:00:00"/>
        <d v="2024-08-16T00:00:00"/>
        <d v="2024-12-05T00:00:00"/>
        <d v="2023-08-12T00:00:00"/>
        <d v="2023-05-16T00:00:00"/>
        <d v="2024-09-19T00:00:00"/>
        <d v="2024-10-12T00:00:00"/>
        <d v="2024-09-12T00:00:00"/>
        <d v="2023-05-23T00:00:00"/>
        <d v="2023-11-12T00:00:00"/>
        <d v="2024-12-08T00:00:00"/>
        <d v="2023-11-18T00:00:00"/>
        <d v="2023-09-08T00:00:00"/>
        <d v="2024-02-26T00:00:00"/>
        <d v="2023-07-11T00:00:00"/>
        <d v="2023-02-02T00:00:00"/>
        <d v="2023-01-01T00:00:00"/>
        <d v="2024-03-23T00:00:00"/>
        <d v="2024-01-09T00:00:00"/>
        <d v="2023-03-04T00:00:00"/>
        <d v="2024-01-04T00:00:00"/>
        <d v="2023-09-03T00:00:00"/>
        <d v="2024-09-23T00:00:00"/>
        <d v="2023-08-29T00:00:00"/>
        <d v="2023-12-26T00:00:00"/>
        <d v="2024-04-25T00:00:00"/>
        <d v="2023-04-24T00:00:00"/>
        <d v="2024-11-23T00:00:00"/>
        <d v="2023-11-11T00:00:00"/>
        <d v="2023-08-30T00:00:00"/>
        <d v="2024-06-03T00:00:00"/>
        <d v="2024-01-29T00:00:00"/>
        <d v="2024-09-05T00:00:00"/>
        <d v="2023-02-24T00:00:00"/>
        <d v="2023-01-03T00:00:00"/>
        <d v="2024-03-09T00:00:00"/>
        <d v="2023-06-26T00:00:00"/>
        <d v="2024-06-02T00:00:00"/>
        <d v="2023-01-18T00:00:00"/>
        <d v="2023-10-15T00:00:00"/>
        <d v="2023-02-09T00:00:00"/>
        <d v="2024-11-17T00:00:00"/>
        <d v="2024-06-21T00:00:00"/>
        <d v="2024-09-24T00:00:00"/>
        <d v="2023-01-05T00:00:00"/>
        <d v="2023-07-26T00:00:00"/>
        <d v="2023-05-29T00:00:00"/>
        <d v="2023-10-23T00:00:00"/>
        <d v="2023-04-22T00:00:00"/>
        <d v="2023-02-21T00:00:00"/>
        <d v="2024-10-28T00:00:00"/>
        <d v="2024-05-10T00:00:00"/>
        <d v="2023-08-05T00:00:00"/>
        <d v="2024-07-28T00:00:00"/>
        <d v="2024-07-10T00:00:00"/>
        <d v="2023-07-28T00:00:00"/>
        <d v="2024-10-10T00:00:00"/>
        <d v="2023-04-17T00:00:00"/>
        <d v="2023-02-15T00:00:00"/>
        <d v="2024-01-19T00:00:00"/>
        <d v="2023-07-21T00:00:00"/>
        <d v="2024-10-29T00:00:00"/>
        <d v="2024-02-03T00:00:00"/>
        <d v="2023-08-08T00:00:00"/>
        <d v="2024-01-13T00:00:00"/>
        <d v="2024-09-27T00:00:00"/>
        <d v="2023-08-04T00:00:00"/>
        <d v="2023-01-28T00:00:00"/>
        <d v="2024-03-14T00:00:00"/>
        <d v="2023-03-08T00:00:00"/>
        <d v="2024-05-17T00:00:00"/>
        <d v="2023-01-24T00:00:00"/>
        <d v="2024-05-09T00:00:00"/>
        <d v="2023-05-31T00:00:00"/>
        <d v="2024-08-10T00:00:00"/>
        <d v="2024-09-25T00:00:00"/>
        <d v="2023-08-11T00:00:00"/>
        <d v="2024-01-05T00:00:00"/>
        <d v="2023-12-22T00:00:00"/>
        <d v="2023-12-28T00:00:00"/>
        <d v="2023-03-18T00:00:00"/>
        <d v="2024-11-05T00:00:00"/>
        <d v="2023-05-26T00:00:00"/>
        <d v="2024-10-14T00:00:00"/>
        <d v="2024-08-19T00:00:00"/>
        <d v="2023-03-20T00:00:00"/>
        <d v="2023-01-25T00:00:00"/>
        <d v="2023-09-29T00:00:00"/>
        <d v="2024-04-13T00:00:00"/>
        <d v="2023-07-09T00:00:00"/>
        <d v="2022-12-27T00:00:00"/>
        <d v="2023-04-12T00:00:00"/>
        <d v="2024-09-02T00:00:00"/>
        <d v="2024-07-21T00:00:00"/>
        <d v="2024-09-11T00:00:00"/>
        <d v="2024-09-16T00:00:00"/>
        <d v="2024-01-16T00:00:00"/>
        <d v="2023-01-26T00:00:00"/>
        <d v="2023-05-21T00:00:00"/>
        <d v="2024-04-21T00:00:00"/>
        <d v="2024-08-29T00:00:00"/>
        <d v="2023-11-30T00:00:00"/>
        <d v="2024-01-02T00:00:00"/>
        <d v="2024-01-18T00:00:00"/>
        <d v="2023-09-04T00:00:00"/>
        <d v="2024-07-27T00:00:00"/>
        <d v="2024-04-17T00:00:00"/>
        <d v="2024-07-23T00:00:00"/>
        <d v="2024-04-19T00:00:00"/>
        <d v="2023-09-19T00:00:00"/>
        <d v="2023-07-10T00:00:00"/>
        <d v="2024-07-30T00:00:00"/>
        <d v="2023-08-28T00:00:00"/>
        <d v="2024-06-30T00:00:00"/>
        <d v="2023-11-07T00:00:00"/>
        <d v="2024-06-20T00:00:00"/>
        <d v="2024-04-22T00:00:00"/>
        <d v="2024-08-28T00:00:00"/>
        <d v="2022-12-20T00:00:00"/>
        <d v="2024-01-25T00:00:00"/>
        <d v="2024-08-22T00:00:00"/>
        <d v="2023-10-27T00:00:00"/>
        <d v="2023-04-21T00:00:00"/>
        <d v="2023-12-30T00:00:00"/>
        <d v="2024-11-20T00:00:00"/>
        <d v="2024-02-19T00:00:00"/>
        <d v="2024-05-08T00:00:00"/>
        <d v="2024-10-13T00:00:00"/>
        <d v="2024-10-02T00:00:00"/>
        <d v="2024-09-18T00:00:00"/>
        <d v="2023-05-17T00:00:00"/>
        <d v="2024-09-13T00:00:00"/>
        <d v="2024-01-21T00:00:00"/>
        <d v="2023-05-25T00:00:00"/>
        <d v="2024-10-05T00:00:00"/>
        <d v="2023-12-13T00:00:00"/>
        <d v="2024-02-06T00:00:00"/>
        <d v="2024-11-03T00:00:00"/>
        <d v="2024-09-07T00:00:00"/>
        <d v="2023-05-08T00:00:00"/>
        <d v="2024-07-13T00:00:00"/>
        <d v="2023-11-09T00:00:00"/>
        <d v="2023-12-07T00:00:00"/>
        <d v="2024-03-21T00:00:00"/>
        <d v="2023-12-11T00:00:00"/>
        <d v="2023-08-26T00:00:00"/>
        <d v="2024-10-07T00:00:00"/>
        <d v="2023-09-28T00:00:00"/>
        <d v="2023-01-15T00:00:00"/>
        <d v="2023-04-07T00:00:00"/>
        <d v="2023-08-25T00:00:00"/>
        <d v="2023-04-20T00:00:00"/>
        <d v="2023-09-10T00:00:00"/>
        <d v="2024-06-22T00:00:00"/>
        <d v="2023-06-15T00:00:00"/>
        <d v="2023-10-31T00:00:00"/>
        <d v="2023-11-06T00:00:00"/>
        <d v="2023-12-14T00:00:00"/>
        <d v="2024-04-23T00:00:00"/>
        <d v="2023-01-29T00:00:00"/>
        <d v="2024-06-06T00:00:00"/>
        <d v="2023-10-02T00:00:00"/>
        <d v="2023-11-13T00:00:00"/>
        <d v="2024-02-24T00:00:00"/>
        <d v="2024-08-02T00:00:00"/>
        <d v="2024-05-04T00:00:00"/>
        <d v="2023-06-04T00:00:00"/>
        <d v="2024-05-29T00:00:00"/>
        <d v="2023-03-21T00:00:00"/>
        <d v="2024-03-06T00:00:00"/>
        <d v="2024-03-20T00:00:00"/>
        <d v="2024-06-04T00:00:00"/>
        <d v="2024-01-01T00:00:00"/>
        <d v="2024-03-22T00:00:00"/>
        <d v="2023-02-10T00:00:00"/>
        <d v="2024-10-22T00:00:00"/>
        <d v="2023-03-29T00:00:00"/>
        <d v="2024-08-01T00:00:00"/>
        <d v="2024-05-12T00:00:00"/>
        <d v="2023-03-05T00:00:00"/>
        <d v="2024-06-16T00:00:00"/>
        <d v="2023-05-18T00:00:00"/>
        <d v="2023-04-08T00:00:00"/>
        <d v="2023-01-17T00:00:00"/>
        <d v="2024-11-25T00:00:00"/>
        <d v="2023-05-27T00:00:00"/>
        <d v="2024-04-14T00:00:00"/>
        <d v="2023-12-12T00:00:00"/>
        <d v="2024-12-11T00:00:00"/>
        <d v="2023-02-26T00:00:00"/>
        <d v="2023-07-08T00:00:00"/>
        <d v="2023-01-08T00:00:00"/>
        <d v="2024-03-05T00:00:00"/>
        <d v="2024-05-11T00:00:00"/>
        <d v="2023-12-15T00:00:00"/>
        <d v="2023-03-17T00:00:00"/>
        <d v="2024-03-31T00:00:00"/>
        <d v="2024-07-12T00:00:00"/>
        <d v="2023-09-18T00:00:00"/>
        <d v="2024-12-10T00:00:00"/>
        <d v="2023-09-13T00:00:00"/>
        <d v="2024-04-24T00:00:00"/>
        <d v="2024-10-24T00:00:00"/>
        <d v="2024-06-07T00:00:00"/>
        <d v="2024-02-28T00:00:00"/>
        <d v="2023-11-20T00:00:00"/>
        <d v="2024-07-15T00:00:00"/>
        <d v="2024-10-18T00:00:00"/>
        <d v="2023-06-23T00:00:00"/>
        <d v="2023-05-19T00:00:00"/>
        <d v="2023-03-03T00:00:00"/>
        <d v="2024-01-17T00:00:00"/>
        <d v="2023-07-29T00:00:00"/>
        <d v="2024-05-14T00:00:00"/>
        <d v="2023-03-02T00:00:00"/>
        <d v="2023-08-23T00:00:00"/>
        <d v="2023-08-31T00:00:00"/>
        <d v="2023-05-07T00:00:00"/>
        <d v="2024-04-29T00:00:00"/>
        <d v="2023-07-07T00:00:00"/>
        <d v="2024-05-02T00:00:00"/>
        <d v="2024-07-19T00:00:00"/>
        <d v="2023-06-14T00:00:00"/>
        <d v="2023-12-21T00:00:00"/>
        <d v="2024-11-02T00:00:00"/>
        <d v="2023-04-05T00:00:00"/>
        <d v="2023-09-09T00:00:00"/>
        <d v="2023-04-14T00:00:00"/>
        <d v="2024-06-26T00:00:00"/>
        <d v="2024-04-08T00:00:00"/>
        <d v="2023-04-25T00:00:00"/>
        <d v="2024-01-07T00:00:00"/>
        <d v="2024-02-12T00:00:00"/>
        <d v="2024-09-22T00:00:00"/>
        <d v="2023-01-02T00:00:00"/>
        <d v="2023-12-20T00:00:00"/>
        <d v="2024-02-15T00:00:00"/>
        <d v="2024-04-12T00:00:00"/>
        <d v="2024-10-11T00:00:00"/>
        <d v="2023-10-06T00:00:00"/>
        <d v="2023-09-26T00:00:00"/>
        <d v="2022-12-23T00:00:00"/>
        <d v="2023-09-23T00:00:00"/>
        <d v="2024-03-01T00:00:00"/>
        <d v="2023-05-01T00:00:00"/>
        <d v="2023-04-06T00:00:00"/>
        <d v="2024-06-11T00:00:00"/>
        <d v="2023-10-30T00:00:00"/>
        <d v="2024-03-11T00:00:00"/>
        <d v="2024-09-03T00:00:00"/>
        <d v="2023-06-27T00:00:00"/>
        <d v="2024-12-09T00:00:00"/>
        <d v="2023-08-07T00:00:00"/>
        <d v="2023-10-05T00:00:00"/>
        <d v="2024-02-17T00:00:00"/>
        <d v="2024-05-07T00:00:00"/>
        <d v="2023-02-13T00:00:00"/>
        <d v="2024-06-10T00:00:00"/>
        <d v="2023-09-16T00:00:00"/>
        <d v="2024-01-06T00:00:00"/>
        <d v="2024-04-01T00:00:00"/>
        <d v="2024-04-02T00:00:00"/>
        <d v="2024-07-24T00:00:00"/>
        <d v="2024-07-09T00:00:00"/>
        <d v="2024-06-08T00:00:00"/>
        <d v="2024-10-19T00:00:00"/>
        <d v="2024-04-07T00:00:00"/>
        <d v="2024-11-13T00:00:00"/>
        <d v="2023-12-16T00:00:00"/>
        <d v="2023-03-22T00:00:00"/>
        <d v="2023-06-30T00:00:00"/>
        <d v="2024-07-25T00:00:00"/>
        <d v="2023-11-04T00:00:00"/>
        <d v="2023-09-07T00:00:00"/>
        <d v="2024-05-25T00:00:00"/>
        <d v="2023-04-10T00:00:00"/>
        <d v="2024-10-25T00:00:00"/>
        <d v="2023-05-28T00:00:00"/>
        <d v="2023-11-15T00:00:00"/>
        <d v="2023-01-16T00:00:00"/>
        <d v="2024-11-06T00:00:00"/>
        <d v="2024-05-23T00:00:00"/>
        <d v="2024-07-14T00:00:00"/>
        <d v="2023-09-21T00:00:00"/>
        <d v="2023-07-25T00:00:00"/>
        <d v="2023-06-03T00:00:00"/>
        <d v="2023-01-12T00:00:00"/>
        <d v="2023-02-16T00:00:00"/>
        <d v="2023-11-05T00:00:00"/>
        <d v="2024-02-21T00:00:00"/>
        <d v="2024-08-23T00:00:00"/>
        <d v="2023-03-10T00:00:00"/>
        <d v="2023-07-19T00:00:00"/>
        <d v="2023-10-04T00:00:00"/>
        <d v="2023-02-11T00:00:00"/>
        <d v="2024-11-09T00:00:00"/>
        <d v="2023-05-11T00:00:00"/>
        <d v="2024-06-25T00:00:00"/>
        <d v="2023-08-24T00:00:00"/>
        <d v="2024-08-20T00:00:00"/>
        <d v="2023-01-10T00:00:00"/>
        <d v="2024-11-27T00:00:00"/>
        <d v="2023-09-12T00:00:00"/>
        <d v="2024-11-11T00:00:00"/>
        <d v="2024-06-28T00:00:00"/>
        <d v="2024-01-27T00:00:00"/>
        <d v="2024-05-28T00:00:00"/>
        <d v="2023-04-28T00:00:00"/>
        <d v="2023-12-03T00:00:00"/>
        <d v="2024-08-14T00:00:00"/>
        <d v="2023-04-29T00:00:00"/>
        <d v="2024-03-07T00:00:00"/>
        <d v="2024-10-16T00:00:00"/>
        <d v="2023-01-30T00:00:00"/>
        <d v="2024-03-10T00:00:00"/>
        <d v="2024-09-04T00:00:00"/>
        <d v="2024-06-19T00:00:00"/>
        <d v="2023-10-26T00:00:00"/>
        <d v="2024-06-12T00:00:00"/>
        <d v="2024-10-06T00:00:00"/>
        <d v="2023-02-04T00:00:00"/>
        <d v="2023-04-16T00:00:00"/>
        <d v="2023-06-25T00:00:00"/>
        <d v="2023-02-18T00:00:00"/>
        <d v="2024-08-09T00:00:00"/>
        <d v="2023-06-16T00:00:00"/>
        <d v="2023-07-22T00:00:00"/>
        <d v="2023-08-27T00:00:00"/>
        <d v="2024-05-06T00:00:00"/>
        <d v="2023-01-13T00:00:00"/>
        <d v="2023-01-11T00:00:00"/>
        <d v="2023-08-13T00:00:00"/>
        <d v="2024-09-28T00:00:00"/>
        <d v="2023-11-29T00:00:00"/>
        <d v="2023-03-12T00:00:00"/>
        <d v="2023-06-21T00:00:00"/>
        <d v="2024-05-27T00:00:00"/>
        <d v="2024-06-05T00:00:00"/>
        <d v="2023-12-23T00:00:00"/>
        <d v="2024-04-30T00:00:00"/>
        <d v="2023-01-09T00:00:00"/>
        <d v="2024-02-10T00:00:00"/>
        <d v="2024-04-16T00:00:00"/>
        <d v="2023-12-17T00:00:00"/>
        <d v="2024-08-03T00:00:00"/>
        <d v="2023-11-08T00:00:00"/>
        <d v="2024-12-16T00:00:00"/>
        <d v="2024-03-12T00:00:00"/>
        <d v="2023-05-30T00:00:00"/>
        <d v="2024-04-05T00:00:00"/>
        <d v="2023-11-22T00:00:00"/>
        <d v="2024-04-26T00:00:00"/>
        <d v="2023-11-25T00:00:00"/>
      </sharedItems>
      <fieldGroup par="28"/>
    </cacheField>
    <cacheField name="Last_Login" numFmtId="164">
      <sharedItems containsSemiMixedTypes="0" containsNonDate="0" containsDate="1" containsString="0" minDate="2024-01-12T00:00:00" maxDate="2024-12-19T00:00:00"/>
    </cacheField>
    <cacheField name="Monthly_Price" numFmtId="165">
      <sharedItems containsSemiMixedTypes="0" containsString="0" containsNumber="1" minValue="7.99" maxValue="15.99"/>
    </cacheField>
    <cacheField name="Subscription Plan" numFmtId="0">
      <sharedItems count="3">
        <s v="Base"/>
        <s v="Premium"/>
        <s v="Ultra"/>
      </sharedItems>
    </cacheField>
    <cacheField name="Watch_Hours" numFmtId="0">
      <sharedItems containsSemiMixedTypes="0" containsString="0" containsNumber="1" containsInteger="1" minValue="10" maxValue="500"/>
    </cacheField>
    <cacheField name="Favorite_Genre" numFmtId="0">
      <sharedItems count="7">
        <s v="Action"/>
        <s v="Drama"/>
        <s v="Sci-Fi"/>
        <s v="Documentary"/>
        <s v="Horror"/>
        <s v="Comedy"/>
        <s v="Romance"/>
      </sharedItems>
    </cacheField>
    <cacheField name="Active_Devices" numFmtId="0">
      <sharedItems containsSemiMixedTypes="0" containsString="0" containsNumber="1" containsInteger="1" minValue="1" maxValue="5"/>
    </cacheField>
    <cacheField name="Profile_Count" numFmtId="0">
      <sharedItems containsSemiMixedTypes="0" containsString="0" containsNumber="1" containsInteger="1" minValue="1" maxValue="6"/>
    </cacheField>
    <cacheField name="Parental_Controls" numFmtId="0">
      <sharedItems count="2">
        <b v="1"/>
        <b v="0"/>
      </sharedItems>
    </cacheField>
    <cacheField name="Total_Movies_Watched" numFmtId="0">
      <sharedItems containsSemiMixedTypes="0" containsString="0" containsNumber="1" containsInteger="1" minValue="12" maxValue="1000" count="614">
        <n v="641"/>
        <n v="192"/>
        <n v="260"/>
        <n v="61"/>
        <n v="230"/>
        <n v="837"/>
        <n v="510"/>
        <n v="907"/>
        <n v="676"/>
        <n v="406"/>
        <n v="352"/>
        <n v="391"/>
        <n v="501"/>
        <n v="995"/>
        <n v="222"/>
        <n v="788"/>
        <n v="369"/>
        <n v="228"/>
        <n v="827"/>
        <n v="983"/>
        <n v="109"/>
        <n v="181"/>
        <n v="842"/>
        <n v="40"/>
        <n v="431"/>
        <n v="415"/>
        <n v="902"/>
        <n v="769"/>
        <n v="588"/>
        <n v="528"/>
        <n v="467"/>
        <n v="73"/>
        <n v="895"/>
        <n v="801"/>
        <n v="96"/>
        <n v="849"/>
        <n v="515"/>
        <n v="657"/>
        <n v="426"/>
        <n v="309"/>
        <n v="141"/>
        <n v="112"/>
        <n v="836"/>
        <n v="785"/>
        <n v="857"/>
        <n v="347"/>
        <n v="707"/>
        <n v="49"/>
        <n v="853"/>
        <n v="970"/>
        <n v="490"/>
        <n v="201"/>
        <n v="741"/>
        <n v="928"/>
        <n v="80"/>
        <n v="453"/>
        <n v="943"/>
        <n v="348"/>
        <n v="606"/>
        <n v="214"/>
        <n v="334"/>
        <n v="155"/>
        <n v="571"/>
        <n v="56"/>
        <n v="748"/>
        <n v="603"/>
        <n v="990"/>
        <n v="831"/>
        <n v="420"/>
        <n v="754"/>
        <n v="782"/>
        <n v="557"/>
        <n v="552"/>
        <n v="356"/>
        <n v="161"/>
        <n v="17"/>
        <n v="366"/>
        <n v="758"/>
        <n v="936"/>
        <n v="13"/>
        <n v="305"/>
        <n v="755"/>
        <n v="27"/>
        <n v="734"/>
        <n v="687"/>
        <n v="826"/>
        <n v="450"/>
        <n v="159"/>
        <n v="367"/>
        <n v="786"/>
        <n v="962"/>
        <n v="482"/>
        <n v="451"/>
        <n v="22"/>
        <n v="848"/>
        <n v="524"/>
        <n v="76"/>
        <n v="959"/>
        <n v="148"/>
        <n v="338"/>
        <n v="720"/>
        <n v="387"/>
        <n v="624"/>
        <n v="636"/>
        <n v="429"/>
        <n v="832"/>
        <n v="63"/>
        <n v="52"/>
        <n v="909"/>
        <n v="704"/>
        <n v="751"/>
        <n v="185"/>
        <n v="503"/>
        <n v="549"/>
        <n v="434"/>
        <n v="377"/>
        <n v="380"/>
        <n v="315"/>
        <n v="968"/>
        <n v="757"/>
        <n v="560"/>
        <n v="456"/>
        <n v="780"/>
        <n v="168"/>
        <n v="350"/>
        <n v="341"/>
        <n v="392"/>
        <n v="95"/>
        <n v="186"/>
        <n v="543"/>
        <n v="858"/>
        <n v="906"/>
        <n v="808"/>
        <n v="84"/>
        <n v="247"/>
        <n v="190"/>
        <n v="390"/>
        <n v="203"/>
        <n v="26"/>
        <n v="819"/>
        <n v="872"/>
        <n v="394"/>
        <n v="411"/>
        <n v="977"/>
        <n v="781"/>
        <n v="330"/>
        <n v="163"/>
        <n v="885"/>
        <n v="123"/>
        <n v="830"/>
        <n v="770"/>
        <n v="753"/>
        <n v="38"/>
        <n v="386"/>
        <n v="874"/>
        <n v="695"/>
        <n v="803"/>
        <n v="268"/>
        <n v="62"/>
        <n v="737"/>
        <n v="923"/>
        <n v="85"/>
        <n v="59"/>
        <n v="590"/>
        <n v="561"/>
        <n v="964"/>
        <n v="897"/>
        <n v="432"/>
        <n v="881"/>
        <n v="331"/>
        <n v="321"/>
        <n v="244"/>
        <n v="841"/>
        <n v="344"/>
        <n v="908"/>
        <n v="233"/>
        <n v="170"/>
        <n v="945"/>
        <n v="217"/>
        <n v="664"/>
        <n v="679"/>
        <n v="242"/>
        <n v="541"/>
        <n v="108"/>
        <n v="343"/>
        <n v="477"/>
        <n v="767"/>
        <n v="12"/>
        <n v="920"/>
        <n v="607"/>
        <n v="346"/>
        <n v="668"/>
        <n v="317"/>
        <n v="297"/>
        <n v="866"/>
        <n v="286"/>
        <n v="938"/>
        <n v="264"/>
        <n v="44"/>
        <n v="944"/>
        <n v="542"/>
        <n v="31"/>
        <n v="358"/>
        <n v="961"/>
        <n v="623"/>
        <n v="466"/>
        <n v="860"/>
        <n v="410"/>
        <n v="69"/>
        <n v="424"/>
        <n v="132"/>
        <n v="818"/>
        <n v="813"/>
        <n v="362"/>
        <n v="573"/>
        <n v="659"/>
        <n v="653"/>
        <n v="577"/>
        <n v="802"/>
        <n v="702"/>
        <n v="92"/>
        <n v="582"/>
        <n v="609"/>
        <n v="559"/>
        <n v="706"/>
        <n v="1000"/>
        <n v="586"/>
        <n v="468"/>
        <n v="370"/>
        <n v="829"/>
        <n v="670"/>
        <n v="154"/>
        <n v="587"/>
        <n v="158"/>
        <n v="700"/>
        <n v="310"/>
        <n v="237"/>
        <n v="774"/>
        <n v="532"/>
        <n v="727"/>
        <n v="271"/>
        <n v="958"/>
        <n v="202"/>
        <n v="899"/>
        <n v="465"/>
        <n v="459"/>
        <n v="611"/>
        <n v="929"/>
        <n v="39"/>
        <n v="520"/>
        <n v="593"/>
        <n v="472"/>
        <n v="229"/>
        <n v="487"/>
        <n v="105"/>
        <n v="871"/>
        <n v="206"/>
        <n v="701"/>
        <n v="505"/>
        <n v="239"/>
        <n v="115"/>
        <n v="142"/>
        <n v="744"/>
        <n v="820"/>
        <n v="940"/>
        <n v="135"/>
        <n v="322"/>
        <n v="60"/>
        <n v="865"/>
        <n v="526"/>
        <n v="389"/>
        <n v="922"/>
        <n v="485"/>
        <n v="717"/>
        <n v="833"/>
        <n v="304"/>
        <n v="522"/>
        <n v="177"/>
        <n v="811"/>
        <n v="407"/>
        <n v="804"/>
        <n v="564"/>
        <n v="625"/>
        <n v="378"/>
        <n v="544"/>
        <n v="807"/>
        <n v="235"/>
        <n v="763"/>
        <n v="475"/>
        <n v="102"/>
        <n v="364"/>
        <n v="562"/>
        <n v="481"/>
        <n v="469"/>
        <n v="708"/>
        <n v="236"/>
        <n v="784"/>
        <n v="714"/>
        <n v="775"/>
        <n v="773"/>
        <n v="412"/>
        <n v="160"/>
        <n v="266"/>
        <n v="89"/>
        <n v="905"/>
        <n v="585"/>
        <n v="65"/>
        <n v="891"/>
        <n v="999"/>
        <n v="263"/>
        <n v="973"/>
        <n v="724"/>
        <n v="725"/>
        <n v="726"/>
        <n v="90"/>
        <n v="617"/>
        <n v="246"/>
        <n v="484"/>
        <n v="418"/>
        <n v="637"/>
        <n v="693"/>
        <n v="308"/>
        <n v="843"/>
        <n v="886"/>
        <n v="537"/>
        <n v="409"/>
        <n v="988"/>
        <n v="996"/>
        <n v="713"/>
        <n v="869"/>
        <n v="563"/>
        <n v="889"/>
        <n v="743"/>
        <n v="400"/>
        <n v="359"/>
        <n v="711"/>
        <n v="581"/>
        <n v="381"/>
        <n v="792"/>
        <n v="221"/>
        <n v="914"/>
        <n v="492"/>
        <n v="925"/>
        <n v="183"/>
        <n v="174"/>
        <n v="709"/>
        <n v="783"/>
        <n v="738"/>
        <n v="997"/>
        <n v="722"/>
        <n v="316"/>
        <n v="455"/>
        <n v="985"/>
        <n v="718"/>
        <n v="253"/>
        <n v="479"/>
        <n v="932"/>
        <n v="175"/>
        <n v="591"/>
        <n v="776"/>
        <n v="730"/>
        <n v="312"/>
        <n v="539"/>
        <n v="340"/>
        <n v="746"/>
        <n v="939"/>
        <n v="435"/>
        <n v="292"/>
        <n v="103"/>
        <n v="525"/>
        <n v="428"/>
        <n v="887"/>
        <n v="546"/>
        <n v="417"/>
        <n v="579"/>
        <n v="672"/>
        <n v="225"/>
        <n v="324"/>
        <n v="793"/>
        <n v="133"/>
        <n v="851"/>
        <n v="646"/>
        <n v="336"/>
        <n v="326"/>
        <n v="699"/>
        <n v="918"/>
        <n v="285"/>
        <n v="463"/>
        <n v="875"/>
        <n v="273"/>
        <n v="488"/>
        <n v="30"/>
        <n v="139"/>
        <n v="393"/>
        <n v="77"/>
        <n v="821"/>
        <n v="265"/>
        <n v="416"/>
        <n v="969"/>
        <n v="732"/>
        <n v="989"/>
        <n v="578"/>
        <n v="474"/>
        <n v="512"/>
        <n v="280"/>
        <n v="494"/>
        <n v="697"/>
        <n v="879"/>
        <n v="442"/>
        <n v="514"/>
        <n v="120"/>
        <n v="231"/>
        <n v="374"/>
        <n v="25"/>
        <n v="180"/>
        <n v="666"/>
        <n v="385"/>
        <n v="379"/>
        <n v="57"/>
        <n v="861"/>
        <n v="399"/>
        <n v="765"/>
        <n v="667"/>
        <n v="208"/>
        <n v="382"/>
        <n v="855"/>
        <n v="592"/>
        <n v="633"/>
        <n v="883"/>
        <n v="267"/>
        <n v="710"/>
        <n v="805"/>
        <n v="209"/>
        <n v="178"/>
        <n v="257"/>
        <n v="994"/>
        <n v="476"/>
        <n v="150"/>
        <n v="580"/>
        <n v="284"/>
        <n v="688"/>
        <n v="93"/>
        <n v="799"/>
        <n v="327"/>
        <n v="685"/>
        <n v="604"/>
        <n v="597"/>
        <n v="50"/>
        <n v="987"/>
        <n v="817"/>
        <n v="361"/>
        <n v="146"/>
        <n v="313"/>
        <n v="67"/>
        <n v="113"/>
        <n v="608"/>
        <n v="207"/>
        <n v="118"/>
        <n v="523"/>
        <n v="824"/>
        <n v="647"/>
        <n v="518"/>
        <n v="33"/>
        <n v="660"/>
        <n v="517"/>
        <n v="882"/>
        <n v="349"/>
        <n v="619"/>
        <n v="742"/>
        <n v="18"/>
        <n v="357"/>
        <n v="946"/>
        <n v="890"/>
        <n v="583"/>
        <n v="205"/>
        <n v="107"/>
        <n v="439"/>
        <n v="535"/>
        <n v="615"/>
        <n v="277"/>
        <n v="952"/>
        <n v="976"/>
        <n v="91"/>
        <n v="683"/>
        <n v="53"/>
        <n v="694"/>
        <n v="696"/>
        <n v="862"/>
        <n v="631"/>
        <n v="144"/>
        <n v="759"/>
        <n v="682"/>
        <n v="255"/>
        <n v="151"/>
        <n v="421"/>
        <n v="354"/>
        <n v="796"/>
        <n v="196"/>
        <n v="684"/>
        <n v="51"/>
        <n v="499"/>
        <n v="179"/>
        <n v="191"/>
        <n v="42"/>
        <n v="287"/>
        <n v="651"/>
        <n v="396"/>
        <n v="75"/>
        <n v="632"/>
        <n v="188"/>
        <n v="838"/>
        <n v="295"/>
        <n v="844"/>
        <n v="502"/>
        <n v="423"/>
        <n v="97"/>
        <n v="735"/>
        <n v="131"/>
        <n v="213"/>
        <n v="601"/>
        <n v="291"/>
        <n v="198"/>
        <n v="919"/>
        <n v="483"/>
        <n v="645"/>
        <n v="471"/>
        <n v="355"/>
        <n v="634"/>
        <n v="942"/>
        <n v="328"/>
        <n v="527"/>
        <n v="509"/>
        <n v="655"/>
        <n v="750"/>
        <n v="127"/>
        <n v="216"/>
        <n v="376"/>
        <n v="232"/>
        <n v="240"/>
        <n v="698"/>
        <n v="951"/>
        <n v="302"/>
        <n v="568"/>
        <n v="318"/>
        <n v="648"/>
        <n v="975"/>
        <n v="15"/>
        <n v="791"/>
        <n v="779"/>
        <n v="104"/>
        <n v="570"/>
        <n v="998"/>
        <n v="458"/>
        <n v="187"/>
        <n v="900"/>
        <n v="194"/>
        <n v="184"/>
        <n v="182"/>
        <n v="981"/>
        <n v="489"/>
        <n v="445"/>
        <n v="464"/>
        <n v="162"/>
        <n v="218"/>
        <n v="513"/>
        <n v="551"/>
        <n v="274"/>
        <n v="605"/>
        <n v="156"/>
        <n v="778"/>
        <n v="616"/>
        <n v="314"/>
        <n v="413"/>
        <n v="680"/>
        <n v="569"/>
        <n v="256"/>
        <n v="138"/>
        <n v="461"/>
        <n v="20"/>
        <n v="276"/>
        <n v="28"/>
        <n v="79"/>
        <n v="760"/>
        <n v="800"/>
        <n v="226"/>
        <n v="498"/>
        <n v="950"/>
        <n v="245"/>
        <n v="70"/>
        <n v="536"/>
        <n v="493"/>
        <n v="589"/>
        <n v="752"/>
        <n v="903"/>
        <n v="600"/>
        <n v="446"/>
        <n v="797"/>
        <n v="665"/>
        <n v="491"/>
        <n v="521"/>
        <n v="506"/>
        <n v="896"/>
        <n v="29"/>
        <n v="614"/>
        <n v="238"/>
        <n v="404"/>
        <n v="430"/>
        <n v="626"/>
        <n v="749"/>
        <n v="669"/>
        <n v="323"/>
        <n v="507"/>
        <n v="594"/>
        <n v="319"/>
      </sharedItems>
    </cacheField>
    <cacheField name="Total_Series_Watched" numFmtId="0">
      <sharedItems containsSemiMixedTypes="0" containsString="0" containsNumber="1" containsInteger="1" minValue="1" maxValue="200" count="199">
        <n v="117"/>
        <n v="65"/>
        <n v="127"/>
        <n v="192"/>
        <n v="2"/>
        <n v="105"/>
        <n v="143"/>
        <n v="47"/>
        <n v="61"/>
        <n v="79"/>
        <n v="78"/>
        <n v="132"/>
        <n v="71"/>
        <n v="164"/>
        <n v="13"/>
        <n v="31"/>
        <n v="25"/>
        <n v="39"/>
        <n v="138"/>
        <n v="145"/>
        <n v="41"/>
        <n v="128"/>
        <n v="196"/>
        <n v="194"/>
        <n v="86"/>
        <n v="144"/>
        <n v="137"/>
        <n v="184"/>
        <n v="23"/>
        <n v="154"/>
        <n v="113"/>
        <n v="156"/>
        <n v="114"/>
        <n v="98"/>
        <n v="174"/>
        <n v="21"/>
        <n v="178"/>
        <n v="199"/>
        <n v="106"/>
        <n v="122"/>
        <n v="1"/>
        <n v="9"/>
        <n v="18"/>
        <n v="45"/>
        <n v="141"/>
        <n v="55"/>
        <n v="16"/>
        <n v="159"/>
        <n v="36"/>
        <n v="30"/>
        <n v="100"/>
        <n v="149"/>
        <n v="116"/>
        <n v="172"/>
        <n v="158"/>
        <n v="195"/>
        <n v="76"/>
        <n v="68"/>
        <n v="69"/>
        <n v="54"/>
        <n v="147"/>
        <n v="161"/>
        <n v="72"/>
        <n v="101"/>
        <n v="85"/>
        <n v="7"/>
        <n v="165"/>
        <n v="27"/>
        <n v="81"/>
        <n v="110"/>
        <n v="40"/>
        <n v="32"/>
        <n v="152"/>
        <n v="103"/>
        <n v="77"/>
        <n v="166"/>
        <n v="82"/>
        <n v="83"/>
        <n v="183"/>
        <n v="182"/>
        <n v="67"/>
        <n v="198"/>
        <n v="140"/>
        <n v="5"/>
        <n v="108"/>
        <n v="14"/>
        <n v="162"/>
        <n v="37"/>
        <n v="107"/>
        <n v="66"/>
        <n v="190"/>
        <n v="126"/>
        <n v="8"/>
        <n v="53"/>
        <n v="134"/>
        <n v="6"/>
        <n v="35"/>
        <n v="125"/>
        <n v="118"/>
        <n v="24"/>
        <n v="193"/>
        <n v="151"/>
        <n v="129"/>
        <n v="111"/>
        <n v="43"/>
        <n v="48"/>
        <n v="73"/>
        <n v="163"/>
        <n v="50"/>
        <n v="175"/>
        <n v="135"/>
        <n v="168"/>
        <n v="96"/>
        <n v="94"/>
        <n v="150"/>
        <n v="63"/>
        <n v="88"/>
        <n v="70"/>
        <n v="34"/>
        <n v="74"/>
        <n v="181"/>
        <n v="130"/>
        <n v="52"/>
        <n v="15"/>
        <n v="38"/>
        <n v="49"/>
        <n v="153"/>
        <n v="191"/>
        <n v="62"/>
        <n v="189"/>
        <n v="93"/>
        <n v="11"/>
        <n v="19"/>
        <n v="160"/>
        <n v="180"/>
        <n v="102"/>
        <n v="123"/>
        <n v="200"/>
        <n v="17"/>
        <n v="120"/>
        <n v="121"/>
        <n v="92"/>
        <n v="10"/>
        <n v="173"/>
        <n v="170"/>
        <n v="139"/>
        <n v="75"/>
        <n v="136"/>
        <n v="155"/>
        <n v="131"/>
        <n v="177"/>
        <n v="22"/>
        <n v="95"/>
        <n v="179"/>
        <n v="148"/>
        <n v="119"/>
        <n v="188"/>
        <n v="186"/>
        <n v="64"/>
        <n v="26"/>
        <n v="51"/>
        <n v="146"/>
        <n v="89"/>
        <n v="46"/>
        <n v="187"/>
        <n v="33"/>
        <n v="84"/>
        <n v="3"/>
        <n v="56"/>
        <n v="97"/>
        <n v="12"/>
        <n v="4"/>
        <n v="29"/>
        <n v="87"/>
        <n v="20"/>
        <n v="176"/>
        <n v="115"/>
        <n v="185"/>
        <n v="80"/>
        <n v="57"/>
        <n v="157"/>
        <n v="169"/>
        <n v="99"/>
        <n v="171"/>
        <n v="44"/>
        <n v="28"/>
        <n v="58"/>
        <n v="60"/>
        <n v="42"/>
        <n v="197"/>
        <n v="104"/>
        <n v="91"/>
        <n v="142"/>
        <n v="109"/>
        <n v="124"/>
        <n v="112"/>
        <n v="59"/>
        <n v="133"/>
        <n v="90"/>
      </sharedItems>
    </cacheField>
    <cacheField name="Country" numFmtId="0">
      <sharedItems count="7">
        <s v="USA"/>
        <s v="Canada"/>
        <s v="UK"/>
        <s v="India"/>
        <s v="Australia"/>
        <s v="Germany"/>
        <s v="France"/>
      </sharedItems>
    </cacheField>
    <cacheField name="Payment_Method" numFmtId="0">
      <sharedItems count="4">
        <s v="PayPal"/>
        <s v="Debit Card"/>
        <s v="Credit Card"/>
        <s v="Cryptocurrency"/>
      </sharedItems>
    </cacheField>
    <cacheField name="Language_Preference" numFmtId="0">
      <sharedItems count="6">
        <s v="Hindi"/>
        <s v="German"/>
        <s v="Mandarin"/>
        <s v="Spanish"/>
        <s v="English"/>
        <s v="French"/>
      </sharedItems>
    </cacheField>
    <cacheField name="Recommended_Content_Count" numFmtId="0">
      <sharedItems containsSemiMixedTypes="0" containsString="0" containsNumber="1" containsInteger="1" minValue="0" maxValue="100"/>
    </cacheField>
    <cacheField name="Average_Rating_Given" numFmtId="0">
      <sharedItems containsSemiMixedTypes="0" containsString="0" containsNumber="1" minValue="3" maxValue="5"/>
    </cacheField>
    <cacheField name="Has_Downloaded_Content" numFmtId="0">
      <sharedItems count="2">
        <b v="0"/>
        <b v="1"/>
      </sharedItems>
    </cacheField>
    <cacheField name="Membership_Status" numFmtId="0">
      <sharedItems count="1">
        <s v="Active"/>
      </sharedItems>
    </cacheField>
    <cacheField name="Loyalty_Points" numFmtId="0">
      <sharedItems containsSemiMixedTypes="0" containsString="0" containsNumber="1" containsInteger="1" minValue="3" maxValue="4990" count="924">
        <n v="2878"/>
        <n v="2291"/>
        <n v="1692"/>
        <n v="952"/>
        <n v="1823"/>
        <n v="33"/>
        <n v="755"/>
        <n v="2866"/>
        <n v="336"/>
        <n v="3898"/>
        <n v="650"/>
        <n v="185"/>
        <n v="1547"/>
        <n v="3788"/>
        <n v="1051"/>
        <n v="633"/>
        <n v="4133"/>
        <n v="1159"/>
        <n v="4673"/>
        <n v="4200"/>
        <n v="3607"/>
        <n v="4602"/>
        <n v="256"/>
        <n v="2406"/>
        <n v="1394"/>
        <n v="1856"/>
        <n v="1665"/>
        <n v="2759"/>
        <n v="3433"/>
        <n v="3966"/>
        <n v="4185"/>
        <n v="784"/>
        <n v="3428"/>
        <n v="4245"/>
        <n v="2580"/>
        <n v="2779"/>
        <n v="2318"/>
        <n v="827"/>
        <n v="2670"/>
        <n v="2409"/>
        <n v="1577"/>
        <n v="4072"/>
        <n v="3432"/>
        <n v="4511"/>
        <n v="583"/>
        <n v="3626"/>
        <n v="476"/>
        <n v="4114"/>
        <n v="1581"/>
        <n v="1293"/>
        <n v="1744"/>
        <n v="448"/>
        <n v="3398"/>
        <n v="4691"/>
        <n v="4674"/>
        <n v="3641"/>
        <n v="1765"/>
        <n v="3462"/>
        <n v="790"/>
        <n v="4732"/>
        <n v="4599"/>
        <n v="965"/>
        <n v="1155"/>
        <n v="1110"/>
        <n v="1911"/>
        <n v="1721"/>
        <n v="353"/>
        <n v="423"/>
        <n v="344"/>
        <n v="4117"/>
        <n v="3983"/>
        <n v="3941"/>
        <n v="3085"/>
        <n v="48"/>
        <n v="1520"/>
        <n v="935"/>
        <n v="4641"/>
        <n v="2941"/>
        <n v="1325"/>
        <n v="4465"/>
        <n v="3517"/>
        <n v="1672"/>
        <n v="2164"/>
        <n v="3663"/>
        <n v="2845"/>
        <n v="2390"/>
        <n v="234"/>
        <n v="3975"/>
        <n v="561"/>
        <n v="4647"/>
        <n v="581"/>
        <n v="1250"/>
        <n v="3441"/>
        <n v="3211"/>
        <n v="647"/>
        <n v="3751"/>
        <n v="2925"/>
        <n v="4646"/>
        <n v="2867"/>
        <n v="4131"/>
        <n v="2927"/>
        <n v="3314"/>
        <n v="1782"/>
        <n v="1938"/>
        <n v="3935"/>
        <n v="3206"/>
        <n v="2523"/>
        <n v="2727"/>
        <n v="2864"/>
        <n v="3698"/>
        <n v="1531"/>
        <n v="4884"/>
        <n v="3633"/>
        <n v="4719"/>
        <n v="3161"/>
        <n v="944"/>
        <n v="2757"/>
        <n v="727"/>
        <n v="3496"/>
        <n v="4293"/>
        <n v="1357"/>
        <n v="3596"/>
        <n v="613"/>
        <n v="2381"/>
        <n v="2159"/>
        <n v="119"/>
        <n v="2798"/>
        <n v="496"/>
        <n v="3599"/>
        <n v="1752"/>
        <n v="3568"/>
        <n v="4361"/>
        <n v="1176"/>
        <n v="1849"/>
        <n v="3953"/>
        <n v="3277"/>
        <n v="1572"/>
        <n v="2676"/>
        <n v="3053"/>
        <n v="2620"/>
        <n v="4068"/>
        <n v="172"/>
        <n v="1040"/>
        <n v="3574"/>
        <n v="3659"/>
        <n v="1991"/>
        <n v="2043"/>
        <n v="882"/>
        <n v="4243"/>
        <n v="2218"/>
        <n v="97"/>
        <n v="4928"/>
        <n v="1982"/>
        <n v="510"/>
        <n v="2508"/>
        <n v="4004"/>
        <n v="494"/>
        <n v="460"/>
        <n v="1416"/>
        <n v="4798"/>
        <n v="732"/>
        <n v="4008"/>
        <n v="4868"/>
        <n v="2600"/>
        <n v="3247"/>
        <n v="941"/>
        <n v="1934"/>
        <n v="4650"/>
        <n v="4450"/>
        <n v="2395"/>
        <n v="4504"/>
        <n v="3015"/>
        <n v="4971"/>
        <n v="2377"/>
        <n v="212"/>
        <n v="188"/>
        <n v="4435"/>
        <n v="1454"/>
        <n v="2841"/>
        <n v="1626"/>
        <n v="111"/>
        <n v="450"/>
        <n v="3325"/>
        <n v="3059"/>
        <n v="1065"/>
        <n v="2575"/>
        <n v="1690"/>
        <n v="1382"/>
        <n v="1050"/>
        <n v="2328"/>
        <n v="4414"/>
        <n v="3980"/>
        <n v="1150"/>
        <n v="1858"/>
        <n v="1926"/>
        <n v="2933"/>
        <n v="2397"/>
        <n v="1946"/>
        <n v="2576"/>
        <n v="2259"/>
        <n v="1068"/>
        <n v="2928"/>
        <n v="3674"/>
        <n v="130"/>
        <n v="4873"/>
        <n v="96"/>
        <n v="110"/>
        <n v="225"/>
        <n v="4083"/>
        <n v="2714"/>
        <n v="674"/>
        <n v="948"/>
        <n v="933"/>
        <n v="2914"/>
        <n v="3928"/>
        <n v="2559"/>
        <n v="2571"/>
        <n v="3834"/>
        <n v="4714"/>
        <n v="4800"/>
        <n v="1610"/>
        <n v="2780"/>
        <n v="639"/>
        <n v="1960"/>
        <n v="1764"/>
        <n v="967"/>
        <n v="2086"/>
        <n v="3288"/>
        <n v="1486"/>
        <n v="223"/>
        <n v="2394"/>
        <n v="4329"/>
        <n v="2193"/>
        <n v="3730"/>
        <n v="2234"/>
        <n v="718"/>
        <n v="1594"/>
        <n v="681"/>
        <n v="428"/>
        <n v="2542"/>
        <n v="4763"/>
        <n v="486"/>
        <n v="4327"/>
        <n v="2938"/>
        <n v="1429"/>
        <n v="2897"/>
        <n v="274"/>
        <n v="3910"/>
        <n v="2557"/>
        <n v="3823"/>
        <n v="4048"/>
        <n v="3173"/>
        <n v="3289"/>
        <n v="4377"/>
        <n v="995"/>
        <n v="2299"/>
        <n v="4644"/>
        <n v="746"/>
        <n v="2835"/>
        <n v="1000"/>
        <n v="368"/>
        <n v="2229"/>
        <n v="2643"/>
        <n v="2647"/>
        <n v="4497"/>
        <n v="1121"/>
        <n v="1525"/>
        <n v="3488"/>
        <n v="3009"/>
        <n v="15"/>
        <n v="3007"/>
        <n v="4588"/>
        <n v="73"/>
        <n v="4635"/>
        <n v="1882"/>
        <n v="2572"/>
        <n v="3865"/>
        <n v="380"/>
        <n v="3566"/>
        <n v="1835"/>
        <n v="525"/>
        <n v="1025"/>
        <n v="1546"/>
        <n v="1955"/>
        <n v="4889"/>
        <n v="1185"/>
        <n v="3040"/>
        <n v="4729"/>
        <n v="4193"/>
        <n v="4626"/>
        <n v="60"/>
        <n v="2597"/>
        <n v="260"/>
        <n v="1544"/>
        <n v="4528"/>
        <n v="1127"/>
        <n v="4542"/>
        <n v="1436"/>
        <n v="4438"/>
        <n v="3130"/>
        <n v="3379"/>
        <n v="3696"/>
        <n v="2416"/>
        <n v="2856"/>
        <n v="4177"/>
        <n v="1912"/>
        <n v="2388"/>
        <n v="4216"/>
        <n v="599"/>
        <n v="804"/>
        <n v="4565"/>
        <n v="1095"/>
        <n v="1512"/>
        <n v="1422"/>
        <n v="147"/>
        <n v="4317"/>
        <n v="3197"/>
        <n v="1413"/>
        <n v="747"/>
        <n v="1099"/>
        <n v="585"/>
        <n v="615"/>
        <n v="2634"/>
        <n v="136"/>
        <n v="4566"/>
        <n v="3281"/>
        <n v="1559"/>
        <n v="3113"/>
        <n v="3836"/>
        <n v="1522"/>
        <n v="1756"/>
        <n v="1542"/>
        <n v="77"/>
        <n v="4356"/>
        <n v="1989"/>
        <n v="906"/>
        <n v="4108"/>
        <n v="333"/>
        <n v="3847"/>
        <n v="1423"/>
        <n v="595"/>
        <n v="4445"/>
        <n v="144"/>
        <n v="4919"/>
        <n v="4905"/>
        <n v="1634"/>
        <n v="4085"/>
        <n v="2790"/>
        <n v="2440"/>
        <n v="2741"/>
        <n v="4338"/>
        <n v="2039"/>
        <n v="2097"/>
        <n v="2384"/>
        <n v="4159"/>
        <n v="2002"/>
        <n v="782"/>
        <n v="4056"/>
        <n v="1341"/>
        <n v="3028"/>
        <n v="4799"/>
        <n v="4556"/>
        <n v="2965"/>
        <n v="3556"/>
        <n v="2901"/>
        <n v="3520"/>
        <n v="4632"/>
        <n v="314"/>
        <n v="4012"/>
        <n v="2356"/>
        <n v="1824"/>
        <n v="4236"/>
        <n v="2102"/>
        <n v="1876"/>
        <n v="242"/>
        <n v="4531"/>
        <n v="959"/>
        <n v="2156"/>
        <n v="1442"/>
        <n v="4586"/>
        <n v="4170"/>
        <n v="1294"/>
        <n v="2460"/>
        <n v="3276"/>
        <n v="4062"/>
        <n v="4322"/>
        <n v="1456"/>
        <n v="1281"/>
        <n v="1368"/>
        <n v="571"/>
        <n v="3807"/>
        <n v="3424"/>
        <n v="1428"/>
        <n v="2387"/>
        <n v="218"/>
        <n v="68"/>
        <n v="2749"/>
        <n v="4942"/>
        <n v="1813"/>
        <n v="318"/>
        <n v="3003"/>
        <n v="342"/>
        <n v="2124"/>
        <n v="1016"/>
        <n v="1925"/>
        <n v="3773"/>
        <n v="1231"/>
        <n v="62"/>
        <n v="1580"/>
        <n v="74"/>
        <n v="3452"/>
        <n v="4792"/>
        <n v="4378"/>
        <n v="1713"/>
        <n v="1201"/>
        <n v="416"/>
        <n v="17"/>
        <n v="4820"/>
        <n v="1758"/>
        <n v="2568"/>
        <n v="4235"/>
        <n v="3775"/>
        <n v="92"/>
        <n v="72"/>
        <n v="2488"/>
        <n v="2666"/>
        <n v="4221"/>
        <n v="4569"/>
        <n v="2695"/>
        <n v="1526"/>
        <n v="4934"/>
        <n v="628"/>
        <n v="167"/>
        <n v="1309"/>
        <n v="710"/>
        <n v="106"/>
        <n v="2652"/>
        <n v="4879"/>
        <n v="1426"/>
        <n v="1504"/>
        <n v="1518"/>
        <n v="708"/>
        <n v="4651"/>
        <n v="4397"/>
        <n v="1360"/>
        <n v="4155"/>
        <n v="1289"/>
        <n v="2922"/>
        <n v="28"/>
        <n v="3083"/>
        <n v="547"/>
        <n v="239"/>
        <n v="3516"/>
        <n v="4031"/>
        <n v="3408"/>
        <n v="3849"/>
        <n v="2084"/>
        <n v="749"/>
        <n v="3157"/>
        <n v="173"/>
        <n v="3182"/>
        <n v="2432"/>
        <n v="414"/>
        <n v="888"/>
        <n v="1058"/>
        <n v="2067"/>
        <n v="3763"/>
        <n v="957"/>
        <n v="354"/>
        <n v="4922"/>
        <n v="2083"/>
        <n v="2098"/>
        <n v="2022"/>
        <n v="3791"/>
        <n v="728"/>
        <n v="3448"/>
        <n v="3930"/>
        <n v="3702"/>
        <n v="2400"/>
        <n v="548"/>
        <n v="4702"/>
        <n v="2821"/>
        <n v="484"/>
        <n v="2871"/>
        <n v="4783"/>
        <n v="2725"/>
        <n v="4400"/>
        <n v="4552"/>
        <n v="4125"/>
        <n v="424"/>
        <n v="2418"/>
        <n v="756"/>
        <n v="754"/>
        <n v="3476"/>
        <n v="290"/>
        <n v="987"/>
        <n v="4972"/>
        <n v="1628"/>
        <n v="1285"/>
        <n v="771"/>
        <n v="1785"/>
        <n v="2760"/>
        <n v="388"/>
        <n v="2385"/>
        <n v="3714"/>
        <n v="2015"/>
        <n v="3201"/>
        <n v="3426"/>
        <n v="3366"/>
        <n v="125"/>
        <n v="4037"/>
        <n v="4348"/>
        <n v="546"/>
        <n v="2785"/>
        <n v="3308"/>
        <n v="527"/>
        <n v="837"/>
        <n v="371"/>
        <n v="877"/>
        <n v="4194"/>
        <n v="3118"/>
        <n v="2088"/>
        <n v="3468"/>
        <n v="3183"/>
        <n v="4070"/>
        <n v="4147"/>
        <n v="255"/>
        <n v="3278"/>
        <n v="213"/>
        <n v="2886"/>
        <n v="1901"/>
        <n v="4456"/>
        <n v="237"/>
        <n v="4659"/>
        <n v="4906"/>
        <n v="1674"/>
        <n v="2407"/>
        <n v="2636"/>
        <n v="4020"/>
        <n v="4127"/>
        <n v="4503"/>
        <n v="1080"/>
        <n v="1535"/>
        <n v="3840"/>
        <n v="1108"/>
        <n v="4510"/>
        <n v="1042"/>
        <n v="2175"/>
        <n v="1311"/>
        <n v="4201"/>
        <n v="513"/>
        <n v="1330"/>
        <n v="3689"/>
        <n v="670"/>
        <n v="544"/>
        <n v="1392"/>
        <n v="3199"/>
        <n v="4204"/>
        <n v="1461"/>
        <n v="658"/>
        <n v="2824"/>
        <n v="2657"/>
        <n v="2213"/>
        <n v="3455"/>
        <n v="3334"/>
        <n v="105"/>
        <n v="1404"/>
        <n v="1017"/>
        <n v="2812"/>
        <n v="1870"/>
        <n v="2984"/>
        <n v="4990"/>
        <n v="2554"/>
        <n v="4307"/>
        <n v="3124"/>
        <n v="1261"/>
        <n v="1290"/>
        <n v="874"/>
        <n v="1734"/>
        <n v="2444"/>
        <n v="1529"/>
        <n v="1976"/>
        <n v="2610"/>
        <n v="3152"/>
        <n v="4963"/>
        <n v="3290"/>
        <n v="2596"/>
        <n v="745"/>
        <n v="668"/>
        <n v="3282"/>
        <n v="1510"/>
        <n v="1206"/>
        <n v="168"/>
        <n v="1303"/>
        <n v="1365"/>
        <n v="1563"/>
        <n v="1172"/>
        <n v="1704"/>
        <n v="4421"/>
        <n v="2964"/>
        <n v="1094"/>
        <n v="296"/>
        <n v="4164"/>
        <n v="3349"/>
        <n v="2830"/>
        <n v="2872"/>
        <n v="1364"/>
        <n v="473"/>
        <n v="4883"/>
        <n v="99"/>
        <n v="2284"/>
        <n v="3505"/>
        <n v="412"/>
        <n v="4867"/>
        <n v="2560"/>
        <n v="4269"/>
        <n v="1317"/>
        <n v="2936"/>
        <n v="905"/>
        <n v="4513"/>
        <n v="1153"/>
        <n v="1506"/>
        <n v="3817"/>
        <n v="4662"/>
        <n v="3708"/>
        <n v="1256"/>
        <n v="1792"/>
        <n v="402"/>
        <n v="1271"/>
        <n v="4537"/>
        <n v="4815"/>
        <n v="3510"/>
        <n v="4789"/>
        <n v="863"/>
        <n v="1584"/>
        <n v="3178"/>
        <n v="2562"/>
        <n v="3499"/>
        <n v="3645"/>
        <n v="2989"/>
        <n v="55"/>
        <n v="1850"/>
        <n v="4672"/>
        <n v="2615"/>
        <n v="4927"/>
        <n v="3069"/>
        <n v="1906"/>
        <n v="4"/>
        <n v="1651"/>
        <n v="1828"/>
        <n v="396"/>
        <n v="809"/>
        <n v="1431"/>
        <n v="4685"/>
        <n v="4332"/>
        <n v="851"/>
        <n v="2261"/>
        <n v="1500"/>
        <n v="2130"/>
        <n v="4308"/>
        <n v="421"/>
        <n v="2163"/>
        <n v="3354"/>
        <n v="3758"/>
        <n v="3942"/>
        <n v="2242"/>
        <n v="2561"/>
        <n v="2465"/>
        <n v="4116"/>
        <n v="4219"/>
        <n v="4311"/>
        <n v="1972"/>
        <n v="2132"/>
        <n v="2370"/>
        <n v="1312"/>
        <n v="4920"/>
        <n v="1275"/>
        <n v="340"/>
        <n v="444"/>
        <n v="292"/>
        <n v="53"/>
        <n v="1638"/>
        <n v="3542"/>
        <n v="4935"/>
        <n v="1216"/>
        <n v="4409"/>
        <n v="2853"/>
        <n v="1252"/>
        <n v="3027"/>
        <n v="1228"/>
        <n v="3616"/>
        <n v="3913"/>
        <n v="775"/>
        <n v="2536"/>
        <n v="2331"/>
        <n v="2953"/>
        <n v="868"/>
        <n v="4808"/>
        <n v="564"/>
        <n v="1702"/>
        <n v="249"/>
        <n v="30"/>
        <n v="3842"/>
        <n v="1299"/>
        <n v="2346"/>
        <n v="215"/>
        <n v="3062"/>
        <n v="2978"/>
        <n v="1984"/>
        <n v="945"/>
        <n v="4134"/>
        <n v="3741"/>
        <n v="1408"/>
        <n v="1917"/>
        <n v="1986"/>
        <n v="3254"/>
        <n v="3648"/>
        <n v="3552"/>
        <n v="150"/>
        <n v="786"/>
        <n v="1808"/>
        <n v="3091"/>
        <n v="3697"/>
        <n v="4835"/>
        <n v="2023"/>
        <n v="1005"/>
        <n v="876"/>
        <n v="2089"/>
        <n v="772"/>
        <n v="373"/>
        <n v="3425"/>
        <n v="4422"/>
        <n v="4980"/>
        <n v="1367"/>
        <n v="2728"/>
        <n v="1556"/>
        <n v="2969"/>
        <n v="3421"/>
        <n v="2535"/>
        <n v="947"/>
        <n v="2138"/>
        <n v="3151"/>
        <n v="3037"/>
        <n v="3712"/>
        <n v="2029"/>
        <n v="3264"/>
        <n v="1135"/>
        <n v="3761"/>
        <n v="4333"/>
        <n v="4575"/>
        <n v="2448"/>
        <n v="1072"/>
        <n v="1784"/>
        <n v="3787"/>
        <n v="4477"/>
        <n v="711"/>
        <n v="3711"/>
        <n v="2534"/>
        <n v="2624"/>
        <n v="3617"/>
        <n v="3078"/>
        <n v="164"/>
        <n v="2805"/>
        <n v="3848"/>
        <n v="836"/>
        <n v="2761"/>
        <n v="4633"/>
        <n v="4260"/>
        <n v="447"/>
        <n v="1298"/>
        <n v="3445"/>
        <n v="3039"/>
        <n v="3815"/>
        <n v="2706"/>
        <n v="3828"/>
        <n v="433"/>
        <n v="1348"/>
        <n v="1375"/>
        <n v="3630"/>
        <n v="1457"/>
        <n v="3332"/>
        <n v="3859"/>
        <n v="3923"/>
        <n v="4486"/>
        <n v="993"/>
        <n v="631"/>
        <n v="214"/>
        <n v="2327"/>
        <n v="3679"/>
        <n v="2238"/>
        <n v="3655"/>
        <n v="1587"/>
        <n v="4501"/>
        <n v="1910"/>
        <n v="2731"/>
        <n v="4517"/>
        <n v="1238"/>
        <n v="1786"/>
        <n v="1683"/>
        <n v="996"/>
        <n v="608"/>
        <n v="1340"/>
        <n v="1821"/>
        <n v="3020"/>
        <n v="1243"/>
        <n v="540"/>
        <n v="2583"/>
        <n v="3463"/>
        <n v="4130"/>
        <n v="3918"/>
        <n v="4264"/>
        <n v="1485"/>
        <n v="3508"/>
        <n v="3610"/>
        <n v="3307"/>
        <n v="4358"/>
        <n v="783"/>
        <n v="3578"/>
        <n v="1952"/>
        <n v="860"/>
        <n v="3"/>
        <n v="1836"/>
        <n v="808"/>
        <n v="2141"/>
        <n v="1254"/>
        <n v="4589"/>
        <n v="2932"/>
        <n v="1697"/>
        <n v="1411"/>
        <n v="3437"/>
        <n v="4509"/>
        <n v="3165"/>
        <n v="2538"/>
        <n v="245"/>
        <n v="4976"/>
        <n v="4176"/>
        <n v="2919"/>
        <n v="3081"/>
        <n v="3138"/>
        <n v="1180"/>
        <n v="4518"/>
        <n v="3843"/>
        <n v="3604"/>
        <n v="2891"/>
        <n v="1363"/>
        <n v="2323"/>
        <n v="4291"/>
        <n v="4938"/>
        <n v="913"/>
        <n v="3925"/>
        <n v="2517"/>
        <n v="2070"/>
        <n v="4726"/>
        <n v="1536"/>
        <n v="2113"/>
        <n v="2336"/>
        <n v="2344"/>
        <n v="1351"/>
        <n v="165"/>
        <n v="3411"/>
        <n v="1538"/>
        <n v="3515"/>
        <n v="1657"/>
        <n v="2209"/>
        <n v="1327"/>
        <n v="4337"/>
        <n v="398"/>
        <n v="1508"/>
        <n v="954"/>
        <n v="3313"/>
        <n v="1790"/>
        <n v="1872"/>
        <n v="2521"/>
        <n v="4426"/>
        <n v="3100"/>
        <n v="4273"/>
        <n v="4817"/>
        <n v="2330"/>
        <n v="244"/>
        <n v="1539"/>
        <n v="4851"/>
        <n v="2341"/>
        <n v="3356"/>
        <n v="228"/>
        <n v="4380"/>
        <n v="2131"/>
        <n v="3589"/>
        <n v="4162"/>
        <n v="1013"/>
        <n v="833"/>
        <n v="2428"/>
        <n v="4555"/>
        <n v="4777"/>
        <n v="459"/>
        <n v="2644"/>
        <n v="2678"/>
        <n v="1129"/>
        <n v="1258"/>
        <n v="3213"/>
        <n v="1961"/>
        <n v="1708"/>
        <n v="2288"/>
        <n v="4570"/>
        <n v="2547"/>
        <n v="4655"/>
        <n v="1656"/>
        <n v="773"/>
        <n v="1652"/>
        <n v="1037"/>
        <n v="4505"/>
        <n v="4015"/>
        <n v="2050"/>
        <n v="3079"/>
        <n v="4111"/>
        <n v="3221"/>
        <n v="2461"/>
        <n v="2858"/>
        <n v="4076"/>
        <n v="3726"/>
        <n v="47"/>
        <n v="4742"/>
        <n v="2910"/>
        <n v="1965"/>
        <n v="3179"/>
      </sharedItems>
    </cacheField>
    <cacheField name="First_Device_Used" numFmtId="0">
      <sharedItems count="5">
        <s v="Smartphone"/>
        <s v="Desktop"/>
        <s v="Smart TV"/>
        <s v="Laptop"/>
        <s v="Tablet"/>
      </sharedItems>
    </cacheField>
    <cacheField name="Age_Group" numFmtId="0">
      <sharedItems count="5">
        <s v="35-44"/>
        <s v="25-34"/>
        <s v="18-24"/>
        <s v="45-54"/>
        <s v="55+"/>
      </sharedItems>
    </cacheField>
    <cacheField name="Primary_Watch_Time" numFmtId="0">
      <sharedItems count="4">
        <s v="Late Night"/>
        <s v="Evening"/>
        <s v="Morning"/>
        <s v="Afternoon"/>
      </sharedItems>
    </cacheField>
    <cacheField name="Missing Indicator" numFmtId="0">
      <sharedItems/>
    </cacheField>
    <cacheField name="Months (Join_Date)" numFmtId="0" databaseField="0">
      <fieldGroup base="3">
        <rangePr groupBy="months" startDate="2022-12-19T00:00:00" endDate="2024-12-19T00:00:00"/>
        <groupItems count="14">
          <s v="&lt;19-12-2022"/>
          <s v="Jan"/>
          <s v="Feb"/>
          <s v="Mar"/>
          <s v="Apr"/>
          <s v="May"/>
          <s v="Jun"/>
          <s v="Jul"/>
          <s v="Aug"/>
          <s v="Sep"/>
          <s v="Oct"/>
          <s v="Nov"/>
          <s v="Dec"/>
          <s v="&gt;19-12-2024"/>
        </groupItems>
      </fieldGroup>
    </cacheField>
    <cacheField name="Quarters (Join_Date)" numFmtId="0" databaseField="0">
      <fieldGroup base="3">
        <rangePr groupBy="quarters" startDate="2022-12-19T00:00:00" endDate="2024-12-19T00:00:00"/>
        <groupItems count="6">
          <s v="&lt;19-12-2022"/>
          <s v="Qtr1"/>
          <s v="Qtr2"/>
          <s v="Qtr3"/>
          <s v="Qtr4"/>
          <s v="&gt;19-12-2024"/>
        </groupItems>
      </fieldGroup>
    </cacheField>
    <cacheField name="Years (Join_Date)" numFmtId="0" databaseField="0">
      <fieldGroup base="3">
        <rangePr groupBy="years" startDate="2022-12-19T00:00:00" endDate="2024-12-19T00:00:00"/>
        <groupItems count="5">
          <s v="&lt;19-12-2022"/>
          <s v="2022"/>
          <s v="2023"/>
          <s v="2024"/>
          <s v="&gt;19-12-2024"/>
        </groupItems>
      </fieldGroup>
    </cacheField>
  </cacheFields>
  <extLst>
    <ext xmlns:x14="http://schemas.microsoft.com/office/spreadsheetml/2009/9/main" uri="{725AE2AE-9491-48be-B2B4-4EB974FC3084}">
      <x14:pivotCacheDefinition pivotCacheId="751994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518"/>
    <s v="Unique"/>
    <s v="Amber"/>
    <x v="0"/>
    <d v="2024-12-13T00:00:00"/>
    <n v="7.99"/>
    <x v="0"/>
    <n v="49"/>
    <x v="0"/>
    <n v="3"/>
    <n v="6"/>
    <x v="0"/>
    <x v="0"/>
    <x v="0"/>
    <x v="0"/>
    <x v="0"/>
    <x v="0"/>
    <n v="84"/>
    <n v="3.3"/>
    <x v="0"/>
    <x v="0"/>
    <x v="0"/>
    <x v="0"/>
    <x v="0"/>
    <x v="0"/>
    <s v="Complete"/>
  </r>
  <r>
    <n v="6430"/>
    <s v="Unique"/>
    <s v="Patrick"/>
    <x v="1"/>
    <d v="2024-12-15T00:00:00"/>
    <n v="7.99"/>
    <x v="0"/>
    <n v="161"/>
    <x v="1"/>
    <n v="1"/>
    <n v="2"/>
    <x v="0"/>
    <x v="1"/>
    <x v="1"/>
    <x v="0"/>
    <x v="0"/>
    <x v="1"/>
    <n v="69"/>
    <n v="4"/>
    <x v="0"/>
    <x v="0"/>
    <x v="1"/>
    <x v="1"/>
    <x v="1"/>
    <x v="1"/>
    <s v="Complete"/>
  </r>
  <r>
    <n v="1798"/>
    <s v="Unique"/>
    <s v="Robert"/>
    <x v="2"/>
    <d v="2024-12-14T00:00:00"/>
    <n v="11.99"/>
    <x v="1"/>
    <n v="87"/>
    <x v="0"/>
    <n v="2"/>
    <n v="5"/>
    <x v="1"/>
    <x v="2"/>
    <x v="2"/>
    <x v="1"/>
    <x v="1"/>
    <x v="2"/>
    <n v="56"/>
    <n v="3.1"/>
    <x v="0"/>
    <x v="0"/>
    <x v="2"/>
    <x v="1"/>
    <x v="0"/>
    <x v="0"/>
    <s v="Complete"/>
  </r>
  <r>
    <n v="5255"/>
    <s v="Unique"/>
    <s v="Cole"/>
    <x v="3"/>
    <d v="2024-02-12T00:00:00"/>
    <n v="15.99"/>
    <x v="2"/>
    <n v="321"/>
    <x v="2"/>
    <n v="1"/>
    <n v="5"/>
    <x v="1"/>
    <x v="3"/>
    <x v="3"/>
    <x v="2"/>
    <x v="1"/>
    <x v="2"/>
    <n v="47"/>
    <n v="4.5999999999999996"/>
    <x v="0"/>
    <x v="0"/>
    <x v="3"/>
    <x v="1"/>
    <x v="1"/>
    <x v="1"/>
    <s v="Complete"/>
  </r>
  <r>
    <n v="2854"/>
    <s v="Unique"/>
    <s v="Jamie"/>
    <x v="4"/>
    <d v="2024-12-15T00:00:00"/>
    <n v="11.99"/>
    <x v="1"/>
    <n v="386"/>
    <x v="3"/>
    <n v="1"/>
    <n v="4"/>
    <x v="0"/>
    <x v="4"/>
    <x v="4"/>
    <x v="0"/>
    <x v="0"/>
    <x v="2"/>
    <n v="39"/>
    <n v="3.7"/>
    <x v="0"/>
    <x v="0"/>
    <x v="4"/>
    <x v="1"/>
    <x v="1"/>
    <x v="0"/>
    <s v="Complete"/>
  </r>
  <r>
    <n v="6735"/>
    <s v="Unique"/>
    <s v="Mary"/>
    <x v="5"/>
    <d v="2024-11-19T00:00:00"/>
    <n v="15.99"/>
    <x v="2"/>
    <n v="408"/>
    <x v="3"/>
    <n v="2"/>
    <n v="6"/>
    <x v="0"/>
    <x v="5"/>
    <x v="5"/>
    <x v="3"/>
    <x v="2"/>
    <x v="3"/>
    <n v="71"/>
    <n v="4.3"/>
    <x v="1"/>
    <x v="0"/>
    <x v="5"/>
    <x v="2"/>
    <x v="2"/>
    <x v="2"/>
    <s v="Complete"/>
  </r>
  <r>
    <n v="2995"/>
    <s v="Unique"/>
    <s v="Theodore"/>
    <x v="6"/>
    <d v="2024-10-12T00:00:00"/>
    <n v="7.99"/>
    <x v="0"/>
    <n v="475"/>
    <x v="4"/>
    <n v="5"/>
    <n v="4"/>
    <x v="0"/>
    <x v="6"/>
    <x v="6"/>
    <x v="0"/>
    <x v="2"/>
    <x v="4"/>
    <n v="1"/>
    <n v="4.5"/>
    <x v="0"/>
    <x v="0"/>
    <x v="6"/>
    <x v="3"/>
    <x v="0"/>
    <x v="0"/>
    <s v="Complete"/>
  </r>
  <r>
    <n v="5120"/>
    <s v="Unique"/>
    <s v="Olivia"/>
    <x v="7"/>
    <d v="2024-12-14T00:00:00"/>
    <n v="15.99"/>
    <x v="2"/>
    <n v="258"/>
    <x v="0"/>
    <n v="4"/>
    <n v="1"/>
    <x v="0"/>
    <x v="7"/>
    <x v="7"/>
    <x v="4"/>
    <x v="1"/>
    <x v="0"/>
    <n v="32"/>
    <n v="3.7"/>
    <x v="1"/>
    <x v="0"/>
    <x v="7"/>
    <x v="0"/>
    <x v="3"/>
    <x v="0"/>
    <s v="Complete"/>
  </r>
  <r>
    <n v="6063"/>
    <s v="Unique"/>
    <s v="Patricia"/>
    <x v="8"/>
    <d v="2024-12-17T00:00:00"/>
    <n v="15.99"/>
    <x v="2"/>
    <n v="183"/>
    <x v="5"/>
    <n v="5"/>
    <n v="2"/>
    <x v="0"/>
    <x v="8"/>
    <x v="8"/>
    <x v="5"/>
    <x v="3"/>
    <x v="2"/>
    <n v="26"/>
    <n v="3.3"/>
    <x v="1"/>
    <x v="0"/>
    <x v="8"/>
    <x v="4"/>
    <x v="1"/>
    <x v="0"/>
    <s v="Complete"/>
  </r>
  <r>
    <n v="6896"/>
    <s v="Unique"/>
    <s v="Linda"/>
    <x v="9"/>
    <d v="2024-12-14T00:00:00"/>
    <n v="7.99"/>
    <x v="0"/>
    <n v="164"/>
    <x v="3"/>
    <n v="5"/>
    <n v="4"/>
    <x v="0"/>
    <x v="9"/>
    <x v="9"/>
    <x v="0"/>
    <x v="2"/>
    <x v="5"/>
    <n v="90"/>
    <n v="3.2"/>
    <x v="0"/>
    <x v="0"/>
    <x v="9"/>
    <x v="3"/>
    <x v="4"/>
    <x v="0"/>
    <s v="Complete"/>
  </r>
  <r>
    <n v="8447"/>
    <s v="Unique"/>
    <s v="Nichole"/>
    <x v="10"/>
    <d v="2024-11-22T00:00:00"/>
    <n v="11.99"/>
    <x v="1"/>
    <n v="411"/>
    <x v="5"/>
    <n v="5"/>
    <n v="4"/>
    <x v="0"/>
    <x v="10"/>
    <x v="10"/>
    <x v="2"/>
    <x v="2"/>
    <x v="4"/>
    <n v="47"/>
    <n v="3.7"/>
    <x v="0"/>
    <x v="0"/>
    <x v="10"/>
    <x v="4"/>
    <x v="4"/>
    <x v="0"/>
    <s v="Complete"/>
  </r>
  <r>
    <n v="1433"/>
    <s v="Unique"/>
    <s v="Frances"/>
    <x v="11"/>
    <d v="2024-11-20T00:00:00"/>
    <n v="15.99"/>
    <x v="2"/>
    <n v="160"/>
    <x v="1"/>
    <n v="5"/>
    <n v="6"/>
    <x v="0"/>
    <x v="11"/>
    <x v="11"/>
    <x v="1"/>
    <x v="1"/>
    <x v="1"/>
    <n v="57"/>
    <n v="3"/>
    <x v="0"/>
    <x v="0"/>
    <x v="11"/>
    <x v="3"/>
    <x v="0"/>
    <x v="0"/>
    <s v="Complete"/>
  </r>
  <r>
    <n v="4511"/>
    <s v="Unique"/>
    <s v="Maurice"/>
    <x v="12"/>
    <d v="2024-11-25T00:00:00"/>
    <n v="7.99"/>
    <x v="0"/>
    <n v="348"/>
    <x v="1"/>
    <n v="2"/>
    <n v="5"/>
    <x v="1"/>
    <x v="12"/>
    <x v="12"/>
    <x v="5"/>
    <x v="1"/>
    <x v="5"/>
    <n v="38"/>
    <n v="4.3"/>
    <x v="0"/>
    <x v="0"/>
    <x v="12"/>
    <x v="0"/>
    <x v="3"/>
    <x v="0"/>
    <s v="Complete"/>
  </r>
  <r>
    <n v="9966"/>
    <s v="Unique"/>
    <s v="Jennifer"/>
    <x v="13"/>
    <d v="2024-11-30T00:00:00"/>
    <n v="7.99"/>
    <x v="0"/>
    <n v="451"/>
    <x v="3"/>
    <n v="3"/>
    <n v="1"/>
    <x v="1"/>
    <x v="13"/>
    <x v="13"/>
    <x v="2"/>
    <x v="3"/>
    <x v="4"/>
    <n v="62"/>
    <n v="3"/>
    <x v="1"/>
    <x v="0"/>
    <x v="13"/>
    <x v="0"/>
    <x v="2"/>
    <x v="0"/>
    <s v="Complete"/>
  </r>
  <r>
    <n v="7093"/>
    <s v="Unique"/>
    <s v="Cheryl"/>
    <x v="14"/>
    <d v="2024-11-12T00:00:00"/>
    <n v="7.99"/>
    <x v="0"/>
    <n v="69"/>
    <x v="3"/>
    <n v="2"/>
    <n v="5"/>
    <x v="1"/>
    <x v="14"/>
    <x v="14"/>
    <x v="6"/>
    <x v="0"/>
    <x v="1"/>
    <n v="0"/>
    <n v="4.7"/>
    <x v="1"/>
    <x v="0"/>
    <x v="14"/>
    <x v="1"/>
    <x v="2"/>
    <x v="3"/>
    <s v="Complete"/>
  </r>
  <r>
    <n v="4351"/>
    <s v="Unique"/>
    <s v="Kathy"/>
    <x v="15"/>
    <d v="2024-11-30T00:00:00"/>
    <n v="11.99"/>
    <x v="1"/>
    <n v="166"/>
    <x v="4"/>
    <n v="1"/>
    <n v="6"/>
    <x v="0"/>
    <x v="15"/>
    <x v="15"/>
    <x v="0"/>
    <x v="0"/>
    <x v="1"/>
    <n v="25"/>
    <n v="4.3"/>
    <x v="1"/>
    <x v="0"/>
    <x v="15"/>
    <x v="2"/>
    <x v="0"/>
    <x v="3"/>
    <s v="Complete"/>
  </r>
  <r>
    <n v="6007"/>
    <s v="Unique"/>
    <s v="Cassie"/>
    <x v="16"/>
    <d v="2024-12-17T00:00:00"/>
    <n v="7.99"/>
    <x v="0"/>
    <n v="449"/>
    <x v="4"/>
    <n v="2"/>
    <n v="4"/>
    <x v="0"/>
    <x v="16"/>
    <x v="16"/>
    <x v="5"/>
    <x v="1"/>
    <x v="3"/>
    <n v="65"/>
    <n v="4.5999999999999996"/>
    <x v="0"/>
    <x v="0"/>
    <x v="16"/>
    <x v="0"/>
    <x v="1"/>
    <x v="1"/>
    <s v="Complete"/>
  </r>
  <r>
    <n v="9710"/>
    <s v="Unique"/>
    <s v="Charles"/>
    <x v="17"/>
    <d v="2024-11-27T00:00:00"/>
    <n v="7.99"/>
    <x v="0"/>
    <n v="441"/>
    <x v="6"/>
    <n v="1"/>
    <n v="5"/>
    <x v="1"/>
    <x v="17"/>
    <x v="17"/>
    <x v="5"/>
    <x v="0"/>
    <x v="2"/>
    <n v="50"/>
    <n v="3.1"/>
    <x v="1"/>
    <x v="0"/>
    <x v="17"/>
    <x v="1"/>
    <x v="0"/>
    <x v="2"/>
    <s v="Complete"/>
  </r>
  <r>
    <n v="9034"/>
    <s v="Unique"/>
    <s v="William"/>
    <x v="18"/>
    <d v="2024-12-18T00:00:00"/>
    <n v="15.99"/>
    <x v="2"/>
    <n v="224"/>
    <x v="5"/>
    <n v="1"/>
    <n v="5"/>
    <x v="0"/>
    <x v="18"/>
    <x v="18"/>
    <x v="1"/>
    <x v="1"/>
    <x v="2"/>
    <n v="11"/>
    <n v="4.5"/>
    <x v="1"/>
    <x v="0"/>
    <x v="18"/>
    <x v="4"/>
    <x v="2"/>
    <x v="3"/>
    <s v="Complete"/>
  </r>
  <r>
    <n v="6197"/>
    <s v="Unique"/>
    <s v="Tiffany"/>
    <x v="19"/>
    <d v="2024-11-28T00:00:00"/>
    <n v="15.99"/>
    <x v="2"/>
    <n v="44"/>
    <x v="0"/>
    <n v="2"/>
    <n v="4"/>
    <x v="1"/>
    <x v="19"/>
    <x v="19"/>
    <x v="3"/>
    <x v="0"/>
    <x v="5"/>
    <n v="78"/>
    <n v="3"/>
    <x v="0"/>
    <x v="0"/>
    <x v="19"/>
    <x v="3"/>
    <x v="3"/>
    <x v="1"/>
    <s v="Complete"/>
  </r>
  <r>
    <n v="2820"/>
    <s v="Unique"/>
    <s v="Mark"/>
    <x v="20"/>
    <d v="2024-01-12T00:00:00"/>
    <n v="7.99"/>
    <x v="0"/>
    <n v="202"/>
    <x v="1"/>
    <n v="1"/>
    <n v="5"/>
    <x v="0"/>
    <x v="20"/>
    <x v="20"/>
    <x v="0"/>
    <x v="3"/>
    <x v="3"/>
    <n v="42"/>
    <n v="4.5999999999999996"/>
    <x v="0"/>
    <x v="0"/>
    <x v="20"/>
    <x v="1"/>
    <x v="0"/>
    <x v="0"/>
    <s v="Complete"/>
  </r>
  <r>
    <n v="1101"/>
    <s v="Unique"/>
    <s v="Mary"/>
    <x v="21"/>
    <d v="2024-11-23T00:00:00"/>
    <n v="15.99"/>
    <x v="2"/>
    <n v="39"/>
    <x v="4"/>
    <n v="2"/>
    <n v="3"/>
    <x v="0"/>
    <x v="21"/>
    <x v="21"/>
    <x v="4"/>
    <x v="0"/>
    <x v="2"/>
    <n v="3"/>
    <n v="4.5"/>
    <x v="1"/>
    <x v="0"/>
    <x v="21"/>
    <x v="2"/>
    <x v="4"/>
    <x v="1"/>
    <s v="Complete"/>
  </r>
  <r>
    <n v="1650"/>
    <s v="Unique"/>
    <s v="Charles"/>
    <x v="6"/>
    <d v="2024-11-23T00:00:00"/>
    <n v="15.99"/>
    <x v="2"/>
    <n v="319"/>
    <x v="6"/>
    <n v="2"/>
    <n v="2"/>
    <x v="1"/>
    <x v="22"/>
    <x v="19"/>
    <x v="6"/>
    <x v="3"/>
    <x v="2"/>
    <n v="27"/>
    <n v="3.6"/>
    <x v="1"/>
    <x v="0"/>
    <x v="22"/>
    <x v="2"/>
    <x v="0"/>
    <x v="3"/>
    <s v="Complete"/>
  </r>
  <r>
    <n v="4884"/>
    <s v="Unique"/>
    <s v="Anne"/>
    <x v="22"/>
    <d v="2024-11-25T00:00:00"/>
    <n v="15.99"/>
    <x v="2"/>
    <n v="150"/>
    <x v="2"/>
    <n v="3"/>
    <n v="3"/>
    <x v="0"/>
    <x v="23"/>
    <x v="22"/>
    <x v="1"/>
    <x v="1"/>
    <x v="1"/>
    <n v="60"/>
    <n v="3.7"/>
    <x v="0"/>
    <x v="0"/>
    <x v="23"/>
    <x v="3"/>
    <x v="4"/>
    <x v="1"/>
    <s v="Complete"/>
  </r>
  <r>
    <n v="8321"/>
    <s v="Unique"/>
    <s v="Carol"/>
    <x v="23"/>
    <d v="2024-11-23T00:00:00"/>
    <n v="11.99"/>
    <x v="1"/>
    <n v="496"/>
    <x v="6"/>
    <n v="3"/>
    <n v="1"/>
    <x v="0"/>
    <x v="24"/>
    <x v="20"/>
    <x v="3"/>
    <x v="2"/>
    <x v="4"/>
    <n v="91"/>
    <n v="4"/>
    <x v="1"/>
    <x v="0"/>
    <x v="24"/>
    <x v="2"/>
    <x v="4"/>
    <x v="3"/>
    <s v="Complete"/>
  </r>
  <r>
    <n v="2381"/>
    <s v="Unique"/>
    <s v="Cynthia"/>
    <x v="24"/>
    <d v="2024-12-15T00:00:00"/>
    <n v="7.99"/>
    <x v="0"/>
    <n v="347"/>
    <x v="4"/>
    <n v="2"/>
    <n v="5"/>
    <x v="1"/>
    <x v="25"/>
    <x v="23"/>
    <x v="0"/>
    <x v="2"/>
    <x v="1"/>
    <n v="76"/>
    <n v="4.3"/>
    <x v="1"/>
    <x v="0"/>
    <x v="25"/>
    <x v="1"/>
    <x v="2"/>
    <x v="3"/>
    <s v="Complete"/>
  </r>
  <r>
    <n v="9507"/>
    <s v="Unique"/>
    <s v="Destiny"/>
    <x v="25"/>
    <d v="2024-11-19T00:00:00"/>
    <n v="11.99"/>
    <x v="1"/>
    <n v="201"/>
    <x v="0"/>
    <n v="1"/>
    <n v="6"/>
    <x v="0"/>
    <x v="26"/>
    <x v="24"/>
    <x v="0"/>
    <x v="3"/>
    <x v="5"/>
    <n v="69"/>
    <n v="4.9000000000000004"/>
    <x v="1"/>
    <x v="0"/>
    <x v="26"/>
    <x v="2"/>
    <x v="2"/>
    <x v="3"/>
    <s v="Complete"/>
  </r>
  <r>
    <n v="2851"/>
    <s v="Unique"/>
    <s v="Brittany"/>
    <x v="26"/>
    <d v="2024-11-23T00:00:00"/>
    <n v="15.99"/>
    <x v="2"/>
    <n v="415"/>
    <x v="6"/>
    <n v="3"/>
    <n v="5"/>
    <x v="0"/>
    <x v="27"/>
    <x v="25"/>
    <x v="4"/>
    <x v="3"/>
    <x v="3"/>
    <n v="98"/>
    <n v="3.9"/>
    <x v="0"/>
    <x v="0"/>
    <x v="27"/>
    <x v="4"/>
    <x v="0"/>
    <x v="1"/>
    <s v="Complete"/>
  </r>
  <r>
    <n v="4083"/>
    <s v="Unique"/>
    <s v="Amy"/>
    <x v="27"/>
    <d v="2024-10-12T00:00:00"/>
    <n v="11.99"/>
    <x v="1"/>
    <n v="32"/>
    <x v="4"/>
    <n v="1"/>
    <n v="4"/>
    <x v="0"/>
    <x v="28"/>
    <x v="26"/>
    <x v="6"/>
    <x v="2"/>
    <x v="4"/>
    <n v="85"/>
    <n v="3.7"/>
    <x v="1"/>
    <x v="0"/>
    <x v="28"/>
    <x v="3"/>
    <x v="0"/>
    <x v="3"/>
    <s v="Complete"/>
  </r>
  <r>
    <n v="4608"/>
    <s v="Unique"/>
    <s v="Kimberly"/>
    <x v="28"/>
    <d v="2024-11-28T00:00:00"/>
    <n v="11.99"/>
    <x v="1"/>
    <n v="338"/>
    <x v="5"/>
    <n v="3"/>
    <n v="2"/>
    <x v="0"/>
    <x v="29"/>
    <x v="27"/>
    <x v="2"/>
    <x v="3"/>
    <x v="3"/>
    <n v="58"/>
    <n v="3.7"/>
    <x v="1"/>
    <x v="0"/>
    <x v="29"/>
    <x v="1"/>
    <x v="4"/>
    <x v="0"/>
    <s v="Complete"/>
  </r>
  <r>
    <n v="4815"/>
    <s v="Unique"/>
    <s v="Ariel"/>
    <x v="29"/>
    <d v="2024-11-20T00:00:00"/>
    <n v="7.99"/>
    <x v="0"/>
    <n v="52"/>
    <x v="3"/>
    <n v="5"/>
    <n v="5"/>
    <x v="1"/>
    <x v="30"/>
    <x v="28"/>
    <x v="0"/>
    <x v="0"/>
    <x v="3"/>
    <n v="97"/>
    <n v="3.3"/>
    <x v="1"/>
    <x v="0"/>
    <x v="30"/>
    <x v="1"/>
    <x v="4"/>
    <x v="1"/>
    <s v="Complete"/>
  </r>
  <r>
    <n v="9597"/>
    <s v="Unique"/>
    <s v="Lauren"/>
    <x v="30"/>
    <d v="2024-02-12T00:00:00"/>
    <n v="11.99"/>
    <x v="1"/>
    <n v="447"/>
    <x v="6"/>
    <n v="5"/>
    <n v="5"/>
    <x v="1"/>
    <x v="31"/>
    <x v="18"/>
    <x v="5"/>
    <x v="1"/>
    <x v="0"/>
    <n v="84"/>
    <n v="4.0999999999999996"/>
    <x v="0"/>
    <x v="0"/>
    <x v="31"/>
    <x v="0"/>
    <x v="1"/>
    <x v="3"/>
    <s v="Complete"/>
  </r>
  <r>
    <n v="6566"/>
    <s v="Unique"/>
    <s v="Joshua"/>
    <x v="31"/>
    <d v="2024-12-17T00:00:00"/>
    <n v="11.99"/>
    <x v="1"/>
    <n v="312"/>
    <x v="4"/>
    <n v="5"/>
    <n v="1"/>
    <x v="0"/>
    <x v="32"/>
    <x v="29"/>
    <x v="5"/>
    <x v="1"/>
    <x v="3"/>
    <n v="85"/>
    <n v="4.7"/>
    <x v="1"/>
    <x v="0"/>
    <x v="32"/>
    <x v="3"/>
    <x v="1"/>
    <x v="1"/>
    <s v="Complete"/>
  </r>
  <r>
    <n v="1419"/>
    <s v="Unique"/>
    <s v="Megan"/>
    <x v="19"/>
    <d v="2024-12-16T00:00:00"/>
    <n v="11.99"/>
    <x v="1"/>
    <n v="406"/>
    <x v="2"/>
    <n v="2"/>
    <n v="6"/>
    <x v="1"/>
    <x v="19"/>
    <x v="30"/>
    <x v="3"/>
    <x v="3"/>
    <x v="1"/>
    <n v="78"/>
    <n v="3.1"/>
    <x v="0"/>
    <x v="0"/>
    <x v="33"/>
    <x v="0"/>
    <x v="1"/>
    <x v="1"/>
    <s v="Complete"/>
  </r>
  <r>
    <n v="9470"/>
    <s v="Unique"/>
    <s v="Stephanie"/>
    <x v="32"/>
    <d v="2024-12-15T00:00:00"/>
    <n v="7.99"/>
    <x v="0"/>
    <n v="350"/>
    <x v="4"/>
    <n v="3"/>
    <n v="6"/>
    <x v="0"/>
    <x v="33"/>
    <x v="31"/>
    <x v="6"/>
    <x v="2"/>
    <x v="2"/>
    <n v="66"/>
    <n v="4.5999999999999996"/>
    <x v="1"/>
    <x v="0"/>
    <x v="34"/>
    <x v="2"/>
    <x v="2"/>
    <x v="0"/>
    <s v="Complete"/>
  </r>
  <r>
    <n v="4989"/>
    <s v="Unique"/>
    <s v="Terrence"/>
    <x v="33"/>
    <d v="2024-10-12T00:00:00"/>
    <n v="7.99"/>
    <x v="0"/>
    <n v="99"/>
    <x v="5"/>
    <n v="2"/>
    <n v="5"/>
    <x v="0"/>
    <x v="34"/>
    <x v="32"/>
    <x v="0"/>
    <x v="0"/>
    <x v="0"/>
    <n v="45"/>
    <n v="4.3"/>
    <x v="0"/>
    <x v="0"/>
    <x v="35"/>
    <x v="2"/>
    <x v="4"/>
    <x v="2"/>
    <s v="Complete"/>
  </r>
  <r>
    <n v="9389"/>
    <s v="Unique"/>
    <s v="Julia"/>
    <x v="34"/>
    <d v="2024-11-21T00:00:00"/>
    <n v="15.99"/>
    <x v="2"/>
    <n v="53"/>
    <x v="2"/>
    <n v="1"/>
    <n v="2"/>
    <x v="1"/>
    <x v="35"/>
    <x v="33"/>
    <x v="3"/>
    <x v="2"/>
    <x v="2"/>
    <n v="14"/>
    <n v="3.1"/>
    <x v="0"/>
    <x v="0"/>
    <x v="36"/>
    <x v="0"/>
    <x v="0"/>
    <x v="1"/>
    <s v="Complete"/>
  </r>
  <r>
    <n v="7728"/>
    <s v="Unique"/>
    <s v="Derrick"/>
    <x v="35"/>
    <d v="2024-12-13T00:00:00"/>
    <n v="11.99"/>
    <x v="1"/>
    <n v="484"/>
    <x v="6"/>
    <n v="3"/>
    <n v="6"/>
    <x v="1"/>
    <x v="36"/>
    <x v="34"/>
    <x v="2"/>
    <x v="0"/>
    <x v="1"/>
    <n v="12"/>
    <n v="4"/>
    <x v="1"/>
    <x v="0"/>
    <x v="37"/>
    <x v="0"/>
    <x v="1"/>
    <x v="2"/>
    <s v="Complete"/>
  </r>
  <r>
    <n v="7943"/>
    <s v="Unique"/>
    <s v="Nathan"/>
    <x v="36"/>
    <d v="2024-01-12T00:00:00"/>
    <n v="15.99"/>
    <x v="2"/>
    <n v="211"/>
    <x v="3"/>
    <n v="2"/>
    <n v="6"/>
    <x v="0"/>
    <x v="37"/>
    <x v="26"/>
    <x v="4"/>
    <x v="2"/>
    <x v="0"/>
    <n v="26"/>
    <n v="4"/>
    <x v="1"/>
    <x v="0"/>
    <x v="38"/>
    <x v="1"/>
    <x v="2"/>
    <x v="0"/>
    <s v="Complete"/>
  </r>
  <r>
    <n v="2490"/>
    <s v="Unique"/>
    <s v="Matthew"/>
    <x v="37"/>
    <d v="2024-11-19T00:00:00"/>
    <n v="11.99"/>
    <x v="1"/>
    <n v="248"/>
    <x v="2"/>
    <n v="4"/>
    <n v="1"/>
    <x v="0"/>
    <x v="38"/>
    <x v="35"/>
    <x v="3"/>
    <x v="1"/>
    <x v="3"/>
    <n v="99"/>
    <n v="4.8"/>
    <x v="0"/>
    <x v="0"/>
    <x v="39"/>
    <x v="0"/>
    <x v="0"/>
    <x v="0"/>
    <s v="Complete"/>
  </r>
  <r>
    <n v="5042"/>
    <s v="Unique"/>
    <s v="Ashley"/>
    <x v="38"/>
    <d v="2024-11-23T00:00:00"/>
    <n v="15.99"/>
    <x v="2"/>
    <n v="197"/>
    <x v="6"/>
    <n v="4"/>
    <n v="2"/>
    <x v="1"/>
    <x v="39"/>
    <x v="36"/>
    <x v="4"/>
    <x v="3"/>
    <x v="2"/>
    <n v="7"/>
    <n v="4.3"/>
    <x v="0"/>
    <x v="0"/>
    <x v="40"/>
    <x v="2"/>
    <x v="0"/>
    <x v="1"/>
    <s v="Complete"/>
  </r>
  <r>
    <n v="3620"/>
    <s v="Unique"/>
    <s v="Kerri"/>
    <x v="39"/>
    <d v="2024-07-12T00:00:00"/>
    <n v="15.99"/>
    <x v="2"/>
    <n v="253"/>
    <x v="5"/>
    <n v="5"/>
    <n v="5"/>
    <x v="0"/>
    <x v="40"/>
    <x v="37"/>
    <x v="0"/>
    <x v="1"/>
    <x v="5"/>
    <n v="72"/>
    <n v="3.1"/>
    <x v="0"/>
    <x v="0"/>
    <x v="41"/>
    <x v="3"/>
    <x v="3"/>
    <x v="3"/>
    <s v="Complete"/>
  </r>
  <r>
    <n v="8976"/>
    <s v="Unique"/>
    <s v="Jessica"/>
    <x v="40"/>
    <d v="2024-12-12T00:00:00"/>
    <n v="7.99"/>
    <x v="0"/>
    <n v="352"/>
    <x v="6"/>
    <n v="4"/>
    <n v="3"/>
    <x v="0"/>
    <x v="41"/>
    <x v="38"/>
    <x v="6"/>
    <x v="2"/>
    <x v="5"/>
    <n v="33"/>
    <n v="4.5999999999999996"/>
    <x v="1"/>
    <x v="0"/>
    <x v="42"/>
    <x v="4"/>
    <x v="3"/>
    <x v="3"/>
    <s v="Complete"/>
  </r>
  <r>
    <n v="1570"/>
    <s v="Unique"/>
    <s v="Matthew"/>
    <x v="41"/>
    <d v="2024-11-22T00:00:00"/>
    <n v="11.99"/>
    <x v="1"/>
    <n v="97"/>
    <x v="6"/>
    <n v="1"/>
    <n v="2"/>
    <x v="1"/>
    <x v="42"/>
    <x v="39"/>
    <x v="2"/>
    <x v="1"/>
    <x v="3"/>
    <n v="65"/>
    <n v="4.3"/>
    <x v="1"/>
    <x v="0"/>
    <x v="43"/>
    <x v="0"/>
    <x v="2"/>
    <x v="2"/>
    <s v="Complete"/>
  </r>
  <r>
    <n v="7709"/>
    <s v="Unique"/>
    <s v="Phillip"/>
    <x v="42"/>
    <d v="2024-01-12T00:00:00"/>
    <n v="11.99"/>
    <x v="1"/>
    <n v="283"/>
    <x v="2"/>
    <n v="5"/>
    <n v="2"/>
    <x v="1"/>
    <x v="43"/>
    <x v="40"/>
    <x v="4"/>
    <x v="1"/>
    <x v="1"/>
    <n v="79"/>
    <n v="3.4"/>
    <x v="1"/>
    <x v="0"/>
    <x v="44"/>
    <x v="4"/>
    <x v="1"/>
    <x v="1"/>
    <s v="Complete"/>
  </r>
  <r>
    <n v="9503"/>
    <s v="Unique"/>
    <s v="Elizabeth"/>
    <x v="43"/>
    <d v="2024-05-12T00:00:00"/>
    <n v="11.99"/>
    <x v="1"/>
    <n v="307"/>
    <x v="3"/>
    <n v="5"/>
    <n v="6"/>
    <x v="1"/>
    <x v="44"/>
    <x v="41"/>
    <x v="6"/>
    <x v="3"/>
    <x v="0"/>
    <n v="55"/>
    <n v="3.2"/>
    <x v="1"/>
    <x v="0"/>
    <x v="45"/>
    <x v="3"/>
    <x v="0"/>
    <x v="0"/>
    <s v="Complete"/>
  </r>
  <r>
    <n v="9564"/>
    <s v="Unique"/>
    <s v="Lisa"/>
    <x v="44"/>
    <d v="2024-04-12T00:00:00"/>
    <n v="15.99"/>
    <x v="2"/>
    <n v="203"/>
    <x v="5"/>
    <n v="5"/>
    <n v="1"/>
    <x v="1"/>
    <x v="45"/>
    <x v="42"/>
    <x v="4"/>
    <x v="3"/>
    <x v="3"/>
    <n v="8"/>
    <n v="4.4000000000000004"/>
    <x v="1"/>
    <x v="0"/>
    <x v="46"/>
    <x v="3"/>
    <x v="3"/>
    <x v="3"/>
    <s v="Complete"/>
  </r>
  <r>
    <n v="8934"/>
    <s v="Unique"/>
    <s v="Natalie"/>
    <x v="45"/>
    <d v="2024-05-12T00:00:00"/>
    <n v="7.99"/>
    <x v="0"/>
    <n v="22"/>
    <x v="1"/>
    <n v="4"/>
    <n v="3"/>
    <x v="1"/>
    <x v="46"/>
    <x v="31"/>
    <x v="1"/>
    <x v="3"/>
    <x v="3"/>
    <n v="99"/>
    <n v="3.3"/>
    <x v="0"/>
    <x v="0"/>
    <x v="47"/>
    <x v="1"/>
    <x v="2"/>
    <x v="1"/>
    <s v="Complete"/>
  </r>
  <r>
    <n v="1222"/>
    <s v="Unique"/>
    <s v="Autumn"/>
    <x v="46"/>
    <d v="2024-08-12T00:00:00"/>
    <n v="15.99"/>
    <x v="2"/>
    <n v="382"/>
    <x v="6"/>
    <n v="2"/>
    <n v="2"/>
    <x v="1"/>
    <x v="47"/>
    <x v="43"/>
    <x v="1"/>
    <x v="0"/>
    <x v="0"/>
    <n v="63"/>
    <n v="4"/>
    <x v="1"/>
    <x v="0"/>
    <x v="48"/>
    <x v="2"/>
    <x v="0"/>
    <x v="2"/>
    <s v="Complete"/>
  </r>
  <r>
    <n v="5762"/>
    <s v="Unique"/>
    <s v="James"/>
    <x v="28"/>
    <d v="2024-02-12T00:00:00"/>
    <n v="11.99"/>
    <x v="1"/>
    <n v="302"/>
    <x v="5"/>
    <n v="5"/>
    <n v="4"/>
    <x v="1"/>
    <x v="33"/>
    <x v="44"/>
    <x v="6"/>
    <x v="1"/>
    <x v="2"/>
    <n v="62"/>
    <n v="3.5"/>
    <x v="1"/>
    <x v="0"/>
    <x v="49"/>
    <x v="3"/>
    <x v="3"/>
    <x v="2"/>
    <s v="Complete"/>
  </r>
  <r>
    <n v="4066"/>
    <s v="Unique"/>
    <s v="Jessica"/>
    <x v="47"/>
    <d v="2024-12-12T00:00:00"/>
    <n v="11.99"/>
    <x v="1"/>
    <n v="76"/>
    <x v="2"/>
    <n v="2"/>
    <n v="3"/>
    <x v="1"/>
    <x v="15"/>
    <x v="45"/>
    <x v="2"/>
    <x v="2"/>
    <x v="1"/>
    <n v="50"/>
    <n v="4.8"/>
    <x v="1"/>
    <x v="0"/>
    <x v="50"/>
    <x v="3"/>
    <x v="2"/>
    <x v="2"/>
    <s v="Complete"/>
  </r>
  <r>
    <n v="6469"/>
    <s v="Unique"/>
    <s v="Charles"/>
    <x v="48"/>
    <d v="2024-11-24T00:00:00"/>
    <n v="11.99"/>
    <x v="1"/>
    <n v="125"/>
    <x v="3"/>
    <n v="3"/>
    <n v="6"/>
    <x v="0"/>
    <x v="48"/>
    <x v="46"/>
    <x v="4"/>
    <x v="0"/>
    <x v="1"/>
    <n v="65"/>
    <n v="4.8"/>
    <x v="1"/>
    <x v="0"/>
    <x v="51"/>
    <x v="3"/>
    <x v="2"/>
    <x v="0"/>
    <s v="Complete"/>
  </r>
  <r>
    <n v="1364"/>
    <s v="Unique"/>
    <s v="Michael"/>
    <x v="49"/>
    <d v="2024-02-12T00:00:00"/>
    <n v="11.99"/>
    <x v="1"/>
    <n v="113"/>
    <x v="4"/>
    <n v="1"/>
    <n v="1"/>
    <x v="1"/>
    <x v="49"/>
    <x v="47"/>
    <x v="2"/>
    <x v="2"/>
    <x v="1"/>
    <n v="96"/>
    <n v="4.9000000000000004"/>
    <x v="1"/>
    <x v="0"/>
    <x v="52"/>
    <x v="3"/>
    <x v="0"/>
    <x v="0"/>
    <s v="Complete"/>
  </r>
  <r>
    <n v="4197"/>
    <s v="Unique"/>
    <s v="Jessica"/>
    <x v="50"/>
    <d v="2024-12-13T00:00:00"/>
    <n v="15.99"/>
    <x v="2"/>
    <n v="183"/>
    <x v="6"/>
    <n v="3"/>
    <n v="5"/>
    <x v="1"/>
    <x v="50"/>
    <x v="2"/>
    <x v="1"/>
    <x v="1"/>
    <x v="0"/>
    <n v="40"/>
    <n v="4.5999999999999996"/>
    <x v="1"/>
    <x v="0"/>
    <x v="53"/>
    <x v="1"/>
    <x v="3"/>
    <x v="2"/>
    <s v="Complete"/>
  </r>
  <r>
    <n v="9700"/>
    <s v="Unique"/>
    <s v="Molly"/>
    <x v="51"/>
    <d v="2024-11-30T00:00:00"/>
    <n v="15.99"/>
    <x v="2"/>
    <n v="272"/>
    <x v="3"/>
    <n v="5"/>
    <n v="1"/>
    <x v="1"/>
    <x v="51"/>
    <x v="39"/>
    <x v="3"/>
    <x v="3"/>
    <x v="4"/>
    <n v="94"/>
    <n v="4.5999999999999996"/>
    <x v="1"/>
    <x v="0"/>
    <x v="54"/>
    <x v="3"/>
    <x v="3"/>
    <x v="3"/>
    <s v="Complete"/>
  </r>
  <r>
    <n v="5644"/>
    <s v="Unique"/>
    <s v="Joshua"/>
    <x v="52"/>
    <d v="2024-03-12T00:00:00"/>
    <n v="11.99"/>
    <x v="1"/>
    <n v="19"/>
    <x v="5"/>
    <n v="4"/>
    <n v="2"/>
    <x v="0"/>
    <x v="52"/>
    <x v="48"/>
    <x v="6"/>
    <x v="0"/>
    <x v="4"/>
    <n v="13"/>
    <n v="4.4000000000000004"/>
    <x v="0"/>
    <x v="0"/>
    <x v="55"/>
    <x v="4"/>
    <x v="2"/>
    <x v="3"/>
    <s v="Complete"/>
  </r>
  <r>
    <n v="5420"/>
    <s v="Unique"/>
    <s v="Lance"/>
    <x v="53"/>
    <d v="2024-01-12T00:00:00"/>
    <n v="11.99"/>
    <x v="1"/>
    <n v="204"/>
    <x v="1"/>
    <n v="4"/>
    <n v="6"/>
    <x v="1"/>
    <x v="53"/>
    <x v="49"/>
    <x v="3"/>
    <x v="2"/>
    <x v="2"/>
    <n v="58"/>
    <n v="4.4000000000000004"/>
    <x v="0"/>
    <x v="0"/>
    <x v="56"/>
    <x v="0"/>
    <x v="3"/>
    <x v="0"/>
    <s v="Complete"/>
  </r>
  <r>
    <n v="7560"/>
    <s v="Unique"/>
    <s v="Lori"/>
    <x v="54"/>
    <d v="2024-03-12T00:00:00"/>
    <n v="7.99"/>
    <x v="0"/>
    <n v="345"/>
    <x v="4"/>
    <n v="3"/>
    <n v="3"/>
    <x v="1"/>
    <x v="54"/>
    <x v="50"/>
    <x v="0"/>
    <x v="2"/>
    <x v="0"/>
    <n v="40"/>
    <n v="4.9000000000000004"/>
    <x v="1"/>
    <x v="0"/>
    <x v="57"/>
    <x v="0"/>
    <x v="4"/>
    <x v="2"/>
    <s v="Complete"/>
  </r>
  <r>
    <n v="9644"/>
    <s v="Unique"/>
    <s v="Mark"/>
    <x v="55"/>
    <d v="2024-11-25T00:00:00"/>
    <n v="7.99"/>
    <x v="0"/>
    <n v="294"/>
    <x v="5"/>
    <n v="4"/>
    <n v="1"/>
    <x v="0"/>
    <x v="55"/>
    <x v="51"/>
    <x v="6"/>
    <x v="0"/>
    <x v="0"/>
    <n v="82"/>
    <n v="3.9"/>
    <x v="1"/>
    <x v="0"/>
    <x v="58"/>
    <x v="1"/>
    <x v="2"/>
    <x v="2"/>
    <s v="Complete"/>
  </r>
  <r>
    <n v="7239"/>
    <s v="Unique"/>
    <s v="Jeremy"/>
    <x v="56"/>
    <d v="2024-11-29T00:00:00"/>
    <n v="15.99"/>
    <x v="2"/>
    <n v="318"/>
    <x v="0"/>
    <n v="3"/>
    <n v="2"/>
    <x v="0"/>
    <x v="56"/>
    <x v="52"/>
    <x v="1"/>
    <x v="0"/>
    <x v="0"/>
    <n v="22"/>
    <n v="4.0999999999999996"/>
    <x v="0"/>
    <x v="0"/>
    <x v="59"/>
    <x v="3"/>
    <x v="1"/>
    <x v="3"/>
    <s v="Complete"/>
  </r>
  <r>
    <n v="6415"/>
    <s v="Unique"/>
    <s v="Scott"/>
    <x v="57"/>
    <d v="2024-11-19T00:00:00"/>
    <n v="11.99"/>
    <x v="1"/>
    <n v="396"/>
    <x v="0"/>
    <n v="1"/>
    <n v="2"/>
    <x v="1"/>
    <x v="57"/>
    <x v="53"/>
    <x v="2"/>
    <x v="3"/>
    <x v="0"/>
    <n v="61"/>
    <n v="3.9"/>
    <x v="0"/>
    <x v="0"/>
    <x v="60"/>
    <x v="0"/>
    <x v="0"/>
    <x v="3"/>
    <s v="Complete"/>
  </r>
  <r>
    <n v="9020"/>
    <s v="Unique"/>
    <s v="Sabrina"/>
    <x v="58"/>
    <d v="2024-03-12T00:00:00"/>
    <n v="11.99"/>
    <x v="1"/>
    <n v="455"/>
    <x v="4"/>
    <n v="5"/>
    <n v="3"/>
    <x v="0"/>
    <x v="41"/>
    <x v="54"/>
    <x v="3"/>
    <x v="2"/>
    <x v="1"/>
    <n v="15"/>
    <n v="3.9"/>
    <x v="1"/>
    <x v="0"/>
    <x v="61"/>
    <x v="2"/>
    <x v="1"/>
    <x v="2"/>
    <s v="Complete"/>
  </r>
  <r>
    <n v="2324"/>
    <s v="Unique"/>
    <s v="Zachary"/>
    <x v="59"/>
    <d v="2024-11-12T00:00:00"/>
    <n v="7.99"/>
    <x v="0"/>
    <n v="175"/>
    <x v="5"/>
    <n v="5"/>
    <n v="6"/>
    <x v="0"/>
    <x v="58"/>
    <x v="55"/>
    <x v="0"/>
    <x v="2"/>
    <x v="4"/>
    <n v="95"/>
    <n v="4"/>
    <x v="0"/>
    <x v="0"/>
    <x v="62"/>
    <x v="4"/>
    <x v="0"/>
    <x v="0"/>
    <s v="Complete"/>
  </r>
  <r>
    <n v="1354"/>
    <s v="Unique"/>
    <s v="Levi"/>
    <x v="60"/>
    <d v="2024-07-12T00:00:00"/>
    <n v="7.99"/>
    <x v="0"/>
    <n v="36"/>
    <x v="2"/>
    <n v="1"/>
    <n v="6"/>
    <x v="1"/>
    <x v="59"/>
    <x v="32"/>
    <x v="3"/>
    <x v="0"/>
    <x v="3"/>
    <n v="39"/>
    <n v="4.9000000000000004"/>
    <x v="0"/>
    <x v="0"/>
    <x v="63"/>
    <x v="4"/>
    <x v="2"/>
    <x v="3"/>
    <s v="Complete"/>
  </r>
  <r>
    <n v="4019"/>
    <s v="Unique"/>
    <s v="Christine"/>
    <x v="61"/>
    <d v="2024-06-12T00:00:00"/>
    <n v="15.99"/>
    <x v="2"/>
    <n v="349"/>
    <x v="3"/>
    <n v="1"/>
    <n v="6"/>
    <x v="0"/>
    <x v="60"/>
    <x v="56"/>
    <x v="1"/>
    <x v="2"/>
    <x v="2"/>
    <n v="32"/>
    <n v="3.3"/>
    <x v="0"/>
    <x v="0"/>
    <x v="64"/>
    <x v="2"/>
    <x v="4"/>
    <x v="3"/>
    <s v="Complete"/>
  </r>
  <r>
    <n v="6178"/>
    <s v="Unique"/>
    <s v="Emily"/>
    <x v="62"/>
    <d v="2024-09-12T00:00:00"/>
    <n v="11.99"/>
    <x v="1"/>
    <n v="262"/>
    <x v="3"/>
    <n v="5"/>
    <n v="5"/>
    <x v="0"/>
    <x v="35"/>
    <x v="57"/>
    <x v="3"/>
    <x v="2"/>
    <x v="5"/>
    <n v="24"/>
    <n v="3"/>
    <x v="0"/>
    <x v="0"/>
    <x v="65"/>
    <x v="0"/>
    <x v="2"/>
    <x v="2"/>
    <s v="Complete"/>
  </r>
  <r>
    <n v="8673"/>
    <s v="Unique"/>
    <s v="Derrick"/>
    <x v="61"/>
    <d v="2024-11-12T00:00:00"/>
    <n v="7.99"/>
    <x v="0"/>
    <n v="378"/>
    <x v="0"/>
    <n v="2"/>
    <n v="3"/>
    <x v="1"/>
    <x v="61"/>
    <x v="58"/>
    <x v="2"/>
    <x v="1"/>
    <x v="3"/>
    <n v="11"/>
    <n v="3.3"/>
    <x v="0"/>
    <x v="0"/>
    <x v="66"/>
    <x v="2"/>
    <x v="4"/>
    <x v="2"/>
    <s v="Complete"/>
  </r>
  <r>
    <n v="8250"/>
    <s v="Unique"/>
    <s v="Jonathan"/>
    <x v="63"/>
    <d v="2024-11-29T00:00:00"/>
    <n v="15.99"/>
    <x v="2"/>
    <n v="469"/>
    <x v="3"/>
    <n v="3"/>
    <n v="5"/>
    <x v="0"/>
    <x v="9"/>
    <x v="12"/>
    <x v="4"/>
    <x v="3"/>
    <x v="5"/>
    <n v="88"/>
    <n v="4.8"/>
    <x v="1"/>
    <x v="0"/>
    <x v="67"/>
    <x v="4"/>
    <x v="0"/>
    <x v="3"/>
    <s v="Complete"/>
  </r>
  <r>
    <n v="1609"/>
    <s v="Unique"/>
    <s v="David"/>
    <x v="64"/>
    <d v="2024-12-17T00:00:00"/>
    <n v="7.99"/>
    <x v="0"/>
    <n v="87"/>
    <x v="4"/>
    <n v="4"/>
    <n v="4"/>
    <x v="1"/>
    <x v="62"/>
    <x v="59"/>
    <x v="1"/>
    <x v="2"/>
    <x v="1"/>
    <n v="57"/>
    <n v="4.2"/>
    <x v="0"/>
    <x v="0"/>
    <x v="68"/>
    <x v="2"/>
    <x v="4"/>
    <x v="2"/>
    <s v="Complete"/>
  </r>
  <r>
    <n v="3806"/>
    <s v="Unique"/>
    <s v="Gina"/>
    <x v="65"/>
    <d v="2024-12-12T00:00:00"/>
    <n v="15.99"/>
    <x v="2"/>
    <n v="471"/>
    <x v="3"/>
    <n v="3"/>
    <n v="6"/>
    <x v="0"/>
    <x v="63"/>
    <x v="58"/>
    <x v="1"/>
    <x v="0"/>
    <x v="2"/>
    <n v="44"/>
    <n v="3.6"/>
    <x v="1"/>
    <x v="0"/>
    <x v="69"/>
    <x v="4"/>
    <x v="4"/>
    <x v="2"/>
    <s v="Complete"/>
  </r>
  <r>
    <n v="7973"/>
    <s v="Unique"/>
    <s v="Kristin"/>
    <x v="36"/>
    <d v="2024-03-12T00:00:00"/>
    <n v="7.99"/>
    <x v="0"/>
    <n v="469"/>
    <x v="6"/>
    <n v="5"/>
    <n v="2"/>
    <x v="0"/>
    <x v="64"/>
    <x v="60"/>
    <x v="6"/>
    <x v="3"/>
    <x v="0"/>
    <n v="33"/>
    <n v="4.5999999999999996"/>
    <x v="1"/>
    <x v="0"/>
    <x v="70"/>
    <x v="2"/>
    <x v="4"/>
    <x v="1"/>
    <s v="Complete"/>
  </r>
  <r>
    <n v="7948"/>
    <s v="Unique"/>
    <s v="Douglas"/>
    <x v="66"/>
    <d v="2024-11-23T00:00:00"/>
    <n v="15.99"/>
    <x v="2"/>
    <n v="298"/>
    <x v="2"/>
    <n v="4"/>
    <n v="1"/>
    <x v="1"/>
    <x v="65"/>
    <x v="61"/>
    <x v="5"/>
    <x v="0"/>
    <x v="3"/>
    <n v="68"/>
    <n v="4.4000000000000004"/>
    <x v="0"/>
    <x v="0"/>
    <x v="71"/>
    <x v="3"/>
    <x v="0"/>
    <x v="3"/>
    <s v="Complete"/>
  </r>
  <r>
    <n v="3195"/>
    <s v="Unique"/>
    <s v="Nicole"/>
    <x v="67"/>
    <d v="2024-12-17T00:00:00"/>
    <n v="11.99"/>
    <x v="1"/>
    <n v="331"/>
    <x v="0"/>
    <n v="5"/>
    <n v="5"/>
    <x v="1"/>
    <x v="66"/>
    <x v="62"/>
    <x v="5"/>
    <x v="1"/>
    <x v="3"/>
    <n v="80"/>
    <n v="3.7"/>
    <x v="0"/>
    <x v="0"/>
    <x v="72"/>
    <x v="0"/>
    <x v="0"/>
    <x v="2"/>
    <s v="Complete"/>
  </r>
  <r>
    <n v="6285"/>
    <s v="Unique"/>
    <s v="Chloe"/>
    <x v="68"/>
    <d v="2024-11-30T00:00:00"/>
    <n v="11.99"/>
    <x v="1"/>
    <n v="238"/>
    <x v="3"/>
    <n v="3"/>
    <n v="6"/>
    <x v="0"/>
    <x v="67"/>
    <x v="63"/>
    <x v="0"/>
    <x v="0"/>
    <x v="1"/>
    <n v="94"/>
    <n v="4.4000000000000004"/>
    <x v="1"/>
    <x v="0"/>
    <x v="73"/>
    <x v="2"/>
    <x v="0"/>
    <x v="1"/>
    <s v="Complete"/>
  </r>
  <r>
    <n v="4303"/>
    <s v="Unique"/>
    <s v="David"/>
    <x v="69"/>
    <d v="2024-12-17T00:00:00"/>
    <n v="7.99"/>
    <x v="0"/>
    <n v="231"/>
    <x v="5"/>
    <n v="1"/>
    <n v="4"/>
    <x v="1"/>
    <x v="68"/>
    <x v="64"/>
    <x v="5"/>
    <x v="3"/>
    <x v="2"/>
    <n v="30"/>
    <n v="3.5"/>
    <x v="0"/>
    <x v="0"/>
    <x v="74"/>
    <x v="2"/>
    <x v="4"/>
    <x v="1"/>
    <s v="Complete"/>
  </r>
  <r>
    <n v="7751"/>
    <s v="Unique"/>
    <s v="Kevin"/>
    <x v="70"/>
    <d v="2024-11-23T00:00:00"/>
    <n v="11.99"/>
    <x v="1"/>
    <n v="457"/>
    <x v="2"/>
    <n v="2"/>
    <n v="5"/>
    <x v="0"/>
    <x v="69"/>
    <x v="33"/>
    <x v="1"/>
    <x v="0"/>
    <x v="2"/>
    <n v="53"/>
    <n v="3.6"/>
    <x v="1"/>
    <x v="0"/>
    <x v="75"/>
    <x v="0"/>
    <x v="4"/>
    <x v="1"/>
    <s v="Complete"/>
  </r>
  <r>
    <n v="7813"/>
    <s v="Unique"/>
    <s v="Nicholas"/>
    <x v="71"/>
    <d v="2024-11-21T00:00:00"/>
    <n v="15.99"/>
    <x v="2"/>
    <n v="373"/>
    <x v="1"/>
    <n v="4"/>
    <n v="4"/>
    <x v="0"/>
    <x v="70"/>
    <x v="65"/>
    <x v="3"/>
    <x v="3"/>
    <x v="3"/>
    <n v="18"/>
    <n v="3.2"/>
    <x v="1"/>
    <x v="0"/>
    <x v="76"/>
    <x v="2"/>
    <x v="4"/>
    <x v="1"/>
    <s v="Complete"/>
  </r>
  <r>
    <n v="9028"/>
    <s v="Unique"/>
    <s v="Terry"/>
    <x v="72"/>
    <d v="2024-11-28T00:00:00"/>
    <n v="15.99"/>
    <x v="2"/>
    <n v="11"/>
    <x v="0"/>
    <n v="1"/>
    <n v="4"/>
    <x v="1"/>
    <x v="71"/>
    <x v="66"/>
    <x v="0"/>
    <x v="0"/>
    <x v="5"/>
    <n v="11"/>
    <n v="4"/>
    <x v="1"/>
    <x v="0"/>
    <x v="77"/>
    <x v="0"/>
    <x v="1"/>
    <x v="0"/>
    <s v="Complete"/>
  </r>
  <r>
    <n v="6109"/>
    <s v="Unique"/>
    <s v="Garrett"/>
    <x v="73"/>
    <d v="2024-06-12T00:00:00"/>
    <n v="15.99"/>
    <x v="2"/>
    <n v="425"/>
    <x v="6"/>
    <n v="2"/>
    <n v="2"/>
    <x v="0"/>
    <x v="72"/>
    <x v="67"/>
    <x v="5"/>
    <x v="3"/>
    <x v="4"/>
    <n v="36"/>
    <n v="4"/>
    <x v="1"/>
    <x v="0"/>
    <x v="78"/>
    <x v="4"/>
    <x v="2"/>
    <x v="0"/>
    <s v="Complete"/>
  </r>
  <r>
    <n v="2565"/>
    <s v="Unique"/>
    <s v="Jose"/>
    <x v="13"/>
    <d v="2024-12-18T00:00:00"/>
    <n v="7.99"/>
    <x v="0"/>
    <n v="231"/>
    <x v="5"/>
    <n v="5"/>
    <n v="4"/>
    <x v="0"/>
    <x v="73"/>
    <x v="68"/>
    <x v="4"/>
    <x v="2"/>
    <x v="5"/>
    <n v="73"/>
    <n v="3.4"/>
    <x v="0"/>
    <x v="0"/>
    <x v="79"/>
    <x v="4"/>
    <x v="4"/>
    <x v="0"/>
    <s v="Complete"/>
  </r>
  <r>
    <n v="7551"/>
    <s v="Unique"/>
    <s v="Courtney"/>
    <x v="74"/>
    <d v="2024-02-12T00:00:00"/>
    <n v="15.99"/>
    <x v="2"/>
    <n v="483"/>
    <x v="1"/>
    <n v="2"/>
    <n v="4"/>
    <x v="1"/>
    <x v="74"/>
    <x v="69"/>
    <x v="0"/>
    <x v="3"/>
    <x v="5"/>
    <n v="71"/>
    <n v="4.4000000000000004"/>
    <x v="1"/>
    <x v="0"/>
    <x v="80"/>
    <x v="0"/>
    <x v="1"/>
    <x v="1"/>
    <s v="Complete"/>
  </r>
  <r>
    <n v="6398"/>
    <s v="Unique"/>
    <s v="Kim"/>
    <x v="75"/>
    <d v="2024-07-12T00:00:00"/>
    <n v="7.99"/>
    <x v="0"/>
    <n v="55"/>
    <x v="6"/>
    <n v="3"/>
    <n v="2"/>
    <x v="0"/>
    <x v="75"/>
    <x v="70"/>
    <x v="2"/>
    <x v="0"/>
    <x v="2"/>
    <n v="48"/>
    <n v="3.7"/>
    <x v="0"/>
    <x v="0"/>
    <x v="81"/>
    <x v="2"/>
    <x v="3"/>
    <x v="0"/>
    <s v="Complete"/>
  </r>
  <r>
    <n v="4982"/>
    <s v="Unique"/>
    <s v="Katherine"/>
    <x v="22"/>
    <d v="2024-12-12T00:00:00"/>
    <n v="11.99"/>
    <x v="1"/>
    <n v="375"/>
    <x v="1"/>
    <n v="4"/>
    <n v="3"/>
    <x v="1"/>
    <x v="76"/>
    <x v="14"/>
    <x v="1"/>
    <x v="0"/>
    <x v="0"/>
    <n v="73"/>
    <n v="4.8"/>
    <x v="1"/>
    <x v="0"/>
    <x v="82"/>
    <x v="4"/>
    <x v="1"/>
    <x v="3"/>
    <s v="Complete"/>
  </r>
  <r>
    <n v="8108"/>
    <s v="Unique"/>
    <s v="Lynn"/>
    <x v="76"/>
    <d v="2024-11-30T00:00:00"/>
    <n v="11.99"/>
    <x v="1"/>
    <n v="336"/>
    <x v="5"/>
    <n v="1"/>
    <n v="2"/>
    <x v="1"/>
    <x v="77"/>
    <x v="71"/>
    <x v="1"/>
    <x v="3"/>
    <x v="1"/>
    <n v="64"/>
    <n v="5"/>
    <x v="0"/>
    <x v="0"/>
    <x v="83"/>
    <x v="0"/>
    <x v="2"/>
    <x v="1"/>
    <s v="Complete"/>
  </r>
  <r>
    <n v="6779"/>
    <s v="Unique"/>
    <s v="Leah"/>
    <x v="77"/>
    <d v="2024-03-12T00:00:00"/>
    <n v="7.99"/>
    <x v="0"/>
    <n v="196"/>
    <x v="6"/>
    <n v="1"/>
    <n v="6"/>
    <x v="0"/>
    <x v="78"/>
    <x v="72"/>
    <x v="4"/>
    <x v="0"/>
    <x v="2"/>
    <n v="3"/>
    <n v="3.1"/>
    <x v="1"/>
    <x v="0"/>
    <x v="84"/>
    <x v="0"/>
    <x v="3"/>
    <x v="3"/>
    <s v="Complete"/>
  </r>
  <r>
    <n v="1169"/>
    <s v="Unique"/>
    <s v="Michael"/>
    <x v="78"/>
    <d v="2024-03-12T00:00:00"/>
    <n v="11.99"/>
    <x v="1"/>
    <n v="285"/>
    <x v="1"/>
    <n v="3"/>
    <n v="1"/>
    <x v="1"/>
    <x v="79"/>
    <x v="73"/>
    <x v="4"/>
    <x v="2"/>
    <x v="3"/>
    <n v="11"/>
    <n v="3.7"/>
    <x v="0"/>
    <x v="0"/>
    <x v="85"/>
    <x v="3"/>
    <x v="2"/>
    <x v="2"/>
    <s v="Complete"/>
  </r>
  <r>
    <n v="5067"/>
    <s v="Unique"/>
    <s v="Kayla"/>
    <x v="79"/>
    <d v="2024-11-27T00:00:00"/>
    <n v="7.99"/>
    <x v="0"/>
    <n v="155"/>
    <x v="3"/>
    <n v="5"/>
    <n v="1"/>
    <x v="0"/>
    <x v="80"/>
    <x v="74"/>
    <x v="0"/>
    <x v="3"/>
    <x v="5"/>
    <n v="66"/>
    <n v="3.4"/>
    <x v="0"/>
    <x v="0"/>
    <x v="86"/>
    <x v="0"/>
    <x v="4"/>
    <x v="3"/>
    <s v="Complete"/>
  </r>
  <r>
    <n v="5299"/>
    <s v="Unique"/>
    <s v="Katelyn"/>
    <x v="80"/>
    <d v="2024-02-12T00:00:00"/>
    <n v="7.99"/>
    <x v="0"/>
    <n v="275"/>
    <x v="5"/>
    <n v="2"/>
    <n v="2"/>
    <x v="0"/>
    <x v="81"/>
    <x v="75"/>
    <x v="5"/>
    <x v="1"/>
    <x v="2"/>
    <n v="45"/>
    <n v="3.9"/>
    <x v="0"/>
    <x v="0"/>
    <x v="87"/>
    <x v="4"/>
    <x v="0"/>
    <x v="2"/>
    <s v="Complete"/>
  </r>
  <r>
    <n v="3978"/>
    <s v="Unique"/>
    <s v="Jessica"/>
    <x v="24"/>
    <d v="2024-11-28T00:00:00"/>
    <n v="7.99"/>
    <x v="0"/>
    <n v="341"/>
    <x v="1"/>
    <n v="3"/>
    <n v="4"/>
    <x v="1"/>
    <x v="82"/>
    <x v="76"/>
    <x v="0"/>
    <x v="1"/>
    <x v="1"/>
    <n v="98"/>
    <n v="3.7"/>
    <x v="1"/>
    <x v="0"/>
    <x v="88"/>
    <x v="4"/>
    <x v="3"/>
    <x v="3"/>
    <s v="Complete"/>
  </r>
  <r>
    <n v="8634"/>
    <s v="Unique"/>
    <s v="Maria"/>
    <x v="2"/>
    <d v="2024-12-13T00:00:00"/>
    <n v="15.99"/>
    <x v="2"/>
    <n v="321"/>
    <x v="1"/>
    <n v="2"/>
    <n v="2"/>
    <x v="1"/>
    <x v="8"/>
    <x v="68"/>
    <x v="0"/>
    <x v="3"/>
    <x v="4"/>
    <n v="65"/>
    <n v="4.5999999999999996"/>
    <x v="0"/>
    <x v="0"/>
    <x v="89"/>
    <x v="4"/>
    <x v="4"/>
    <x v="0"/>
    <s v="Complete"/>
  </r>
  <r>
    <n v="9635"/>
    <s v="Unique"/>
    <s v="Justin"/>
    <x v="81"/>
    <d v="2024-11-26T00:00:00"/>
    <n v="11.99"/>
    <x v="1"/>
    <n v="456"/>
    <x v="5"/>
    <n v="2"/>
    <n v="5"/>
    <x v="1"/>
    <x v="83"/>
    <x v="77"/>
    <x v="3"/>
    <x v="1"/>
    <x v="5"/>
    <n v="87"/>
    <n v="3.8"/>
    <x v="1"/>
    <x v="0"/>
    <x v="90"/>
    <x v="4"/>
    <x v="0"/>
    <x v="1"/>
    <s v="Complete"/>
  </r>
  <r>
    <n v="1776"/>
    <s v="Unique"/>
    <s v="Susan"/>
    <x v="82"/>
    <d v="2024-11-20T00:00:00"/>
    <n v="15.99"/>
    <x v="2"/>
    <n v="15"/>
    <x v="5"/>
    <n v="1"/>
    <n v="4"/>
    <x v="1"/>
    <x v="84"/>
    <x v="78"/>
    <x v="6"/>
    <x v="3"/>
    <x v="0"/>
    <n v="46"/>
    <n v="4.2"/>
    <x v="1"/>
    <x v="0"/>
    <x v="91"/>
    <x v="1"/>
    <x v="4"/>
    <x v="0"/>
    <s v="Complete"/>
  </r>
  <r>
    <n v="9703"/>
    <s v="Unique"/>
    <s v="Mark"/>
    <x v="83"/>
    <d v="2024-12-12T00:00:00"/>
    <n v="11.99"/>
    <x v="1"/>
    <n v="410"/>
    <x v="2"/>
    <n v="3"/>
    <n v="5"/>
    <x v="1"/>
    <x v="85"/>
    <x v="79"/>
    <x v="2"/>
    <x v="3"/>
    <x v="4"/>
    <n v="69"/>
    <n v="4.2"/>
    <x v="0"/>
    <x v="0"/>
    <x v="92"/>
    <x v="0"/>
    <x v="0"/>
    <x v="1"/>
    <s v="Complete"/>
  </r>
  <r>
    <n v="3498"/>
    <s v="Unique"/>
    <s v="Sue"/>
    <x v="84"/>
    <d v="2024-01-12T00:00:00"/>
    <n v="15.99"/>
    <x v="2"/>
    <n v="29"/>
    <x v="1"/>
    <n v="2"/>
    <n v="4"/>
    <x v="0"/>
    <x v="86"/>
    <x v="80"/>
    <x v="3"/>
    <x v="2"/>
    <x v="1"/>
    <n v="52"/>
    <n v="3.3"/>
    <x v="0"/>
    <x v="0"/>
    <x v="93"/>
    <x v="0"/>
    <x v="4"/>
    <x v="2"/>
    <s v="Complete"/>
  </r>
  <r>
    <n v="4260"/>
    <s v="Unique"/>
    <s v="Jean"/>
    <x v="85"/>
    <d v="2024-12-16T00:00:00"/>
    <n v="7.99"/>
    <x v="0"/>
    <n v="427"/>
    <x v="4"/>
    <n v="1"/>
    <n v="1"/>
    <x v="1"/>
    <x v="87"/>
    <x v="33"/>
    <x v="5"/>
    <x v="2"/>
    <x v="3"/>
    <n v="66"/>
    <n v="3.3"/>
    <x v="0"/>
    <x v="0"/>
    <x v="94"/>
    <x v="0"/>
    <x v="4"/>
    <x v="0"/>
    <s v="Complete"/>
  </r>
  <r>
    <n v="7152"/>
    <s v="Unique"/>
    <s v="James"/>
    <x v="86"/>
    <d v="2024-04-12T00:00:00"/>
    <n v="11.99"/>
    <x v="1"/>
    <n v="166"/>
    <x v="0"/>
    <n v="5"/>
    <n v="3"/>
    <x v="1"/>
    <x v="88"/>
    <x v="81"/>
    <x v="3"/>
    <x v="1"/>
    <x v="0"/>
    <n v="11"/>
    <n v="4.5999999999999996"/>
    <x v="1"/>
    <x v="0"/>
    <x v="95"/>
    <x v="3"/>
    <x v="0"/>
    <x v="3"/>
    <s v="Complete"/>
  </r>
  <r>
    <n v="2457"/>
    <s v="Unique"/>
    <s v="David"/>
    <x v="87"/>
    <d v="2024-11-26T00:00:00"/>
    <n v="7.99"/>
    <x v="0"/>
    <n v="192"/>
    <x v="5"/>
    <n v="1"/>
    <n v="1"/>
    <x v="1"/>
    <x v="89"/>
    <x v="82"/>
    <x v="1"/>
    <x v="1"/>
    <x v="5"/>
    <n v="95"/>
    <n v="3.4"/>
    <x v="0"/>
    <x v="0"/>
    <x v="96"/>
    <x v="4"/>
    <x v="1"/>
    <x v="0"/>
    <s v="Complete"/>
  </r>
  <r>
    <n v="8530"/>
    <s v="Unique"/>
    <s v="Ebony"/>
    <x v="45"/>
    <d v="2024-04-12T00:00:00"/>
    <n v="11.99"/>
    <x v="1"/>
    <n v="88"/>
    <x v="3"/>
    <n v="1"/>
    <n v="6"/>
    <x v="0"/>
    <x v="90"/>
    <x v="78"/>
    <x v="4"/>
    <x v="1"/>
    <x v="4"/>
    <n v="90"/>
    <n v="5"/>
    <x v="0"/>
    <x v="0"/>
    <x v="97"/>
    <x v="2"/>
    <x v="4"/>
    <x v="0"/>
    <s v="Complete"/>
  </r>
  <r>
    <n v="9131"/>
    <s v="Unique"/>
    <s v="Derek"/>
    <x v="88"/>
    <d v="2024-11-27T00:00:00"/>
    <n v="7.99"/>
    <x v="0"/>
    <n v="127"/>
    <x v="2"/>
    <n v="2"/>
    <n v="5"/>
    <x v="1"/>
    <x v="91"/>
    <x v="83"/>
    <x v="3"/>
    <x v="3"/>
    <x v="4"/>
    <n v="99"/>
    <n v="3.6"/>
    <x v="0"/>
    <x v="0"/>
    <x v="98"/>
    <x v="1"/>
    <x v="1"/>
    <x v="3"/>
    <s v="Complete"/>
  </r>
  <r>
    <n v="9770"/>
    <s v="Unique"/>
    <s v="John"/>
    <x v="89"/>
    <d v="2024-11-24T00:00:00"/>
    <n v="7.99"/>
    <x v="0"/>
    <n v="327"/>
    <x v="6"/>
    <n v="4"/>
    <n v="3"/>
    <x v="1"/>
    <x v="92"/>
    <x v="84"/>
    <x v="2"/>
    <x v="0"/>
    <x v="3"/>
    <n v="91"/>
    <n v="3.2"/>
    <x v="1"/>
    <x v="0"/>
    <x v="99"/>
    <x v="2"/>
    <x v="1"/>
    <x v="1"/>
    <s v="Complete"/>
  </r>
  <r>
    <n v="8095"/>
    <s v="Unique"/>
    <s v="Rebecca"/>
    <x v="90"/>
    <d v="2024-11-12T00:00:00"/>
    <n v="7.99"/>
    <x v="0"/>
    <n v="10"/>
    <x v="0"/>
    <n v="2"/>
    <n v="5"/>
    <x v="0"/>
    <x v="93"/>
    <x v="85"/>
    <x v="4"/>
    <x v="1"/>
    <x v="4"/>
    <n v="25"/>
    <n v="4.0999999999999996"/>
    <x v="1"/>
    <x v="0"/>
    <x v="100"/>
    <x v="2"/>
    <x v="0"/>
    <x v="1"/>
    <s v="Complete"/>
  </r>
  <r>
    <n v="3763"/>
    <s v="Unique"/>
    <s v="Juan"/>
    <x v="91"/>
    <d v="2024-06-12T00:00:00"/>
    <n v="11.99"/>
    <x v="1"/>
    <n v="181"/>
    <x v="4"/>
    <n v="4"/>
    <n v="2"/>
    <x v="1"/>
    <x v="94"/>
    <x v="53"/>
    <x v="3"/>
    <x v="3"/>
    <x v="2"/>
    <n v="6"/>
    <n v="3.4"/>
    <x v="0"/>
    <x v="0"/>
    <x v="101"/>
    <x v="0"/>
    <x v="4"/>
    <x v="2"/>
    <s v="Complete"/>
  </r>
  <r>
    <n v="4346"/>
    <s v="Unique"/>
    <s v="Gabrielle"/>
    <x v="92"/>
    <d v="2024-12-12T00:00:00"/>
    <n v="15.99"/>
    <x v="2"/>
    <n v="238"/>
    <x v="0"/>
    <n v="4"/>
    <n v="2"/>
    <x v="1"/>
    <x v="95"/>
    <x v="86"/>
    <x v="0"/>
    <x v="3"/>
    <x v="1"/>
    <n v="20"/>
    <n v="3"/>
    <x v="1"/>
    <x v="0"/>
    <x v="102"/>
    <x v="0"/>
    <x v="3"/>
    <x v="2"/>
    <s v="Complete"/>
  </r>
  <r>
    <n v="5866"/>
    <s v="Unique"/>
    <s v="Nicholas"/>
    <x v="93"/>
    <d v="2024-11-26T00:00:00"/>
    <n v="7.99"/>
    <x v="0"/>
    <n v="380"/>
    <x v="3"/>
    <n v="2"/>
    <n v="3"/>
    <x v="1"/>
    <x v="96"/>
    <x v="16"/>
    <x v="5"/>
    <x v="0"/>
    <x v="0"/>
    <n v="95"/>
    <n v="4.2"/>
    <x v="1"/>
    <x v="0"/>
    <x v="103"/>
    <x v="3"/>
    <x v="4"/>
    <x v="3"/>
    <s v="Complete"/>
  </r>
  <r>
    <n v="5865"/>
    <s v="Unique"/>
    <s v="Samantha"/>
    <x v="94"/>
    <d v="2024-11-24T00:00:00"/>
    <n v="11.99"/>
    <x v="1"/>
    <n v="444"/>
    <x v="2"/>
    <n v="2"/>
    <n v="3"/>
    <x v="1"/>
    <x v="97"/>
    <x v="78"/>
    <x v="5"/>
    <x v="0"/>
    <x v="0"/>
    <n v="93"/>
    <n v="3.8"/>
    <x v="0"/>
    <x v="0"/>
    <x v="104"/>
    <x v="2"/>
    <x v="2"/>
    <x v="3"/>
    <s v="Complete"/>
  </r>
  <r>
    <n v="9398"/>
    <s v="Unique"/>
    <s v="Jesse"/>
    <x v="95"/>
    <d v="2024-11-12T00:00:00"/>
    <n v="7.99"/>
    <x v="0"/>
    <n v="83"/>
    <x v="5"/>
    <n v="3"/>
    <n v="5"/>
    <x v="0"/>
    <x v="98"/>
    <x v="29"/>
    <x v="2"/>
    <x v="2"/>
    <x v="0"/>
    <n v="21"/>
    <n v="3.1"/>
    <x v="0"/>
    <x v="0"/>
    <x v="105"/>
    <x v="2"/>
    <x v="3"/>
    <x v="0"/>
    <s v="Complete"/>
  </r>
  <r>
    <n v="9695"/>
    <s v="Unique"/>
    <s v="Aaron"/>
    <x v="96"/>
    <d v="2024-12-18T00:00:00"/>
    <n v="7.99"/>
    <x v="0"/>
    <n v="452"/>
    <x v="3"/>
    <n v="4"/>
    <n v="4"/>
    <x v="1"/>
    <x v="99"/>
    <x v="11"/>
    <x v="4"/>
    <x v="0"/>
    <x v="3"/>
    <n v="63"/>
    <n v="3.3"/>
    <x v="0"/>
    <x v="0"/>
    <x v="106"/>
    <x v="0"/>
    <x v="2"/>
    <x v="0"/>
    <s v="Complete"/>
  </r>
  <r>
    <n v="8805"/>
    <s v="Unique"/>
    <s v="Maurice"/>
    <x v="97"/>
    <d v="2024-06-12T00:00:00"/>
    <n v="15.99"/>
    <x v="2"/>
    <n v="53"/>
    <x v="6"/>
    <n v="4"/>
    <n v="2"/>
    <x v="0"/>
    <x v="100"/>
    <x v="87"/>
    <x v="4"/>
    <x v="0"/>
    <x v="3"/>
    <n v="8"/>
    <n v="4"/>
    <x v="1"/>
    <x v="0"/>
    <x v="107"/>
    <x v="3"/>
    <x v="4"/>
    <x v="1"/>
    <s v="Complete"/>
  </r>
  <r>
    <n v="8353"/>
    <s v="Unique"/>
    <s v="Lisa"/>
    <x v="98"/>
    <d v="2024-11-19T00:00:00"/>
    <n v="15.99"/>
    <x v="2"/>
    <n v="89"/>
    <x v="6"/>
    <n v="5"/>
    <n v="3"/>
    <x v="1"/>
    <x v="101"/>
    <x v="68"/>
    <x v="4"/>
    <x v="0"/>
    <x v="4"/>
    <n v="87"/>
    <n v="3.8"/>
    <x v="1"/>
    <x v="0"/>
    <x v="108"/>
    <x v="4"/>
    <x v="3"/>
    <x v="0"/>
    <s v="Complete"/>
  </r>
  <r>
    <n v="3178"/>
    <s v="Unique"/>
    <s v="Melissa"/>
    <x v="99"/>
    <d v="2024-11-12T00:00:00"/>
    <n v="7.99"/>
    <x v="0"/>
    <n v="359"/>
    <x v="4"/>
    <n v="5"/>
    <n v="4"/>
    <x v="1"/>
    <x v="102"/>
    <x v="88"/>
    <x v="3"/>
    <x v="1"/>
    <x v="3"/>
    <n v="4"/>
    <n v="3.1"/>
    <x v="1"/>
    <x v="0"/>
    <x v="109"/>
    <x v="4"/>
    <x v="3"/>
    <x v="3"/>
    <s v="Complete"/>
  </r>
  <r>
    <n v="4917"/>
    <s v="Unique"/>
    <s v="Erin"/>
    <x v="65"/>
    <d v="2024-11-20T00:00:00"/>
    <n v="11.99"/>
    <x v="1"/>
    <n v="487"/>
    <x v="4"/>
    <n v="1"/>
    <n v="4"/>
    <x v="1"/>
    <x v="103"/>
    <x v="89"/>
    <x v="4"/>
    <x v="0"/>
    <x v="5"/>
    <n v="78"/>
    <n v="3.5"/>
    <x v="0"/>
    <x v="0"/>
    <x v="110"/>
    <x v="0"/>
    <x v="3"/>
    <x v="2"/>
    <s v="Complete"/>
  </r>
  <r>
    <n v="8878"/>
    <s v="Unique"/>
    <s v="Dale"/>
    <x v="83"/>
    <d v="2024-11-21T00:00:00"/>
    <n v="7.99"/>
    <x v="0"/>
    <n v="337"/>
    <x v="5"/>
    <n v="5"/>
    <n v="1"/>
    <x v="0"/>
    <x v="104"/>
    <x v="90"/>
    <x v="1"/>
    <x v="2"/>
    <x v="2"/>
    <n v="88"/>
    <n v="4.8"/>
    <x v="0"/>
    <x v="0"/>
    <x v="111"/>
    <x v="0"/>
    <x v="0"/>
    <x v="3"/>
    <s v="Complete"/>
  </r>
  <r>
    <n v="3810"/>
    <s v="Unique"/>
    <s v="Gregory"/>
    <x v="100"/>
    <d v="2024-04-12T00:00:00"/>
    <n v="15.99"/>
    <x v="2"/>
    <n v="427"/>
    <x v="4"/>
    <n v="5"/>
    <n v="3"/>
    <x v="1"/>
    <x v="105"/>
    <x v="73"/>
    <x v="4"/>
    <x v="3"/>
    <x v="2"/>
    <n v="79"/>
    <n v="3.3"/>
    <x v="0"/>
    <x v="0"/>
    <x v="112"/>
    <x v="0"/>
    <x v="1"/>
    <x v="1"/>
    <s v="Complete"/>
  </r>
  <r>
    <n v="9353"/>
    <s v="Unique"/>
    <s v="Sarah"/>
    <x v="101"/>
    <d v="2024-11-26T00:00:00"/>
    <n v="7.99"/>
    <x v="0"/>
    <n v="397"/>
    <x v="3"/>
    <n v="4"/>
    <n v="4"/>
    <x v="0"/>
    <x v="106"/>
    <x v="91"/>
    <x v="5"/>
    <x v="1"/>
    <x v="2"/>
    <n v="77"/>
    <n v="3.9"/>
    <x v="1"/>
    <x v="0"/>
    <x v="113"/>
    <x v="0"/>
    <x v="1"/>
    <x v="3"/>
    <s v="Complete"/>
  </r>
  <r>
    <n v="1672"/>
    <s v="Unique"/>
    <s v="Carmen"/>
    <x v="102"/>
    <d v="2024-11-28T00:00:00"/>
    <n v="15.99"/>
    <x v="2"/>
    <n v="200"/>
    <x v="4"/>
    <n v="4"/>
    <n v="1"/>
    <x v="1"/>
    <x v="107"/>
    <x v="92"/>
    <x v="6"/>
    <x v="2"/>
    <x v="5"/>
    <n v="17"/>
    <n v="3.2"/>
    <x v="1"/>
    <x v="0"/>
    <x v="114"/>
    <x v="2"/>
    <x v="3"/>
    <x v="2"/>
    <s v="Complete"/>
  </r>
  <r>
    <n v="6650"/>
    <s v="Unique"/>
    <s v="April"/>
    <x v="103"/>
    <d v="2024-11-26T00:00:00"/>
    <n v="11.99"/>
    <x v="1"/>
    <n v="464"/>
    <x v="1"/>
    <n v="2"/>
    <n v="3"/>
    <x v="0"/>
    <x v="108"/>
    <x v="66"/>
    <x v="5"/>
    <x v="3"/>
    <x v="3"/>
    <n v="28"/>
    <n v="3.6"/>
    <x v="1"/>
    <x v="0"/>
    <x v="20"/>
    <x v="1"/>
    <x v="2"/>
    <x v="1"/>
    <s v="Complete"/>
  </r>
  <r>
    <n v="2581"/>
    <s v="Unique"/>
    <s v="Anthony"/>
    <x v="64"/>
    <d v="2024-02-12T00:00:00"/>
    <n v="15.99"/>
    <x v="2"/>
    <n v="495"/>
    <x v="3"/>
    <n v="1"/>
    <n v="3"/>
    <x v="1"/>
    <x v="109"/>
    <x v="93"/>
    <x v="2"/>
    <x v="2"/>
    <x v="4"/>
    <n v="94"/>
    <n v="3.4"/>
    <x v="0"/>
    <x v="0"/>
    <x v="115"/>
    <x v="4"/>
    <x v="4"/>
    <x v="1"/>
    <s v="Complete"/>
  </r>
  <r>
    <n v="6860"/>
    <s v="Unique"/>
    <s v="Brett"/>
    <x v="104"/>
    <d v="2024-12-16T00:00:00"/>
    <n v="7.99"/>
    <x v="0"/>
    <n v="286"/>
    <x v="1"/>
    <n v="5"/>
    <n v="4"/>
    <x v="1"/>
    <x v="110"/>
    <x v="73"/>
    <x v="2"/>
    <x v="3"/>
    <x v="5"/>
    <n v="33"/>
    <n v="3.6"/>
    <x v="0"/>
    <x v="0"/>
    <x v="116"/>
    <x v="2"/>
    <x v="4"/>
    <x v="0"/>
    <s v="Complete"/>
  </r>
  <r>
    <n v="4584"/>
    <s v="Unique"/>
    <s v="Matthew"/>
    <x v="105"/>
    <d v="2024-12-14T00:00:00"/>
    <n v="7.99"/>
    <x v="0"/>
    <n v="446"/>
    <x v="1"/>
    <n v="3"/>
    <n v="6"/>
    <x v="1"/>
    <x v="111"/>
    <x v="94"/>
    <x v="0"/>
    <x v="2"/>
    <x v="3"/>
    <n v="18"/>
    <n v="3.3"/>
    <x v="0"/>
    <x v="0"/>
    <x v="117"/>
    <x v="0"/>
    <x v="3"/>
    <x v="2"/>
    <s v="Complete"/>
  </r>
  <r>
    <n v="3354"/>
    <s v="Unique"/>
    <s v="Lisa"/>
    <x v="106"/>
    <d v="2024-11-22T00:00:00"/>
    <n v="11.99"/>
    <x v="1"/>
    <n v="342"/>
    <x v="5"/>
    <n v="2"/>
    <n v="2"/>
    <x v="1"/>
    <x v="112"/>
    <x v="95"/>
    <x v="6"/>
    <x v="0"/>
    <x v="5"/>
    <n v="23"/>
    <n v="3.2"/>
    <x v="1"/>
    <x v="0"/>
    <x v="118"/>
    <x v="3"/>
    <x v="3"/>
    <x v="3"/>
    <s v="Complete"/>
  </r>
  <r>
    <n v="4668"/>
    <s v="Unique"/>
    <s v="Carly"/>
    <x v="107"/>
    <d v="2024-09-12T00:00:00"/>
    <n v="11.99"/>
    <x v="1"/>
    <n v="396"/>
    <x v="2"/>
    <n v="5"/>
    <n v="5"/>
    <x v="0"/>
    <x v="113"/>
    <x v="96"/>
    <x v="1"/>
    <x v="0"/>
    <x v="1"/>
    <n v="66"/>
    <n v="3.6"/>
    <x v="1"/>
    <x v="0"/>
    <x v="119"/>
    <x v="3"/>
    <x v="4"/>
    <x v="2"/>
    <s v="Complete"/>
  </r>
  <r>
    <n v="6684"/>
    <s v="Unique"/>
    <s v="Dennis"/>
    <x v="40"/>
    <d v="2024-11-12T00:00:00"/>
    <n v="11.99"/>
    <x v="1"/>
    <n v="491"/>
    <x v="6"/>
    <n v="1"/>
    <n v="6"/>
    <x v="0"/>
    <x v="114"/>
    <x v="79"/>
    <x v="5"/>
    <x v="3"/>
    <x v="3"/>
    <n v="24"/>
    <n v="4.0999999999999996"/>
    <x v="0"/>
    <x v="0"/>
    <x v="120"/>
    <x v="4"/>
    <x v="3"/>
    <x v="0"/>
    <s v="Complete"/>
  </r>
  <r>
    <n v="8058"/>
    <s v="Unique"/>
    <s v="Alexandra"/>
    <x v="108"/>
    <d v="2024-12-14T00:00:00"/>
    <n v="15.99"/>
    <x v="2"/>
    <n v="239"/>
    <x v="2"/>
    <n v="4"/>
    <n v="6"/>
    <x v="1"/>
    <x v="105"/>
    <x v="94"/>
    <x v="4"/>
    <x v="3"/>
    <x v="3"/>
    <n v="99"/>
    <n v="4.5999999999999996"/>
    <x v="1"/>
    <x v="0"/>
    <x v="121"/>
    <x v="1"/>
    <x v="2"/>
    <x v="2"/>
    <s v="Complete"/>
  </r>
  <r>
    <n v="3035"/>
    <s v="Unique"/>
    <s v="Michael"/>
    <x v="44"/>
    <d v="2024-11-24T00:00:00"/>
    <n v="15.99"/>
    <x v="2"/>
    <n v="106"/>
    <x v="6"/>
    <n v="3"/>
    <n v="3"/>
    <x v="0"/>
    <x v="115"/>
    <x v="15"/>
    <x v="5"/>
    <x v="2"/>
    <x v="4"/>
    <n v="85"/>
    <n v="3.5"/>
    <x v="1"/>
    <x v="0"/>
    <x v="122"/>
    <x v="1"/>
    <x v="4"/>
    <x v="0"/>
    <s v="Complete"/>
  </r>
  <r>
    <n v="2146"/>
    <s v="Unique"/>
    <s v="Ryan"/>
    <x v="109"/>
    <d v="2024-11-22T00:00:00"/>
    <n v="11.99"/>
    <x v="1"/>
    <n v="388"/>
    <x v="4"/>
    <n v="5"/>
    <n v="4"/>
    <x v="0"/>
    <x v="116"/>
    <x v="97"/>
    <x v="4"/>
    <x v="0"/>
    <x v="1"/>
    <n v="14"/>
    <n v="3.2"/>
    <x v="0"/>
    <x v="0"/>
    <x v="123"/>
    <x v="4"/>
    <x v="1"/>
    <x v="3"/>
    <s v="Complete"/>
  </r>
  <r>
    <n v="5761"/>
    <s v="Unique"/>
    <s v="Tony"/>
    <x v="110"/>
    <d v="2024-08-12T00:00:00"/>
    <n v="15.99"/>
    <x v="2"/>
    <n v="452"/>
    <x v="1"/>
    <n v="2"/>
    <n v="5"/>
    <x v="1"/>
    <x v="117"/>
    <x v="98"/>
    <x v="3"/>
    <x v="3"/>
    <x v="3"/>
    <n v="28"/>
    <n v="3"/>
    <x v="1"/>
    <x v="0"/>
    <x v="124"/>
    <x v="1"/>
    <x v="3"/>
    <x v="2"/>
    <s v="Complete"/>
  </r>
  <r>
    <n v="5256"/>
    <s v="Unique"/>
    <s v="Daniel"/>
    <x v="111"/>
    <d v="2024-02-12T00:00:00"/>
    <n v="15.99"/>
    <x v="2"/>
    <n v="368"/>
    <x v="2"/>
    <n v="4"/>
    <n v="4"/>
    <x v="0"/>
    <x v="118"/>
    <x v="99"/>
    <x v="4"/>
    <x v="1"/>
    <x v="2"/>
    <n v="30"/>
    <n v="3"/>
    <x v="1"/>
    <x v="0"/>
    <x v="125"/>
    <x v="4"/>
    <x v="4"/>
    <x v="0"/>
    <s v="Complete"/>
  </r>
  <r>
    <n v="5995"/>
    <s v="Unique"/>
    <s v="Melissa"/>
    <x v="8"/>
    <d v="2024-11-27T00:00:00"/>
    <n v="15.99"/>
    <x v="2"/>
    <n v="325"/>
    <x v="0"/>
    <n v="2"/>
    <n v="5"/>
    <x v="0"/>
    <x v="119"/>
    <x v="96"/>
    <x v="2"/>
    <x v="2"/>
    <x v="2"/>
    <n v="81"/>
    <n v="4.5999999999999996"/>
    <x v="0"/>
    <x v="0"/>
    <x v="126"/>
    <x v="0"/>
    <x v="1"/>
    <x v="0"/>
    <s v="Complete"/>
  </r>
  <r>
    <n v="4155"/>
    <s v="Unique"/>
    <s v="Jacob"/>
    <x v="112"/>
    <d v="2024-06-12T00:00:00"/>
    <n v="11.99"/>
    <x v="1"/>
    <n v="42"/>
    <x v="2"/>
    <n v="4"/>
    <n v="2"/>
    <x v="1"/>
    <x v="120"/>
    <x v="33"/>
    <x v="6"/>
    <x v="1"/>
    <x v="2"/>
    <n v="90"/>
    <n v="3.8"/>
    <x v="0"/>
    <x v="0"/>
    <x v="127"/>
    <x v="3"/>
    <x v="2"/>
    <x v="3"/>
    <s v="Complete"/>
  </r>
  <r>
    <n v="1851"/>
    <s v="Unique"/>
    <s v="Jennifer"/>
    <x v="113"/>
    <d v="2024-11-12T00:00:00"/>
    <n v="11.99"/>
    <x v="1"/>
    <n v="344"/>
    <x v="4"/>
    <n v="3"/>
    <n v="1"/>
    <x v="1"/>
    <x v="121"/>
    <x v="22"/>
    <x v="6"/>
    <x v="2"/>
    <x v="2"/>
    <n v="83"/>
    <n v="5"/>
    <x v="0"/>
    <x v="0"/>
    <x v="128"/>
    <x v="1"/>
    <x v="3"/>
    <x v="1"/>
    <s v="Complete"/>
  </r>
  <r>
    <n v="8068"/>
    <s v="Unique"/>
    <s v="Carolyn"/>
    <x v="114"/>
    <d v="2024-11-23T00:00:00"/>
    <n v="15.99"/>
    <x v="2"/>
    <n v="77"/>
    <x v="1"/>
    <n v="5"/>
    <n v="3"/>
    <x v="1"/>
    <x v="122"/>
    <x v="18"/>
    <x v="3"/>
    <x v="3"/>
    <x v="5"/>
    <n v="66"/>
    <n v="3.4"/>
    <x v="0"/>
    <x v="0"/>
    <x v="129"/>
    <x v="4"/>
    <x v="2"/>
    <x v="3"/>
    <s v="Complete"/>
  </r>
  <r>
    <n v="8425"/>
    <s v="Unique"/>
    <s v="Patrick"/>
    <x v="115"/>
    <d v="2024-11-28T00:00:00"/>
    <n v="7.99"/>
    <x v="0"/>
    <n v="237"/>
    <x v="5"/>
    <n v="5"/>
    <n v="3"/>
    <x v="0"/>
    <x v="123"/>
    <x v="42"/>
    <x v="4"/>
    <x v="3"/>
    <x v="2"/>
    <n v="32"/>
    <n v="3.5"/>
    <x v="1"/>
    <x v="0"/>
    <x v="112"/>
    <x v="3"/>
    <x v="1"/>
    <x v="1"/>
    <s v="Complete"/>
  </r>
  <r>
    <n v="4706"/>
    <s v="Unique"/>
    <s v="Sabrina"/>
    <x v="116"/>
    <d v="2024-06-12T00:00:00"/>
    <n v="11.99"/>
    <x v="1"/>
    <n v="480"/>
    <x v="2"/>
    <n v="1"/>
    <n v="2"/>
    <x v="0"/>
    <x v="124"/>
    <x v="39"/>
    <x v="6"/>
    <x v="0"/>
    <x v="3"/>
    <n v="59"/>
    <n v="4.5999999999999996"/>
    <x v="0"/>
    <x v="0"/>
    <x v="130"/>
    <x v="1"/>
    <x v="0"/>
    <x v="0"/>
    <s v="Complete"/>
  </r>
  <r>
    <n v="7544"/>
    <s v="Unique"/>
    <s v="Denise"/>
    <x v="46"/>
    <d v="2024-11-25T00:00:00"/>
    <n v="15.99"/>
    <x v="2"/>
    <n v="152"/>
    <x v="4"/>
    <n v="1"/>
    <n v="3"/>
    <x v="1"/>
    <x v="125"/>
    <x v="100"/>
    <x v="2"/>
    <x v="2"/>
    <x v="2"/>
    <n v="95"/>
    <n v="3.7"/>
    <x v="0"/>
    <x v="0"/>
    <x v="131"/>
    <x v="0"/>
    <x v="3"/>
    <x v="3"/>
    <s v="Complete"/>
  </r>
  <r>
    <n v="4029"/>
    <s v="Unique"/>
    <s v="Cassandra"/>
    <x v="117"/>
    <d v="2024-11-24T00:00:00"/>
    <n v="11.99"/>
    <x v="1"/>
    <n v="308"/>
    <x v="1"/>
    <n v="2"/>
    <n v="3"/>
    <x v="1"/>
    <x v="126"/>
    <x v="101"/>
    <x v="1"/>
    <x v="1"/>
    <x v="1"/>
    <n v="27"/>
    <n v="4.2"/>
    <x v="1"/>
    <x v="0"/>
    <x v="132"/>
    <x v="0"/>
    <x v="2"/>
    <x v="1"/>
    <s v="Complete"/>
  </r>
  <r>
    <n v="6117"/>
    <s v="Unique"/>
    <s v="Elizabeth"/>
    <x v="118"/>
    <d v="2024-11-27T00:00:00"/>
    <n v="7.99"/>
    <x v="0"/>
    <n v="14"/>
    <x v="1"/>
    <n v="5"/>
    <n v="5"/>
    <x v="0"/>
    <x v="127"/>
    <x v="54"/>
    <x v="4"/>
    <x v="2"/>
    <x v="0"/>
    <n v="49"/>
    <n v="3.9"/>
    <x v="0"/>
    <x v="0"/>
    <x v="133"/>
    <x v="4"/>
    <x v="2"/>
    <x v="1"/>
    <s v="Complete"/>
  </r>
  <r>
    <n v="1408"/>
    <s v="Unique"/>
    <s v="Dustin"/>
    <x v="119"/>
    <d v="2024-11-20T00:00:00"/>
    <n v="11.99"/>
    <x v="1"/>
    <n v="233"/>
    <x v="1"/>
    <n v="5"/>
    <n v="6"/>
    <x v="0"/>
    <x v="128"/>
    <x v="102"/>
    <x v="3"/>
    <x v="1"/>
    <x v="0"/>
    <n v="38"/>
    <n v="4"/>
    <x v="1"/>
    <x v="0"/>
    <x v="134"/>
    <x v="3"/>
    <x v="0"/>
    <x v="1"/>
    <s v="Complete"/>
  </r>
  <r>
    <n v="8396"/>
    <s v="Unique"/>
    <s v="Mary"/>
    <x v="38"/>
    <d v="2024-11-12T00:00:00"/>
    <n v="7.99"/>
    <x v="0"/>
    <n v="169"/>
    <x v="3"/>
    <n v="1"/>
    <n v="5"/>
    <x v="1"/>
    <x v="129"/>
    <x v="103"/>
    <x v="5"/>
    <x v="0"/>
    <x v="5"/>
    <n v="28"/>
    <n v="3.7"/>
    <x v="0"/>
    <x v="0"/>
    <x v="135"/>
    <x v="2"/>
    <x v="4"/>
    <x v="1"/>
    <s v="Complete"/>
  </r>
  <r>
    <n v="6806"/>
    <s v="Unique"/>
    <s v="Crystal"/>
    <x v="81"/>
    <d v="2024-11-23T00:00:00"/>
    <n v="7.99"/>
    <x v="0"/>
    <n v="358"/>
    <x v="0"/>
    <n v="2"/>
    <n v="3"/>
    <x v="0"/>
    <x v="130"/>
    <x v="1"/>
    <x v="5"/>
    <x v="1"/>
    <x v="2"/>
    <n v="5"/>
    <n v="4.5999999999999996"/>
    <x v="1"/>
    <x v="0"/>
    <x v="136"/>
    <x v="3"/>
    <x v="3"/>
    <x v="3"/>
    <s v="Complete"/>
  </r>
  <r>
    <n v="3496"/>
    <s v="Unique"/>
    <s v="Gregory"/>
    <x v="120"/>
    <d v="2024-11-12T00:00:00"/>
    <n v="11.99"/>
    <x v="1"/>
    <n v="404"/>
    <x v="1"/>
    <n v="4"/>
    <n v="6"/>
    <x v="1"/>
    <x v="131"/>
    <x v="104"/>
    <x v="3"/>
    <x v="0"/>
    <x v="1"/>
    <n v="59"/>
    <n v="4.9000000000000004"/>
    <x v="1"/>
    <x v="0"/>
    <x v="137"/>
    <x v="4"/>
    <x v="1"/>
    <x v="2"/>
    <s v="Complete"/>
  </r>
  <r>
    <n v="7840"/>
    <s v="Unique"/>
    <s v="Barbara"/>
    <x v="121"/>
    <d v="2024-11-12T00:00:00"/>
    <n v="15.99"/>
    <x v="2"/>
    <n v="131"/>
    <x v="5"/>
    <n v="5"/>
    <n v="3"/>
    <x v="0"/>
    <x v="132"/>
    <x v="105"/>
    <x v="2"/>
    <x v="0"/>
    <x v="0"/>
    <n v="55"/>
    <n v="3.3"/>
    <x v="1"/>
    <x v="0"/>
    <x v="138"/>
    <x v="2"/>
    <x v="4"/>
    <x v="3"/>
    <s v="Complete"/>
  </r>
  <r>
    <n v="2099"/>
    <s v="Unique"/>
    <s v="Michael"/>
    <x v="71"/>
    <d v="2024-11-23T00:00:00"/>
    <n v="11.99"/>
    <x v="1"/>
    <n v="32"/>
    <x v="1"/>
    <n v="1"/>
    <n v="6"/>
    <x v="0"/>
    <x v="133"/>
    <x v="106"/>
    <x v="5"/>
    <x v="3"/>
    <x v="0"/>
    <n v="59"/>
    <n v="3.6"/>
    <x v="1"/>
    <x v="0"/>
    <x v="139"/>
    <x v="1"/>
    <x v="0"/>
    <x v="2"/>
    <s v="Complete"/>
  </r>
  <r>
    <n v="6518"/>
    <s v="Unique"/>
    <s v="Kathryn"/>
    <x v="122"/>
    <d v="2024-07-12T00:00:00"/>
    <n v="7.99"/>
    <x v="0"/>
    <n v="478"/>
    <x v="0"/>
    <n v="5"/>
    <n v="3"/>
    <x v="0"/>
    <x v="122"/>
    <x v="10"/>
    <x v="2"/>
    <x v="0"/>
    <x v="3"/>
    <n v="66"/>
    <n v="4"/>
    <x v="0"/>
    <x v="0"/>
    <x v="140"/>
    <x v="2"/>
    <x v="0"/>
    <x v="2"/>
    <s v="Complete"/>
  </r>
  <r>
    <n v="1976"/>
    <s v="Unique"/>
    <s v="Brett"/>
    <x v="76"/>
    <d v="2024-12-16T00:00:00"/>
    <n v="11.99"/>
    <x v="1"/>
    <n v="88"/>
    <x v="2"/>
    <n v="3"/>
    <n v="1"/>
    <x v="1"/>
    <x v="134"/>
    <x v="49"/>
    <x v="2"/>
    <x v="1"/>
    <x v="2"/>
    <n v="46"/>
    <n v="4.7"/>
    <x v="1"/>
    <x v="0"/>
    <x v="141"/>
    <x v="4"/>
    <x v="1"/>
    <x v="2"/>
    <s v="Complete"/>
  </r>
  <r>
    <n v="8777"/>
    <s v="Unique"/>
    <s v="Christopher"/>
    <x v="104"/>
    <d v="2024-11-27T00:00:00"/>
    <n v="11.99"/>
    <x v="1"/>
    <n v="395"/>
    <x v="2"/>
    <n v="4"/>
    <n v="4"/>
    <x v="1"/>
    <x v="135"/>
    <x v="5"/>
    <x v="6"/>
    <x v="2"/>
    <x v="1"/>
    <n v="67"/>
    <n v="4.0999999999999996"/>
    <x v="0"/>
    <x v="0"/>
    <x v="142"/>
    <x v="0"/>
    <x v="3"/>
    <x v="1"/>
    <s v="Complete"/>
  </r>
  <r>
    <n v="1576"/>
    <s v="Unique"/>
    <s v="Jeremy"/>
    <x v="123"/>
    <d v="2024-11-20T00:00:00"/>
    <n v="11.99"/>
    <x v="1"/>
    <n v="385"/>
    <x v="1"/>
    <n v="4"/>
    <n v="1"/>
    <x v="0"/>
    <x v="136"/>
    <x v="107"/>
    <x v="4"/>
    <x v="3"/>
    <x v="5"/>
    <n v="43"/>
    <n v="3.3"/>
    <x v="0"/>
    <x v="0"/>
    <x v="143"/>
    <x v="2"/>
    <x v="1"/>
    <x v="3"/>
    <s v="Complete"/>
  </r>
  <r>
    <n v="7979"/>
    <s v="Unique"/>
    <s v="Martin"/>
    <x v="124"/>
    <d v="2024-11-27T00:00:00"/>
    <n v="11.99"/>
    <x v="1"/>
    <n v="280"/>
    <x v="2"/>
    <n v="4"/>
    <n v="5"/>
    <x v="0"/>
    <x v="137"/>
    <x v="108"/>
    <x v="6"/>
    <x v="0"/>
    <x v="3"/>
    <n v="12"/>
    <n v="3.4"/>
    <x v="1"/>
    <x v="0"/>
    <x v="144"/>
    <x v="0"/>
    <x v="1"/>
    <x v="2"/>
    <s v="Complete"/>
  </r>
  <r>
    <n v="6300"/>
    <s v="Unique"/>
    <s v="Taylor"/>
    <x v="18"/>
    <d v="2024-09-12T00:00:00"/>
    <n v="15.99"/>
    <x v="2"/>
    <n v="164"/>
    <x v="0"/>
    <n v="3"/>
    <n v="5"/>
    <x v="1"/>
    <x v="74"/>
    <x v="74"/>
    <x v="4"/>
    <x v="3"/>
    <x v="1"/>
    <n v="97"/>
    <n v="3.7"/>
    <x v="1"/>
    <x v="0"/>
    <x v="145"/>
    <x v="3"/>
    <x v="3"/>
    <x v="0"/>
    <s v="Complete"/>
  </r>
  <r>
    <n v="1003"/>
    <s v="Unique"/>
    <s v="Vickie"/>
    <x v="125"/>
    <d v="2024-11-22T00:00:00"/>
    <n v="11.99"/>
    <x v="1"/>
    <n v="433"/>
    <x v="4"/>
    <n v="5"/>
    <n v="4"/>
    <x v="1"/>
    <x v="124"/>
    <x v="4"/>
    <x v="5"/>
    <x v="3"/>
    <x v="3"/>
    <n v="41"/>
    <n v="3.1"/>
    <x v="1"/>
    <x v="0"/>
    <x v="146"/>
    <x v="0"/>
    <x v="0"/>
    <x v="0"/>
    <s v="Complete"/>
  </r>
  <r>
    <n v="8238"/>
    <s v="Unique"/>
    <s v="Betty"/>
    <x v="126"/>
    <d v="2024-11-28T00:00:00"/>
    <n v="7.99"/>
    <x v="0"/>
    <n v="460"/>
    <x v="5"/>
    <n v="3"/>
    <n v="5"/>
    <x v="1"/>
    <x v="138"/>
    <x v="4"/>
    <x v="6"/>
    <x v="0"/>
    <x v="1"/>
    <n v="39"/>
    <n v="4.8"/>
    <x v="0"/>
    <x v="0"/>
    <x v="147"/>
    <x v="0"/>
    <x v="3"/>
    <x v="0"/>
    <s v="Complete"/>
  </r>
  <r>
    <n v="8261"/>
    <s v="Unique"/>
    <s v="James"/>
    <x v="127"/>
    <d v="2024-04-12T00:00:00"/>
    <n v="7.99"/>
    <x v="0"/>
    <n v="374"/>
    <x v="5"/>
    <n v="1"/>
    <n v="3"/>
    <x v="0"/>
    <x v="139"/>
    <x v="42"/>
    <x v="5"/>
    <x v="1"/>
    <x v="0"/>
    <n v="12"/>
    <n v="3.4"/>
    <x v="1"/>
    <x v="0"/>
    <x v="148"/>
    <x v="3"/>
    <x v="1"/>
    <x v="2"/>
    <s v="Complete"/>
  </r>
  <r>
    <n v="7729"/>
    <s v="Unique"/>
    <s v="Brittany"/>
    <x v="128"/>
    <d v="2024-11-12T00:00:00"/>
    <n v="11.99"/>
    <x v="1"/>
    <n v="147"/>
    <x v="6"/>
    <n v="5"/>
    <n v="4"/>
    <x v="1"/>
    <x v="82"/>
    <x v="109"/>
    <x v="5"/>
    <x v="0"/>
    <x v="0"/>
    <n v="78"/>
    <n v="4"/>
    <x v="1"/>
    <x v="0"/>
    <x v="149"/>
    <x v="1"/>
    <x v="3"/>
    <x v="3"/>
    <s v="Complete"/>
  </r>
  <r>
    <n v="8616"/>
    <s v="Unique"/>
    <s v="John"/>
    <x v="129"/>
    <d v="2024-04-12T00:00:00"/>
    <n v="11.99"/>
    <x v="1"/>
    <n v="129"/>
    <x v="4"/>
    <n v="4"/>
    <n v="6"/>
    <x v="1"/>
    <x v="129"/>
    <x v="91"/>
    <x v="2"/>
    <x v="1"/>
    <x v="2"/>
    <n v="95"/>
    <n v="3.4"/>
    <x v="1"/>
    <x v="0"/>
    <x v="150"/>
    <x v="0"/>
    <x v="0"/>
    <x v="0"/>
    <s v="Complete"/>
  </r>
  <r>
    <n v="9734"/>
    <s v="Unique"/>
    <s v="Destiny"/>
    <x v="59"/>
    <d v="2024-12-14T00:00:00"/>
    <n v="15.99"/>
    <x v="2"/>
    <n v="217"/>
    <x v="0"/>
    <n v="2"/>
    <n v="2"/>
    <x v="0"/>
    <x v="140"/>
    <x v="92"/>
    <x v="1"/>
    <x v="3"/>
    <x v="5"/>
    <n v="51"/>
    <n v="3.6"/>
    <x v="1"/>
    <x v="0"/>
    <x v="151"/>
    <x v="3"/>
    <x v="0"/>
    <x v="0"/>
    <s v="Complete"/>
  </r>
  <r>
    <n v="2086"/>
    <s v="Unique"/>
    <s v="Amanda"/>
    <x v="130"/>
    <d v="2024-11-19T00:00:00"/>
    <n v="7.99"/>
    <x v="0"/>
    <n v="426"/>
    <x v="1"/>
    <n v="4"/>
    <n v="1"/>
    <x v="1"/>
    <x v="58"/>
    <x v="110"/>
    <x v="0"/>
    <x v="0"/>
    <x v="1"/>
    <n v="50"/>
    <n v="3.8"/>
    <x v="1"/>
    <x v="0"/>
    <x v="152"/>
    <x v="1"/>
    <x v="4"/>
    <x v="0"/>
    <s v="Complete"/>
  </r>
  <r>
    <n v="8721"/>
    <s v="Unique"/>
    <s v="Stephen"/>
    <x v="131"/>
    <d v="2024-01-12T00:00:00"/>
    <n v="15.99"/>
    <x v="2"/>
    <n v="81"/>
    <x v="1"/>
    <n v="3"/>
    <n v="5"/>
    <x v="1"/>
    <x v="141"/>
    <x v="111"/>
    <x v="1"/>
    <x v="3"/>
    <x v="2"/>
    <n v="21"/>
    <n v="4.7"/>
    <x v="1"/>
    <x v="0"/>
    <x v="153"/>
    <x v="2"/>
    <x v="2"/>
    <x v="0"/>
    <s v="Complete"/>
  </r>
  <r>
    <n v="1075"/>
    <s v="Unique"/>
    <s v="Dawn"/>
    <x v="132"/>
    <d v="2024-11-28T00:00:00"/>
    <n v="7.99"/>
    <x v="0"/>
    <n v="296"/>
    <x v="6"/>
    <n v="3"/>
    <n v="2"/>
    <x v="0"/>
    <x v="142"/>
    <x v="112"/>
    <x v="0"/>
    <x v="3"/>
    <x v="4"/>
    <n v="1"/>
    <n v="3.1"/>
    <x v="0"/>
    <x v="0"/>
    <x v="154"/>
    <x v="4"/>
    <x v="2"/>
    <x v="1"/>
    <s v="Complete"/>
  </r>
  <r>
    <n v="2690"/>
    <s v="Unique"/>
    <s v="Jonathan"/>
    <x v="133"/>
    <d v="2024-11-29T00:00:00"/>
    <n v="15.99"/>
    <x v="2"/>
    <n v="466"/>
    <x v="2"/>
    <n v="3"/>
    <n v="2"/>
    <x v="1"/>
    <x v="143"/>
    <x v="113"/>
    <x v="6"/>
    <x v="3"/>
    <x v="2"/>
    <n v="67"/>
    <n v="3.6"/>
    <x v="1"/>
    <x v="0"/>
    <x v="155"/>
    <x v="0"/>
    <x v="0"/>
    <x v="3"/>
    <s v="Complete"/>
  </r>
  <r>
    <n v="7654"/>
    <s v="Unique"/>
    <s v="Amy"/>
    <x v="56"/>
    <d v="2024-11-27T00:00:00"/>
    <n v="11.99"/>
    <x v="1"/>
    <n v="424"/>
    <x v="4"/>
    <n v="5"/>
    <n v="2"/>
    <x v="1"/>
    <x v="9"/>
    <x v="114"/>
    <x v="1"/>
    <x v="1"/>
    <x v="3"/>
    <n v="50"/>
    <n v="3.5"/>
    <x v="0"/>
    <x v="0"/>
    <x v="156"/>
    <x v="2"/>
    <x v="1"/>
    <x v="0"/>
    <s v="Complete"/>
  </r>
  <r>
    <n v="7577"/>
    <s v="Unique"/>
    <s v="Paul"/>
    <x v="134"/>
    <d v="2024-03-12T00:00:00"/>
    <n v="15.99"/>
    <x v="2"/>
    <n v="233"/>
    <x v="2"/>
    <n v="2"/>
    <n v="5"/>
    <x v="0"/>
    <x v="144"/>
    <x v="28"/>
    <x v="6"/>
    <x v="2"/>
    <x v="0"/>
    <n v="89"/>
    <n v="3.3"/>
    <x v="0"/>
    <x v="0"/>
    <x v="157"/>
    <x v="4"/>
    <x v="3"/>
    <x v="2"/>
    <s v="Complete"/>
  </r>
  <r>
    <n v="9814"/>
    <s v="Unique"/>
    <s v="Kenneth"/>
    <x v="135"/>
    <d v="2024-11-27T00:00:00"/>
    <n v="11.99"/>
    <x v="1"/>
    <n v="413"/>
    <x v="5"/>
    <n v="1"/>
    <n v="6"/>
    <x v="0"/>
    <x v="145"/>
    <x v="115"/>
    <x v="0"/>
    <x v="0"/>
    <x v="5"/>
    <n v="50"/>
    <n v="4.0999999999999996"/>
    <x v="1"/>
    <x v="0"/>
    <x v="158"/>
    <x v="2"/>
    <x v="3"/>
    <x v="0"/>
    <s v="Complete"/>
  </r>
  <r>
    <n v="5423"/>
    <s v="Unique"/>
    <s v="Jamie"/>
    <x v="136"/>
    <d v="2024-11-19T00:00:00"/>
    <n v="7.99"/>
    <x v="0"/>
    <n v="278"/>
    <x v="0"/>
    <n v="1"/>
    <n v="5"/>
    <x v="0"/>
    <x v="146"/>
    <x v="116"/>
    <x v="4"/>
    <x v="0"/>
    <x v="2"/>
    <n v="62"/>
    <n v="3.2"/>
    <x v="0"/>
    <x v="0"/>
    <x v="159"/>
    <x v="0"/>
    <x v="3"/>
    <x v="3"/>
    <s v="Complete"/>
  </r>
  <r>
    <n v="2660"/>
    <s v="Unique"/>
    <s v="Bruce"/>
    <x v="137"/>
    <d v="2024-04-12T00:00:00"/>
    <n v="11.99"/>
    <x v="1"/>
    <n v="351"/>
    <x v="4"/>
    <n v="1"/>
    <n v="1"/>
    <x v="0"/>
    <x v="54"/>
    <x v="117"/>
    <x v="0"/>
    <x v="2"/>
    <x v="1"/>
    <n v="54"/>
    <n v="4.5"/>
    <x v="1"/>
    <x v="0"/>
    <x v="160"/>
    <x v="4"/>
    <x v="0"/>
    <x v="1"/>
    <s v="Complete"/>
  </r>
  <r>
    <n v="4206"/>
    <s v="Unique"/>
    <s v="Kevin"/>
    <x v="138"/>
    <d v="2024-06-12T00:00:00"/>
    <n v="11.99"/>
    <x v="1"/>
    <n v="354"/>
    <x v="6"/>
    <n v="1"/>
    <n v="3"/>
    <x v="1"/>
    <x v="147"/>
    <x v="1"/>
    <x v="2"/>
    <x v="2"/>
    <x v="4"/>
    <n v="70"/>
    <n v="4.7"/>
    <x v="0"/>
    <x v="0"/>
    <x v="161"/>
    <x v="2"/>
    <x v="2"/>
    <x v="3"/>
    <s v="Complete"/>
  </r>
  <r>
    <n v="5269"/>
    <s v="Unique"/>
    <s v="Jamie"/>
    <x v="139"/>
    <d v="2024-04-12T00:00:00"/>
    <n v="11.99"/>
    <x v="1"/>
    <n v="192"/>
    <x v="5"/>
    <n v="5"/>
    <n v="4"/>
    <x v="1"/>
    <x v="148"/>
    <x v="118"/>
    <x v="3"/>
    <x v="3"/>
    <x v="4"/>
    <n v="73"/>
    <n v="3.8"/>
    <x v="1"/>
    <x v="0"/>
    <x v="162"/>
    <x v="4"/>
    <x v="3"/>
    <x v="2"/>
    <s v="Complete"/>
  </r>
  <r>
    <n v="7922"/>
    <s v="Unique"/>
    <s v="Andrew"/>
    <x v="65"/>
    <d v="2024-12-18T00:00:00"/>
    <n v="7.99"/>
    <x v="0"/>
    <n v="176"/>
    <x v="3"/>
    <n v="4"/>
    <n v="6"/>
    <x v="0"/>
    <x v="149"/>
    <x v="119"/>
    <x v="2"/>
    <x v="0"/>
    <x v="1"/>
    <n v="66"/>
    <n v="3.5"/>
    <x v="1"/>
    <x v="0"/>
    <x v="163"/>
    <x v="4"/>
    <x v="0"/>
    <x v="1"/>
    <s v="Complete"/>
  </r>
  <r>
    <n v="7829"/>
    <s v="Unique"/>
    <s v="Brandon"/>
    <x v="140"/>
    <d v="2024-12-18T00:00:00"/>
    <n v="7.99"/>
    <x v="0"/>
    <n v="482"/>
    <x v="5"/>
    <n v="1"/>
    <n v="4"/>
    <x v="0"/>
    <x v="150"/>
    <x v="102"/>
    <x v="1"/>
    <x v="0"/>
    <x v="2"/>
    <n v="0"/>
    <n v="3.7"/>
    <x v="1"/>
    <x v="0"/>
    <x v="164"/>
    <x v="3"/>
    <x v="1"/>
    <x v="2"/>
    <s v="Complete"/>
  </r>
  <r>
    <n v="1715"/>
    <s v="Unique"/>
    <s v="Ryan"/>
    <x v="141"/>
    <d v="2024-04-12T00:00:00"/>
    <n v="7.99"/>
    <x v="0"/>
    <n v="87"/>
    <x v="1"/>
    <n v="3"/>
    <n v="5"/>
    <x v="0"/>
    <x v="151"/>
    <x v="120"/>
    <x v="2"/>
    <x v="1"/>
    <x v="0"/>
    <n v="51"/>
    <n v="3.1"/>
    <x v="1"/>
    <x v="0"/>
    <x v="165"/>
    <x v="0"/>
    <x v="2"/>
    <x v="3"/>
    <s v="Complete"/>
  </r>
  <r>
    <n v="2639"/>
    <s v="Unique"/>
    <s v="Steven"/>
    <x v="48"/>
    <d v="2024-07-12T00:00:00"/>
    <n v="11.99"/>
    <x v="1"/>
    <n v="163"/>
    <x v="1"/>
    <n v="5"/>
    <n v="1"/>
    <x v="0"/>
    <x v="152"/>
    <x v="93"/>
    <x v="4"/>
    <x v="1"/>
    <x v="4"/>
    <n v="37"/>
    <n v="4.5999999999999996"/>
    <x v="0"/>
    <x v="0"/>
    <x v="166"/>
    <x v="0"/>
    <x v="0"/>
    <x v="1"/>
    <s v="Complete"/>
  </r>
  <r>
    <n v="1801"/>
    <s v="Unique"/>
    <s v="Christine"/>
    <x v="142"/>
    <d v="2024-12-13T00:00:00"/>
    <n v="11.99"/>
    <x v="1"/>
    <n v="419"/>
    <x v="4"/>
    <n v="4"/>
    <n v="5"/>
    <x v="1"/>
    <x v="153"/>
    <x v="39"/>
    <x v="5"/>
    <x v="2"/>
    <x v="1"/>
    <n v="9"/>
    <n v="4.5999999999999996"/>
    <x v="0"/>
    <x v="0"/>
    <x v="167"/>
    <x v="1"/>
    <x v="3"/>
    <x v="0"/>
    <s v="Complete"/>
  </r>
  <r>
    <n v="9163"/>
    <s v="Unique"/>
    <s v="Martin"/>
    <x v="42"/>
    <d v="2024-11-27T00:00:00"/>
    <n v="11.99"/>
    <x v="1"/>
    <n v="203"/>
    <x v="2"/>
    <n v="4"/>
    <n v="4"/>
    <x v="0"/>
    <x v="154"/>
    <x v="80"/>
    <x v="3"/>
    <x v="1"/>
    <x v="5"/>
    <n v="94"/>
    <n v="3.9"/>
    <x v="1"/>
    <x v="0"/>
    <x v="168"/>
    <x v="0"/>
    <x v="0"/>
    <x v="3"/>
    <s v="Complete"/>
  </r>
  <r>
    <n v="1284"/>
    <s v="Unique"/>
    <s v="Michael"/>
    <x v="143"/>
    <d v="2024-01-12T00:00:00"/>
    <n v="7.99"/>
    <x v="0"/>
    <n v="405"/>
    <x v="5"/>
    <n v="4"/>
    <n v="3"/>
    <x v="0"/>
    <x v="155"/>
    <x v="64"/>
    <x v="4"/>
    <x v="2"/>
    <x v="5"/>
    <n v="42"/>
    <n v="3.7"/>
    <x v="0"/>
    <x v="0"/>
    <x v="169"/>
    <x v="3"/>
    <x v="1"/>
    <x v="2"/>
    <s v="Complete"/>
  </r>
  <r>
    <n v="8774"/>
    <s v="Unique"/>
    <s v="Hunter"/>
    <x v="144"/>
    <d v="2024-08-12T00:00:00"/>
    <n v="15.99"/>
    <x v="2"/>
    <n v="496"/>
    <x v="5"/>
    <n v="5"/>
    <n v="6"/>
    <x v="1"/>
    <x v="156"/>
    <x v="121"/>
    <x v="0"/>
    <x v="3"/>
    <x v="5"/>
    <n v="4"/>
    <n v="4.8"/>
    <x v="0"/>
    <x v="0"/>
    <x v="170"/>
    <x v="2"/>
    <x v="3"/>
    <x v="2"/>
    <s v="Complete"/>
  </r>
  <r>
    <n v="3866"/>
    <s v="Unique"/>
    <s v="Catherine"/>
    <x v="145"/>
    <d v="2024-11-28T00:00:00"/>
    <n v="15.99"/>
    <x v="2"/>
    <n v="328"/>
    <x v="2"/>
    <n v="2"/>
    <n v="2"/>
    <x v="1"/>
    <x v="157"/>
    <x v="108"/>
    <x v="5"/>
    <x v="1"/>
    <x v="2"/>
    <n v="3"/>
    <n v="4.4000000000000004"/>
    <x v="1"/>
    <x v="0"/>
    <x v="171"/>
    <x v="3"/>
    <x v="2"/>
    <x v="1"/>
    <s v="Complete"/>
  </r>
  <r>
    <n v="4477"/>
    <s v="Unique"/>
    <s v="Christopher"/>
    <x v="146"/>
    <d v="2024-11-23T00:00:00"/>
    <n v="7.99"/>
    <x v="0"/>
    <n v="85"/>
    <x v="1"/>
    <n v="5"/>
    <n v="1"/>
    <x v="1"/>
    <x v="104"/>
    <x v="122"/>
    <x v="2"/>
    <x v="0"/>
    <x v="1"/>
    <n v="16"/>
    <n v="3.8"/>
    <x v="0"/>
    <x v="0"/>
    <x v="172"/>
    <x v="0"/>
    <x v="3"/>
    <x v="1"/>
    <s v="Complete"/>
  </r>
  <r>
    <n v="4829"/>
    <s v="Unique"/>
    <s v="Jeff"/>
    <x v="147"/>
    <d v="2024-12-17T00:00:00"/>
    <n v="11.99"/>
    <x v="1"/>
    <n v="386"/>
    <x v="2"/>
    <n v="3"/>
    <n v="4"/>
    <x v="1"/>
    <x v="158"/>
    <x v="108"/>
    <x v="5"/>
    <x v="2"/>
    <x v="0"/>
    <n v="44"/>
    <n v="4.7"/>
    <x v="0"/>
    <x v="0"/>
    <x v="173"/>
    <x v="0"/>
    <x v="0"/>
    <x v="2"/>
    <s v="Complete"/>
  </r>
  <r>
    <n v="1257"/>
    <s v="Unique"/>
    <s v="Daniel"/>
    <x v="116"/>
    <d v="2024-08-12T00:00:00"/>
    <n v="7.99"/>
    <x v="0"/>
    <n v="245"/>
    <x v="0"/>
    <n v="3"/>
    <n v="4"/>
    <x v="1"/>
    <x v="67"/>
    <x v="123"/>
    <x v="1"/>
    <x v="0"/>
    <x v="1"/>
    <n v="64"/>
    <n v="4.9000000000000004"/>
    <x v="0"/>
    <x v="0"/>
    <x v="174"/>
    <x v="4"/>
    <x v="3"/>
    <x v="3"/>
    <s v="Complete"/>
  </r>
  <r>
    <n v="1897"/>
    <s v="Unique"/>
    <s v="Cathy"/>
    <x v="123"/>
    <d v="2024-12-16T00:00:00"/>
    <n v="11.99"/>
    <x v="1"/>
    <n v="97"/>
    <x v="4"/>
    <n v="5"/>
    <n v="5"/>
    <x v="0"/>
    <x v="159"/>
    <x v="64"/>
    <x v="3"/>
    <x v="0"/>
    <x v="5"/>
    <n v="80"/>
    <n v="3.6"/>
    <x v="1"/>
    <x v="0"/>
    <x v="175"/>
    <x v="0"/>
    <x v="4"/>
    <x v="3"/>
    <s v="Complete"/>
  </r>
  <r>
    <n v="3603"/>
    <s v="Unique"/>
    <s v="Sylvia"/>
    <x v="42"/>
    <d v="2024-11-20T00:00:00"/>
    <n v="7.99"/>
    <x v="0"/>
    <n v="216"/>
    <x v="3"/>
    <n v="4"/>
    <n v="3"/>
    <x v="0"/>
    <x v="160"/>
    <x v="6"/>
    <x v="0"/>
    <x v="2"/>
    <x v="2"/>
    <n v="20"/>
    <n v="3.4"/>
    <x v="0"/>
    <x v="0"/>
    <x v="176"/>
    <x v="1"/>
    <x v="4"/>
    <x v="0"/>
    <s v="Complete"/>
  </r>
  <r>
    <n v="9256"/>
    <s v="Unique"/>
    <s v="Daniel"/>
    <x v="148"/>
    <d v="2024-11-22T00:00:00"/>
    <n v="7.99"/>
    <x v="0"/>
    <n v="331"/>
    <x v="6"/>
    <n v="5"/>
    <n v="1"/>
    <x v="1"/>
    <x v="161"/>
    <x v="0"/>
    <x v="6"/>
    <x v="2"/>
    <x v="5"/>
    <n v="21"/>
    <n v="4.8"/>
    <x v="1"/>
    <x v="0"/>
    <x v="177"/>
    <x v="2"/>
    <x v="1"/>
    <x v="3"/>
    <s v="Complete"/>
  </r>
  <r>
    <n v="9469"/>
    <s v="Unique"/>
    <s v="William"/>
    <x v="149"/>
    <d v="2024-11-25T00:00:00"/>
    <n v="11.99"/>
    <x v="1"/>
    <n v="451"/>
    <x v="2"/>
    <n v="2"/>
    <n v="3"/>
    <x v="1"/>
    <x v="162"/>
    <x v="124"/>
    <x v="5"/>
    <x v="2"/>
    <x v="1"/>
    <n v="94"/>
    <n v="3"/>
    <x v="1"/>
    <x v="0"/>
    <x v="178"/>
    <x v="3"/>
    <x v="3"/>
    <x v="1"/>
    <s v="Complete"/>
  </r>
  <r>
    <n v="7136"/>
    <s v="Unique"/>
    <s v="Jessica"/>
    <x v="150"/>
    <d v="2024-12-14T00:00:00"/>
    <n v="7.99"/>
    <x v="0"/>
    <n v="326"/>
    <x v="0"/>
    <n v="5"/>
    <n v="1"/>
    <x v="1"/>
    <x v="163"/>
    <x v="5"/>
    <x v="6"/>
    <x v="0"/>
    <x v="0"/>
    <n v="56"/>
    <n v="3.3"/>
    <x v="0"/>
    <x v="0"/>
    <x v="179"/>
    <x v="0"/>
    <x v="1"/>
    <x v="3"/>
    <s v="Complete"/>
  </r>
  <r>
    <n v="2321"/>
    <s v="Unique"/>
    <s v="Joseph"/>
    <x v="151"/>
    <d v="2024-12-14T00:00:00"/>
    <n v="15.99"/>
    <x v="2"/>
    <n v="358"/>
    <x v="1"/>
    <n v="3"/>
    <n v="1"/>
    <x v="1"/>
    <x v="57"/>
    <x v="125"/>
    <x v="6"/>
    <x v="1"/>
    <x v="0"/>
    <n v="14"/>
    <n v="4.2"/>
    <x v="0"/>
    <x v="0"/>
    <x v="180"/>
    <x v="1"/>
    <x v="0"/>
    <x v="2"/>
    <s v="Complete"/>
  </r>
  <r>
    <n v="4243"/>
    <s v="Unique"/>
    <s v="Christopher"/>
    <x v="152"/>
    <d v="2024-11-29T00:00:00"/>
    <n v="15.99"/>
    <x v="2"/>
    <n v="91"/>
    <x v="0"/>
    <n v="2"/>
    <n v="1"/>
    <x v="0"/>
    <x v="164"/>
    <x v="126"/>
    <x v="1"/>
    <x v="3"/>
    <x v="4"/>
    <n v="7"/>
    <n v="4.0999999999999996"/>
    <x v="0"/>
    <x v="0"/>
    <x v="181"/>
    <x v="4"/>
    <x v="4"/>
    <x v="2"/>
    <s v="Complete"/>
  </r>
  <r>
    <n v="8015"/>
    <s v="Unique"/>
    <s v="Laurie"/>
    <x v="89"/>
    <d v="2024-12-18T00:00:00"/>
    <n v="7.99"/>
    <x v="0"/>
    <n v="478"/>
    <x v="0"/>
    <n v="2"/>
    <n v="2"/>
    <x v="0"/>
    <x v="59"/>
    <x v="127"/>
    <x v="2"/>
    <x v="1"/>
    <x v="3"/>
    <n v="44"/>
    <n v="3.6"/>
    <x v="0"/>
    <x v="0"/>
    <x v="182"/>
    <x v="1"/>
    <x v="0"/>
    <x v="3"/>
    <s v="Complete"/>
  </r>
  <r>
    <n v="3440"/>
    <s v="Unique"/>
    <s v="William"/>
    <x v="153"/>
    <d v="2024-11-22T00:00:00"/>
    <n v="7.99"/>
    <x v="0"/>
    <n v="16"/>
    <x v="3"/>
    <n v="3"/>
    <n v="4"/>
    <x v="1"/>
    <x v="165"/>
    <x v="103"/>
    <x v="6"/>
    <x v="0"/>
    <x v="2"/>
    <n v="52"/>
    <n v="3.1"/>
    <x v="1"/>
    <x v="0"/>
    <x v="183"/>
    <x v="4"/>
    <x v="2"/>
    <x v="2"/>
    <s v="Complete"/>
  </r>
  <r>
    <n v="9914"/>
    <s v="Unique"/>
    <s v="Courtney"/>
    <x v="154"/>
    <d v="2024-08-12T00:00:00"/>
    <n v="11.99"/>
    <x v="1"/>
    <n v="44"/>
    <x v="5"/>
    <n v="2"/>
    <n v="1"/>
    <x v="0"/>
    <x v="166"/>
    <x v="128"/>
    <x v="5"/>
    <x v="0"/>
    <x v="4"/>
    <n v="18"/>
    <n v="4.4000000000000004"/>
    <x v="0"/>
    <x v="0"/>
    <x v="184"/>
    <x v="0"/>
    <x v="0"/>
    <x v="3"/>
    <s v="Complete"/>
  </r>
  <r>
    <n v="5045"/>
    <s v="Unique"/>
    <s v="Ashley"/>
    <x v="6"/>
    <d v="2024-11-21T00:00:00"/>
    <n v="11.99"/>
    <x v="1"/>
    <n v="100"/>
    <x v="5"/>
    <n v="4"/>
    <n v="1"/>
    <x v="0"/>
    <x v="19"/>
    <x v="127"/>
    <x v="6"/>
    <x v="0"/>
    <x v="2"/>
    <n v="53"/>
    <n v="4.5"/>
    <x v="0"/>
    <x v="0"/>
    <x v="185"/>
    <x v="4"/>
    <x v="2"/>
    <x v="3"/>
    <s v="Complete"/>
  </r>
  <r>
    <n v="1379"/>
    <s v="Unique"/>
    <s v="Erin"/>
    <x v="155"/>
    <d v="2024-05-12T00:00:00"/>
    <n v="11.99"/>
    <x v="1"/>
    <n v="44"/>
    <x v="1"/>
    <n v="5"/>
    <n v="4"/>
    <x v="0"/>
    <x v="167"/>
    <x v="106"/>
    <x v="2"/>
    <x v="0"/>
    <x v="4"/>
    <n v="88"/>
    <n v="4.5999999999999996"/>
    <x v="0"/>
    <x v="0"/>
    <x v="186"/>
    <x v="3"/>
    <x v="0"/>
    <x v="1"/>
    <s v="Complete"/>
  </r>
  <r>
    <n v="6099"/>
    <s v="Unique"/>
    <s v="Danielle"/>
    <x v="156"/>
    <d v="2024-11-27T00:00:00"/>
    <n v="11.99"/>
    <x v="1"/>
    <n v="37"/>
    <x v="5"/>
    <n v="3"/>
    <n v="1"/>
    <x v="0"/>
    <x v="168"/>
    <x v="129"/>
    <x v="1"/>
    <x v="1"/>
    <x v="5"/>
    <n v="32"/>
    <n v="3.9"/>
    <x v="0"/>
    <x v="0"/>
    <x v="187"/>
    <x v="0"/>
    <x v="0"/>
    <x v="2"/>
    <s v="Complete"/>
  </r>
  <r>
    <n v="4696"/>
    <s v="Unique"/>
    <s v="Alexander"/>
    <x v="157"/>
    <d v="2024-04-12T00:00:00"/>
    <n v="15.99"/>
    <x v="2"/>
    <n v="48"/>
    <x v="0"/>
    <n v="5"/>
    <n v="2"/>
    <x v="1"/>
    <x v="169"/>
    <x v="130"/>
    <x v="0"/>
    <x v="3"/>
    <x v="5"/>
    <n v="66"/>
    <n v="3.7"/>
    <x v="0"/>
    <x v="0"/>
    <x v="188"/>
    <x v="3"/>
    <x v="1"/>
    <x v="0"/>
    <s v="Complete"/>
  </r>
  <r>
    <n v="4808"/>
    <s v="Unique"/>
    <s v="Amanda"/>
    <x v="158"/>
    <d v="2024-11-27T00:00:00"/>
    <n v="7.99"/>
    <x v="0"/>
    <n v="371"/>
    <x v="6"/>
    <n v="1"/>
    <n v="1"/>
    <x v="0"/>
    <x v="139"/>
    <x v="12"/>
    <x v="1"/>
    <x v="0"/>
    <x v="3"/>
    <n v="36"/>
    <n v="4.0999999999999996"/>
    <x v="1"/>
    <x v="0"/>
    <x v="189"/>
    <x v="1"/>
    <x v="3"/>
    <x v="0"/>
    <s v="Complete"/>
  </r>
  <r>
    <n v="3633"/>
    <s v="Unique"/>
    <s v="Randy"/>
    <x v="159"/>
    <d v="2024-10-12T00:00:00"/>
    <n v="7.99"/>
    <x v="0"/>
    <n v="176"/>
    <x v="0"/>
    <n v="5"/>
    <n v="1"/>
    <x v="0"/>
    <x v="78"/>
    <x v="131"/>
    <x v="6"/>
    <x v="3"/>
    <x v="4"/>
    <n v="42"/>
    <n v="3.2"/>
    <x v="0"/>
    <x v="0"/>
    <x v="190"/>
    <x v="0"/>
    <x v="0"/>
    <x v="0"/>
    <s v="Complete"/>
  </r>
  <r>
    <n v="4979"/>
    <s v="Unique"/>
    <s v="Tony"/>
    <x v="160"/>
    <d v="2024-11-24T00:00:00"/>
    <n v="15.99"/>
    <x v="2"/>
    <n v="312"/>
    <x v="1"/>
    <n v="4"/>
    <n v="4"/>
    <x v="1"/>
    <x v="170"/>
    <x v="132"/>
    <x v="4"/>
    <x v="0"/>
    <x v="3"/>
    <n v="18"/>
    <n v="4.3"/>
    <x v="1"/>
    <x v="0"/>
    <x v="191"/>
    <x v="3"/>
    <x v="1"/>
    <x v="1"/>
    <s v="Complete"/>
  </r>
  <r>
    <n v="2214"/>
    <s v="Unique"/>
    <s v="Michelle"/>
    <x v="161"/>
    <d v="2024-11-24T00:00:00"/>
    <n v="7.99"/>
    <x v="0"/>
    <n v="375"/>
    <x v="6"/>
    <n v="1"/>
    <n v="1"/>
    <x v="0"/>
    <x v="171"/>
    <x v="38"/>
    <x v="3"/>
    <x v="0"/>
    <x v="5"/>
    <n v="16"/>
    <n v="3.9"/>
    <x v="1"/>
    <x v="0"/>
    <x v="121"/>
    <x v="0"/>
    <x v="1"/>
    <x v="0"/>
    <s v="Complete"/>
  </r>
  <r>
    <n v="6606"/>
    <s v="Unique"/>
    <s v="Danielle"/>
    <x v="162"/>
    <d v="2024-11-29T00:00:00"/>
    <n v="15.99"/>
    <x v="2"/>
    <n v="134"/>
    <x v="2"/>
    <n v="3"/>
    <n v="5"/>
    <x v="0"/>
    <x v="85"/>
    <x v="133"/>
    <x v="6"/>
    <x v="3"/>
    <x v="4"/>
    <n v="96"/>
    <n v="3.6"/>
    <x v="1"/>
    <x v="0"/>
    <x v="192"/>
    <x v="0"/>
    <x v="1"/>
    <x v="0"/>
    <s v="Complete"/>
  </r>
  <r>
    <n v="4246"/>
    <s v="Unique"/>
    <s v="Jacob"/>
    <x v="163"/>
    <d v="2024-12-15T00:00:00"/>
    <n v="7.99"/>
    <x v="0"/>
    <n v="91"/>
    <x v="1"/>
    <n v="5"/>
    <n v="1"/>
    <x v="1"/>
    <x v="87"/>
    <x v="85"/>
    <x v="2"/>
    <x v="0"/>
    <x v="3"/>
    <n v="85"/>
    <n v="4.4000000000000004"/>
    <x v="0"/>
    <x v="0"/>
    <x v="193"/>
    <x v="2"/>
    <x v="0"/>
    <x v="0"/>
    <s v="Complete"/>
  </r>
  <r>
    <n v="2836"/>
    <s v="Unique"/>
    <s v="Samantha"/>
    <x v="164"/>
    <d v="2024-12-17T00:00:00"/>
    <n v="7.99"/>
    <x v="0"/>
    <n v="359"/>
    <x v="4"/>
    <n v="2"/>
    <n v="6"/>
    <x v="1"/>
    <x v="80"/>
    <x v="68"/>
    <x v="4"/>
    <x v="3"/>
    <x v="1"/>
    <n v="28"/>
    <n v="3.3"/>
    <x v="0"/>
    <x v="0"/>
    <x v="194"/>
    <x v="1"/>
    <x v="4"/>
    <x v="2"/>
    <s v="Complete"/>
  </r>
  <r>
    <n v="6963"/>
    <s v="Unique"/>
    <s v="Chris"/>
    <x v="165"/>
    <d v="2024-11-29T00:00:00"/>
    <n v="15.99"/>
    <x v="2"/>
    <n v="172"/>
    <x v="5"/>
    <n v="2"/>
    <n v="6"/>
    <x v="1"/>
    <x v="172"/>
    <x v="77"/>
    <x v="2"/>
    <x v="0"/>
    <x v="5"/>
    <n v="44"/>
    <n v="5"/>
    <x v="1"/>
    <x v="0"/>
    <x v="195"/>
    <x v="4"/>
    <x v="1"/>
    <x v="1"/>
    <s v="Complete"/>
  </r>
  <r>
    <n v="2243"/>
    <s v="Unique"/>
    <s v="Sherri"/>
    <x v="166"/>
    <d v="2024-02-12T00:00:00"/>
    <n v="11.99"/>
    <x v="1"/>
    <n v="490"/>
    <x v="5"/>
    <n v="3"/>
    <n v="3"/>
    <x v="0"/>
    <x v="148"/>
    <x v="78"/>
    <x v="6"/>
    <x v="3"/>
    <x v="1"/>
    <n v="45"/>
    <n v="4.4000000000000004"/>
    <x v="0"/>
    <x v="0"/>
    <x v="196"/>
    <x v="1"/>
    <x v="2"/>
    <x v="1"/>
    <s v="Complete"/>
  </r>
  <r>
    <n v="5081"/>
    <s v="Unique"/>
    <s v="Angela"/>
    <x v="167"/>
    <d v="2024-11-20T00:00:00"/>
    <n v="11.99"/>
    <x v="1"/>
    <n v="16"/>
    <x v="6"/>
    <n v="1"/>
    <n v="5"/>
    <x v="0"/>
    <x v="156"/>
    <x v="22"/>
    <x v="4"/>
    <x v="3"/>
    <x v="0"/>
    <n v="90"/>
    <n v="4.3"/>
    <x v="1"/>
    <x v="0"/>
    <x v="197"/>
    <x v="2"/>
    <x v="3"/>
    <x v="0"/>
    <s v="Complete"/>
  </r>
  <r>
    <n v="4171"/>
    <s v="Unique"/>
    <s v="John"/>
    <x v="168"/>
    <d v="2024-12-14T00:00:00"/>
    <n v="11.99"/>
    <x v="1"/>
    <n v="291"/>
    <x v="2"/>
    <n v="2"/>
    <n v="1"/>
    <x v="0"/>
    <x v="116"/>
    <x v="38"/>
    <x v="1"/>
    <x v="0"/>
    <x v="3"/>
    <n v="22"/>
    <n v="4.0999999999999996"/>
    <x v="0"/>
    <x v="0"/>
    <x v="198"/>
    <x v="2"/>
    <x v="3"/>
    <x v="1"/>
    <s v="Complete"/>
  </r>
  <r>
    <n v="7399"/>
    <s v="Unique"/>
    <s v="Katherine"/>
    <x v="169"/>
    <d v="2024-09-12T00:00:00"/>
    <n v="11.99"/>
    <x v="1"/>
    <n v="119"/>
    <x v="6"/>
    <n v="2"/>
    <n v="5"/>
    <x v="0"/>
    <x v="173"/>
    <x v="130"/>
    <x v="5"/>
    <x v="1"/>
    <x v="0"/>
    <n v="0"/>
    <n v="4.2"/>
    <x v="0"/>
    <x v="0"/>
    <x v="199"/>
    <x v="4"/>
    <x v="3"/>
    <x v="0"/>
    <s v="Complete"/>
  </r>
  <r>
    <n v="1110"/>
    <s v="Unique"/>
    <s v="April"/>
    <x v="170"/>
    <d v="2024-04-12T00:00:00"/>
    <n v="11.99"/>
    <x v="1"/>
    <n v="35"/>
    <x v="0"/>
    <n v="2"/>
    <n v="3"/>
    <x v="0"/>
    <x v="174"/>
    <x v="21"/>
    <x v="0"/>
    <x v="0"/>
    <x v="3"/>
    <n v="86"/>
    <n v="3.2"/>
    <x v="1"/>
    <x v="0"/>
    <x v="200"/>
    <x v="4"/>
    <x v="0"/>
    <x v="1"/>
    <s v="Complete"/>
  </r>
  <r>
    <n v="5630"/>
    <s v="Unique"/>
    <s v="Francis"/>
    <x v="171"/>
    <d v="2024-11-24T00:00:00"/>
    <n v="7.99"/>
    <x v="0"/>
    <n v="88"/>
    <x v="1"/>
    <n v="4"/>
    <n v="6"/>
    <x v="0"/>
    <x v="70"/>
    <x v="134"/>
    <x v="0"/>
    <x v="1"/>
    <x v="5"/>
    <n v="86"/>
    <n v="5"/>
    <x v="1"/>
    <x v="0"/>
    <x v="201"/>
    <x v="2"/>
    <x v="3"/>
    <x v="0"/>
    <s v="Complete"/>
  </r>
  <r>
    <n v="9430"/>
    <s v="Unique"/>
    <s v="Katie"/>
    <x v="144"/>
    <d v="2024-11-21T00:00:00"/>
    <n v="7.99"/>
    <x v="0"/>
    <n v="312"/>
    <x v="2"/>
    <n v="4"/>
    <n v="1"/>
    <x v="1"/>
    <x v="27"/>
    <x v="82"/>
    <x v="2"/>
    <x v="1"/>
    <x v="2"/>
    <n v="94"/>
    <n v="4.8"/>
    <x v="1"/>
    <x v="0"/>
    <x v="202"/>
    <x v="2"/>
    <x v="3"/>
    <x v="1"/>
    <s v="Complete"/>
  </r>
  <r>
    <n v="7436"/>
    <s v="Unique"/>
    <s v="Natasha"/>
    <x v="172"/>
    <d v="2024-12-17T00:00:00"/>
    <n v="15.99"/>
    <x v="2"/>
    <n v="238"/>
    <x v="2"/>
    <n v="4"/>
    <n v="1"/>
    <x v="0"/>
    <x v="175"/>
    <x v="135"/>
    <x v="1"/>
    <x v="1"/>
    <x v="0"/>
    <n v="78"/>
    <n v="3.1"/>
    <x v="0"/>
    <x v="0"/>
    <x v="203"/>
    <x v="2"/>
    <x v="4"/>
    <x v="0"/>
    <s v="Complete"/>
  </r>
  <r>
    <n v="2147"/>
    <s v="Unique"/>
    <s v="Julie"/>
    <x v="126"/>
    <d v="2024-11-12T00:00:00"/>
    <n v="11.99"/>
    <x v="1"/>
    <n v="132"/>
    <x v="0"/>
    <n v="4"/>
    <n v="6"/>
    <x v="0"/>
    <x v="176"/>
    <x v="13"/>
    <x v="6"/>
    <x v="1"/>
    <x v="4"/>
    <n v="71"/>
    <n v="3.3"/>
    <x v="1"/>
    <x v="0"/>
    <x v="204"/>
    <x v="3"/>
    <x v="3"/>
    <x v="2"/>
    <s v="Complete"/>
  </r>
  <r>
    <n v="3264"/>
    <s v="Unique"/>
    <s v="Brittany"/>
    <x v="173"/>
    <d v="2024-09-12T00:00:00"/>
    <n v="11.99"/>
    <x v="1"/>
    <n v="456"/>
    <x v="5"/>
    <n v="1"/>
    <n v="6"/>
    <x v="0"/>
    <x v="177"/>
    <x v="32"/>
    <x v="2"/>
    <x v="2"/>
    <x v="1"/>
    <n v="44"/>
    <n v="3"/>
    <x v="0"/>
    <x v="0"/>
    <x v="205"/>
    <x v="0"/>
    <x v="4"/>
    <x v="0"/>
    <s v="Complete"/>
  </r>
  <r>
    <n v="1214"/>
    <s v="Unique"/>
    <s v="Jaime"/>
    <x v="174"/>
    <d v="2024-11-12T00:00:00"/>
    <n v="11.99"/>
    <x v="1"/>
    <n v="281"/>
    <x v="0"/>
    <n v="5"/>
    <n v="6"/>
    <x v="0"/>
    <x v="177"/>
    <x v="84"/>
    <x v="5"/>
    <x v="0"/>
    <x v="4"/>
    <n v="98"/>
    <n v="3.8"/>
    <x v="1"/>
    <x v="0"/>
    <x v="206"/>
    <x v="3"/>
    <x v="2"/>
    <x v="3"/>
    <s v="Complete"/>
  </r>
  <r>
    <n v="6050"/>
    <s v="Unique"/>
    <s v="Emma"/>
    <x v="175"/>
    <d v="2024-11-23T00:00:00"/>
    <n v="11.99"/>
    <x v="1"/>
    <n v="281"/>
    <x v="4"/>
    <n v="5"/>
    <n v="3"/>
    <x v="1"/>
    <x v="178"/>
    <x v="86"/>
    <x v="0"/>
    <x v="1"/>
    <x v="2"/>
    <n v="0"/>
    <n v="3.4"/>
    <x v="0"/>
    <x v="0"/>
    <x v="207"/>
    <x v="0"/>
    <x v="3"/>
    <x v="0"/>
    <s v="Complete"/>
  </r>
  <r>
    <n v="7395"/>
    <s v="Unique"/>
    <s v="Stephanie"/>
    <x v="66"/>
    <d v="2024-05-12T00:00:00"/>
    <n v="11.99"/>
    <x v="1"/>
    <n v="73"/>
    <x v="0"/>
    <n v="1"/>
    <n v="1"/>
    <x v="0"/>
    <x v="179"/>
    <x v="136"/>
    <x v="4"/>
    <x v="1"/>
    <x v="1"/>
    <n v="70"/>
    <n v="4.4000000000000004"/>
    <x v="1"/>
    <x v="0"/>
    <x v="208"/>
    <x v="2"/>
    <x v="1"/>
    <x v="0"/>
    <s v="Complete"/>
  </r>
  <r>
    <n v="3904"/>
    <s v="Unique"/>
    <s v="John"/>
    <x v="48"/>
    <d v="2024-09-12T00:00:00"/>
    <n v="11.99"/>
    <x v="1"/>
    <n v="365"/>
    <x v="4"/>
    <n v="3"/>
    <n v="1"/>
    <x v="0"/>
    <x v="180"/>
    <x v="40"/>
    <x v="6"/>
    <x v="1"/>
    <x v="5"/>
    <n v="100"/>
    <n v="4.7"/>
    <x v="0"/>
    <x v="0"/>
    <x v="209"/>
    <x v="4"/>
    <x v="0"/>
    <x v="1"/>
    <s v="Complete"/>
  </r>
  <r>
    <n v="6545"/>
    <s v="Unique"/>
    <s v="Elizabeth"/>
    <x v="21"/>
    <d v="2024-08-12T00:00:00"/>
    <n v="7.99"/>
    <x v="0"/>
    <n v="61"/>
    <x v="1"/>
    <n v="1"/>
    <n v="5"/>
    <x v="0"/>
    <x v="181"/>
    <x v="137"/>
    <x v="5"/>
    <x v="3"/>
    <x v="2"/>
    <n v="53"/>
    <n v="4.8"/>
    <x v="1"/>
    <x v="0"/>
    <x v="210"/>
    <x v="3"/>
    <x v="0"/>
    <x v="0"/>
    <s v="Complete"/>
  </r>
  <r>
    <n v="3131"/>
    <s v="Unique"/>
    <s v="James"/>
    <x v="176"/>
    <d v="2024-11-21T00:00:00"/>
    <n v="15.99"/>
    <x v="2"/>
    <n v="399"/>
    <x v="2"/>
    <n v="3"/>
    <n v="5"/>
    <x v="1"/>
    <x v="182"/>
    <x v="54"/>
    <x v="2"/>
    <x v="1"/>
    <x v="5"/>
    <n v="4"/>
    <n v="4.9000000000000004"/>
    <x v="1"/>
    <x v="0"/>
    <x v="211"/>
    <x v="3"/>
    <x v="4"/>
    <x v="2"/>
    <s v="Complete"/>
  </r>
  <r>
    <n v="8589"/>
    <s v="Unique"/>
    <s v="Kayla"/>
    <x v="177"/>
    <d v="2024-11-20T00:00:00"/>
    <n v="11.99"/>
    <x v="1"/>
    <n v="102"/>
    <x v="6"/>
    <n v="2"/>
    <n v="1"/>
    <x v="0"/>
    <x v="183"/>
    <x v="5"/>
    <x v="6"/>
    <x v="0"/>
    <x v="4"/>
    <n v="76"/>
    <n v="4.7"/>
    <x v="0"/>
    <x v="0"/>
    <x v="212"/>
    <x v="1"/>
    <x v="0"/>
    <x v="3"/>
    <s v="Complete"/>
  </r>
  <r>
    <n v="2908"/>
    <s v="Unique"/>
    <s v="Anthony"/>
    <x v="105"/>
    <d v="2024-11-22T00:00:00"/>
    <n v="11.99"/>
    <x v="1"/>
    <n v="88"/>
    <x v="2"/>
    <n v="4"/>
    <n v="2"/>
    <x v="0"/>
    <x v="184"/>
    <x v="107"/>
    <x v="6"/>
    <x v="3"/>
    <x v="1"/>
    <n v="89"/>
    <n v="5"/>
    <x v="1"/>
    <x v="0"/>
    <x v="213"/>
    <x v="2"/>
    <x v="4"/>
    <x v="1"/>
    <s v="Complete"/>
  </r>
  <r>
    <n v="5209"/>
    <s v="Unique"/>
    <s v="Melissa"/>
    <x v="178"/>
    <d v="2024-11-19T00:00:00"/>
    <n v="11.99"/>
    <x v="1"/>
    <n v="92"/>
    <x v="6"/>
    <n v="5"/>
    <n v="3"/>
    <x v="0"/>
    <x v="185"/>
    <x v="124"/>
    <x v="6"/>
    <x v="2"/>
    <x v="4"/>
    <n v="71"/>
    <n v="3.9"/>
    <x v="1"/>
    <x v="0"/>
    <x v="214"/>
    <x v="0"/>
    <x v="3"/>
    <x v="1"/>
    <s v="Complete"/>
  </r>
  <r>
    <n v="2319"/>
    <s v="Unique"/>
    <s v="Natalie"/>
    <x v="179"/>
    <d v="2024-11-20T00:00:00"/>
    <n v="15.99"/>
    <x v="2"/>
    <n v="295"/>
    <x v="1"/>
    <n v="5"/>
    <n v="4"/>
    <x v="1"/>
    <x v="186"/>
    <x v="90"/>
    <x v="6"/>
    <x v="2"/>
    <x v="3"/>
    <n v="7"/>
    <n v="4.0999999999999996"/>
    <x v="0"/>
    <x v="0"/>
    <x v="215"/>
    <x v="0"/>
    <x v="0"/>
    <x v="1"/>
    <s v="Complete"/>
  </r>
  <r>
    <n v="9026"/>
    <s v="Unique"/>
    <s v="Courtney"/>
    <x v="180"/>
    <d v="2024-11-22T00:00:00"/>
    <n v="11.99"/>
    <x v="1"/>
    <n v="139"/>
    <x v="5"/>
    <n v="1"/>
    <n v="5"/>
    <x v="0"/>
    <x v="187"/>
    <x v="41"/>
    <x v="2"/>
    <x v="2"/>
    <x v="3"/>
    <n v="21"/>
    <n v="4.8"/>
    <x v="1"/>
    <x v="0"/>
    <x v="216"/>
    <x v="4"/>
    <x v="0"/>
    <x v="1"/>
    <s v="Complete"/>
  </r>
  <r>
    <n v="2723"/>
    <s v="Unique"/>
    <s v="Briana"/>
    <x v="46"/>
    <d v="2024-11-24T00:00:00"/>
    <n v="15.99"/>
    <x v="2"/>
    <n v="416"/>
    <x v="0"/>
    <n v="1"/>
    <n v="2"/>
    <x v="0"/>
    <x v="188"/>
    <x v="9"/>
    <x v="3"/>
    <x v="1"/>
    <x v="5"/>
    <n v="20"/>
    <n v="4.4000000000000004"/>
    <x v="0"/>
    <x v="0"/>
    <x v="217"/>
    <x v="0"/>
    <x v="4"/>
    <x v="1"/>
    <s v="Complete"/>
  </r>
  <r>
    <n v="5487"/>
    <s v="Unique"/>
    <s v="Lisa"/>
    <x v="181"/>
    <d v="2024-12-16T00:00:00"/>
    <n v="7.99"/>
    <x v="0"/>
    <n v="173"/>
    <x v="5"/>
    <n v="2"/>
    <n v="2"/>
    <x v="1"/>
    <x v="139"/>
    <x v="34"/>
    <x v="0"/>
    <x v="0"/>
    <x v="0"/>
    <n v="34"/>
    <n v="4.0999999999999996"/>
    <x v="0"/>
    <x v="0"/>
    <x v="218"/>
    <x v="3"/>
    <x v="1"/>
    <x v="1"/>
    <s v="Complete"/>
  </r>
  <r>
    <n v="4656"/>
    <s v="Unique"/>
    <s v="Kayla"/>
    <x v="182"/>
    <d v="2024-11-29T00:00:00"/>
    <n v="7.99"/>
    <x v="0"/>
    <n v="75"/>
    <x v="0"/>
    <n v="3"/>
    <n v="5"/>
    <x v="1"/>
    <x v="189"/>
    <x v="113"/>
    <x v="1"/>
    <x v="3"/>
    <x v="1"/>
    <n v="57"/>
    <n v="3.8"/>
    <x v="1"/>
    <x v="0"/>
    <x v="219"/>
    <x v="2"/>
    <x v="1"/>
    <x v="3"/>
    <s v="Complete"/>
  </r>
  <r>
    <n v="5718"/>
    <s v="Unique"/>
    <s v="Bradley"/>
    <x v="183"/>
    <d v="2024-11-28T00:00:00"/>
    <n v="15.99"/>
    <x v="2"/>
    <n v="173"/>
    <x v="2"/>
    <n v="1"/>
    <n v="6"/>
    <x v="0"/>
    <x v="190"/>
    <x v="56"/>
    <x v="1"/>
    <x v="0"/>
    <x v="3"/>
    <n v="28"/>
    <n v="3.3"/>
    <x v="0"/>
    <x v="0"/>
    <x v="220"/>
    <x v="0"/>
    <x v="3"/>
    <x v="3"/>
    <s v="Complete"/>
  </r>
  <r>
    <n v="1215"/>
    <s v="Unique"/>
    <s v="Devin"/>
    <x v="184"/>
    <d v="2024-11-27T00:00:00"/>
    <n v="7.99"/>
    <x v="0"/>
    <n v="421"/>
    <x v="3"/>
    <n v="3"/>
    <n v="1"/>
    <x v="0"/>
    <x v="191"/>
    <x v="138"/>
    <x v="1"/>
    <x v="2"/>
    <x v="3"/>
    <n v="7"/>
    <n v="4"/>
    <x v="1"/>
    <x v="0"/>
    <x v="221"/>
    <x v="4"/>
    <x v="1"/>
    <x v="1"/>
    <s v="Complete"/>
  </r>
  <r>
    <n v="3427"/>
    <s v="Unique"/>
    <s v="Eric"/>
    <x v="185"/>
    <d v="2024-07-12T00:00:00"/>
    <n v="15.99"/>
    <x v="2"/>
    <n v="29"/>
    <x v="2"/>
    <n v="5"/>
    <n v="2"/>
    <x v="0"/>
    <x v="192"/>
    <x v="52"/>
    <x v="0"/>
    <x v="2"/>
    <x v="1"/>
    <n v="78"/>
    <n v="3.8"/>
    <x v="1"/>
    <x v="0"/>
    <x v="222"/>
    <x v="4"/>
    <x v="1"/>
    <x v="2"/>
    <s v="Complete"/>
  </r>
  <r>
    <n v="2428"/>
    <s v="Unique"/>
    <s v="Brian"/>
    <x v="186"/>
    <d v="2024-11-21T00:00:00"/>
    <n v="7.99"/>
    <x v="0"/>
    <n v="180"/>
    <x v="5"/>
    <n v="2"/>
    <n v="4"/>
    <x v="0"/>
    <x v="193"/>
    <x v="132"/>
    <x v="6"/>
    <x v="2"/>
    <x v="0"/>
    <n v="84"/>
    <n v="4.9000000000000004"/>
    <x v="0"/>
    <x v="0"/>
    <x v="223"/>
    <x v="0"/>
    <x v="2"/>
    <x v="3"/>
    <s v="Complete"/>
  </r>
  <r>
    <n v="1947"/>
    <s v="Unique"/>
    <s v="Ann"/>
    <x v="187"/>
    <d v="2024-11-24T00:00:00"/>
    <n v="11.99"/>
    <x v="1"/>
    <n v="469"/>
    <x v="0"/>
    <n v="4"/>
    <n v="6"/>
    <x v="0"/>
    <x v="194"/>
    <x v="139"/>
    <x v="1"/>
    <x v="2"/>
    <x v="4"/>
    <n v="92"/>
    <n v="3.6"/>
    <x v="1"/>
    <x v="0"/>
    <x v="224"/>
    <x v="2"/>
    <x v="2"/>
    <x v="0"/>
    <s v="Complete"/>
  </r>
  <r>
    <n v="5036"/>
    <s v="Unique"/>
    <s v="Andrew"/>
    <x v="188"/>
    <d v="2024-11-29T00:00:00"/>
    <n v="15.99"/>
    <x v="2"/>
    <n v="381"/>
    <x v="4"/>
    <n v="5"/>
    <n v="1"/>
    <x v="0"/>
    <x v="195"/>
    <x v="140"/>
    <x v="1"/>
    <x v="3"/>
    <x v="5"/>
    <n v="57"/>
    <n v="4.0999999999999996"/>
    <x v="1"/>
    <x v="0"/>
    <x v="225"/>
    <x v="0"/>
    <x v="2"/>
    <x v="3"/>
    <s v="Complete"/>
  </r>
  <r>
    <n v="5857"/>
    <s v="Unique"/>
    <s v="Jennifer"/>
    <x v="189"/>
    <d v="2024-12-15T00:00:00"/>
    <n v="15.99"/>
    <x v="2"/>
    <n v="263"/>
    <x v="4"/>
    <n v="5"/>
    <n v="5"/>
    <x v="1"/>
    <x v="127"/>
    <x v="51"/>
    <x v="5"/>
    <x v="2"/>
    <x v="5"/>
    <n v="17"/>
    <n v="4"/>
    <x v="1"/>
    <x v="0"/>
    <x v="226"/>
    <x v="2"/>
    <x v="4"/>
    <x v="3"/>
    <s v="Complete"/>
  </r>
  <r>
    <n v="8770"/>
    <s v="Unique"/>
    <s v="Mark"/>
    <x v="190"/>
    <d v="2024-11-21T00:00:00"/>
    <n v="7.99"/>
    <x v="0"/>
    <n v="48"/>
    <x v="1"/>
    <n v="4"/>
    <n v="2"/>
    <x v="1"/>
    <x v="196"/>
    <x v="141"/>
    <x v="1"/>
    <x v="3"/>
    <x v="5"/>
    <n v="99"/>
    <n v="4.2"/>
    <x v="1"/>
    <x v="0"/>
    <x v="227"/>
    <x v="2"/>
    <x v="4"/>
    <x v="0"/>
    <s v="Complete"/>
  </r>
  <r>
    <n v="4118"/>
    <s v="Unique"/>
    <s v="Valerie"/>
    <x v="191"/>
    <d v="2024-11-19T00:00:00"/>
    <n v="11.99"/>
    <x v="1"/>
    <n v="447"/>
    <x v="3"/>
    <n v="3"/>
    <n v="4"/>
    <x v="1"/>
    <x v="197"/>
    <x v="45"/>
    <x v="4"/>
    <x v="0"/>
    <x v="2"/>
    <n v="58"/>
    <n v="3.6"/>
    <x v="0"/>
    <x v="0"/>
    <x v="228"/>
    <x v="0"/>
    <x v="4"/>
    <x v="3"/>
    <s v="Complete"/>
  </r>
  <r>
    <n v="7162"/>
    <s v="Unique"/>
    <s v="Carrie"/>
    <x v="78"/>
    <d v="2024-12-14T00:00:00"/>
    <n v="15.99"/>
    <x v="2"/>
    <n v="415"/>
    <x v="2"/>
    <n v="1"/>
    <n v="3"/>
    <x v="0"/>
    <x v="198"/>
    <x v="142"/>
    <x v="6"/>
    <x v="1"/>
    <x v="5"/>
    <n v="91"/>
    <n v="3.3"/>
    <x v="0"/>
    <x v="0"/>
    <x v="229"/>
    <x v="2"/>
    <x v="4"/>
    <x v="3"/>
    <s v="Complete"/>
  </r>
  <r>
    <n v="9278"/>
    <s v="Unique"/>
    <s v="Joseph"/>
    <x v="192"/>
    <d v="2024-12-14T00:00:00"/>
    <n v="7.99"/>
    <x v="0"/>
    <n v="429"/>
    <x v="1"/>
    <n v="5"/>
    <n v="4"/>
    <x v="1"/>
    <x v="199"/>
    <x v="66"/>
    <x v="6"/>
    <x v="0"/>
    <x v="5"/>
    <n v="12"/>
    <n v="4.7"/>
    <x v="1"/>
    <x v="0"/>
    <x v="230"/>
    <x v="4"/>
    <x v="3"/>
    <x v="2"/>
    <s v="Complete"/>
  </r>
  <r>
    <n v="5406"/>
    <s v="Unique"/>
    <s v="Randall"/>
    <x v="193"/>
    <d v="2024-07-12T00:00:00"/>
    <n v="7.99"/>
    <x v="0"/>
    <n v="26"/>
    <x v="1"/>
    <n v="5"/>
    <n v="5"/>
    <x v="1"/>
    <x v="200"/>
    <x v="72"/>
    <x v="1"/>
    <x v="2"/>
    <x v="2"/>
    <n v="6"/>
    <n v="3.1"/>
    <x v="0"/>
    <x v="0"/>
    <x v="231"/>
    <x v="0"/>
    <x v="2"/>
    <x v="2"/>
    <s v="Complete"/>
  </r>
  <r>
    <n v="4641"/>
    <s v="Unique"/>
    <s v="Danielle"/>
    <x v="194"/>
    <d v="2024-08-12T00:00:00"/>
    <n v="15.99"/>
    <x v="2"/>
    <n v="101"/>
    <x v="6"/>
    <n v="4"/>
    <n v="6"/>
    <x v="0"/>
    <x v="124"/>
    <x v="138"/>
    <x v="4"/>
    <x v="0"/>
    <x v="2"/>
    <n v="11"/>
    <n v="3.4"/>
    <x v="1"/>
    <x v="0"/>
    <x v="232"/>
    <x v="4"/>
    <x v="0"/>
    <x v="3"/>
    <s v="Complete"/>
  </r>
  <r>
    <n v="3969"/>
    <s v="Unique"/>
    <s v="Katie"/>
    <x v="195"/>
    <d v="2024-12-12T00:00:00"/>
    <n v="15.99"/>
    <x v="2"/>
    <n v="461"/>
    <x v="2"/>
    <n v="2"/>
    <n v="6"/>
    <x v="0"/>
    <x v="201"/>
    <x v="143"/>
    <x v="1"/>
    <x v="0"/>
    <x v="3"/>
    <n v="84"/>
    <n v="3.5"/>
    <x v="1"/>
    <x v="0"/>
    <x v="233"/>
    <x v="4"/>
    <x v="1"/>
    <x v="2"/>
    <s v="Complete"/>
  </r>
  <r>
    <n v="3078"/>
    <s v="Unique"/>
    <s v="Victor"/>
    <x v="60"/>
    <d v="2024-12-14T00:00:00"/>
    <n v="7.99"/>
    <x v="0"/>
    <n v="246"/>
    <x v="0"/>
    <n v="3"/>
    <n v="3"/>
    <x v="1"/>
    <x v="202"/>
    <x v="54"/>
    <x v="5"/>
    <x v="2"/>
    <x v="0"/>
    <n v="18"/>
    <n v="3.8"/>
    <x v="0"/>
    <x v="0"/>
    <x v="234"/>
    <x v="2"/>
    <x v="2"/>
    <x v="3"/>
    <s v="Complete"/>
  </r>
  <r>
    <n v="2808"/>
    <s v="Unique"/>
    <s v="Jonathan"/>
    <x v="196"/>
    <d v="2024-12-14T00:00:00"/>
    <n v="15.99"/>
    <x v="2"/>
    <n v="91"/>
    <x v="4"/>
    <n v="3"/>
    <n v="6"/>
    <x v="1"/>
    <x v="203"/>
    <x v="144"/>
    <x v="0"/>
    <x v="0"/>
    <x v="2"/>
    <n v="87"/>
    <n v="4.2"/>
    <x v="0"/>
    <x v="0"/>
    <x v="235"/>
    <x v="2"/>
    <x v="1"/>
    <x v="3"/>
    <s v="Complete"/>
  </r>
  <r>
    <n v="7484"/>
    <s v="Unique"/>
    <s v="Bradley"/>
    <x v="197"/>
    <d v="2024-11-21T00:00:00"/>
    <n v="11.99"/>
    <x v="1"/>
    <n v="152"/>
    <x v="6"/>
    <n v="5"/>
    <n v="1"/>
    <x v="1"/>
    <x v="204"/>
    <x v="134"/>
    <x v="1"/>
    <x v="3"/>
    <x v="5"/>
    <n v="89"/>
    <n v="4.5"/>
    <x v="1"/>
    <x v="0"/>
    <x v="236"/>
    <x v="0"/>
    <x v="1"/>
    <x v="0"/>
    <s v="Complete"/>
  </r>
  <r>
    <n v="2396"/>
    <s v="Unique"/>
    <s v="Christopher"/>
    <x v="9"/>
    <d v="2024-11-25T00:00:00"/>
    <n v="11.99"/>
    <x v="1"/>
    <n v="283"/>
    <x v="0"/>
    <n v="3"/>
    <n v="5"/>
    <x v="1"/>
    <x v="205"/>
    <x v="145"/>
    <x v="2"/>
    <x v="0"/>
    <x v="0"/>
    <n v="62"/>
    <n v="4"/>
    <x v="1"/>
    <x v="0"/>
    <x v="237"/>
    <x v="3"/>
    <x v="0"/>
    <x v="1"/>
    <s v="Complete"/>
  </r>
  <r>
    <n v="2472"/>
    <s v="Unique"/>
    <s v="Angela"/>
    <x v="198"/>
    <d v="2024-11-25T00:00:00"/>
    <n v="7.99"/>
    <x v="0"/>
    <n v="61"/>
    <x v="5"/>
    <n v="3"/>
    <n v="4"/>
    <x v="1"/>
    <x v="206"/>
    <x v="19"/>
    <x v="3"/>
    <x v="1"/>
    <x v="3"/>
    <n v="82"/>
    <n v="4.7"/>
    <x v="1"/>
    <x v="0"/>
    <x v="238"/>
    <x v="4"/>
    <x v="4"/>
    <x v="0"/>
    <s v="Complete"/>
  </r>
  <r>
    <n v="7939"/>
    <s v="Unique"/>
    <s v="Richard"/>
    <x v="199"/>
    <d v="2024-11-25T00:00:00"/>
    <n v="11.99"/>
    <x v="1"/>
    <n v="410"/>
    <x v="5"/>
    <n v="5"/>
    <n v="6"/>
    <x v="1"/>
    <x v="207"/>
    <x v="97"/>
    <x v="6"/>
    <x v="0"/>
    <x v="1"/>
    <n v="68"/>
    <n v="4.7"/>
    <x v="0"/>
    <x v="0"/>
    <x v="239"/>
    <x v="1"/>
    <x v="1"/>
    <x v="2"/>
    <s v="Complete"/>
  </r>
  <r>
    <n v="8269"/>
    <s v="Unique"/>
    <s v="Jennifer"/>
    <x v="200"/>
    <d v="2024-12-17T00:00:00"/>
    <n v="7.99"/>
    <x v="0"/>
    <n v="88"/>
    <x v="0"/>
    <n v="3"/>
    <n v="1"/>
    <x v="1"/>
    <x v="208"/>
    <x v="146"/>
    <x v="3"/>
    <x v="2"/>
    <x v="1"/>
    <n v="80"/>
    <n v="4.0999999999999996"/>
    <x v="0"/>
    <x v="0"/>
    <x v="240"/>
    <x v="2"/>
    <x v="4"/>
    <x v="1"/>
    <s v="Complete"/>
  </r>
  <r>
    <n v="9073"/>
    <s v="Unique"/>
    <s v="Tiffany"/>
    <x v="201"/>
    <d v="2024-09-12T00:00:00"/>
    <n v="15.99"/>
    <x v="2"/>
    <n v="322"/>
    <x v="3"/>
    <n v="3"/>
    <n v="4"/>
    <x v="0"/>
    <x v="209"/>
    <x v="119"/>
    <x v="4"/>
    <x v="2"/>
    <x v="5"/>
    <n v="3"/>
    <n v="3"/>
    <x v="0"/>
    <x v="0"/>
    <x v="241"/>
    <x v="4"/>
    <x v="3"/>
    <x v="1"/>
    <s v="Complete"/>
  </r>
  <r>
    <n v="9879"/>
    <s v="Unique"/>
    <s v="Jessica"/>
    <x v="202"/>
    <d v="2024-04-12T00:00:00"/>
    <n v="7.99"/>
    <x v="0"/>
    <n v="217"/>
    <x v="4"/>
    <n v="3"/>
    <n v="3"/>
    <x v="1"/>
    <x v="115"/>
    <x v="147"/>
    <x v="1"/>
    <x v="0"/>
    <x v="2"/>
    <n v="8"/>
    <n v="4.2"/>
    <x v="1"/>
    <x v="0"/>
    <x v="242"/>
    <x v="4"/>
    <x v="1"/>
    <x v="0"/>
    <s v="Complete"/>
  </r>
  <r>
    <n v="3822"/>
    <s v="Unique"/>
    <s v="Tyler"/>
    <x v="88"/>
    <d v="2024-04-12T00:00:00"/>
    <n v="15.99"/>
    <x v="2"/>
    <n v="180"/>
    <x v="0"/>
    <n v="3"/>
    <n v="4"/>
    <x v="1"/>
    <x v="210"/>
    <x v="2"/>
    <x v="0"/>
    <x v="2"/>
    <x v="4"/>
    <n v="79"/>
    <n v="4.8"/>
    <x v="1"/>
    <x v="0"/>
    <x v="243"/>
    <x v="0"/>
    <x v="0"/>
    <x v="3"/>
    <s v="Complete"/>
  </r>
  <r>
    <n v="9183"/>
    <s v="Unique"/>
    <s v="William"/>
    <x v="44"/>
    <d v="2024-09-12T00:00:00"/>
    <n v="15.99"/>
    <x v="2"/>
    <n v="11"/>
    <x v="2"/>
    <n v="1"/>
    <n v="1"/>
    <x v="1"/>
    <x v="211"/>
    <x v="43"/>
    <x v="5"/>
    <x v="0"/>
    <x v="3"/>
    <n v="97"/>
    <n v="4.9000000000000004"/>
    <x v="0"/>
    <x v="0"/>
    <x v="244"/>
    <x v="1"/>
    <x v="2"/>
    <x v="3"/>
    <s v="Complete"/>
  </r>
  <r>
    <n v="8674"/>
    <s v="Unique"/>
    <s v="Johnny"/>
    <x v="203"/>
    <d v="2024-11-20T00:00:00"/>
    <n v="15.99"/>
    <x v="2"/>
    <n v="455"/>
    <x v="5"/>
    <n v="5"/>
    <n v="6"/>
    <x v="0"/>
    <x v="212"/>
    <x v="148"/>
    <x v="1"/>
    <x v="3"/>
    <x v="5"/>
    <n v="85"/>
    <n v="3.6"/>
    <x v="1"/>
    <x v="0"/>
    <x v="245"/>
    <x v="2"/>
    <x v="1"/>
    <x v="2"/>
    <s v="Complete"/>
  </r>
  <r>
    <n v="2481"/>
    <s v="Unique"/>
    <s v="Jesus"/>
    <x v="204"/>
    <d v="2024-11-20T00:00:00"/>
    <n v="7.99"/>
    <x v="0"/>
    <n v="487"/>
    <x v="6"/>
    <n v="2"/>
    <n v="6"/>
    <x v="1"/>
    <x v="213"/>
    <x v="121"/>
    <x v="6"/>
    <x v="3"/>
    <x v="4"/>
    <n v="36"/>
    <n v="3.3"/>
    <x v="1"/>
    <x v="0"/>
    <x v="246"/>
    <x v="2"/>
    <x v="3"/>
    <x v="2"/>
    <s v="Complete"/>
  </r>
  <r>
    <n v="8729"/>
    <s v="Unique"/>
    <s v="Jill"/>
    <x v="205"/>
    <d v="2024-12-13T00:00:00"/>
    <n v="7.99"/>
    <x v="0"/>
    <n v="459"/>
    <x v="3"/>
    <n v="2"/>
    <n v="4"/>
    <x v="1"/>
    <x v="214"/>
    <x v="90"/>
    <x v="4"/>
    <x v="0"/>
    <x v="3"/>
    <n v="81"/>
    <n v="4.3"/>
    <x v="0"/>
    <x v="0"/>
    <x v="247"/>
    <x v="3"/>
    <x v="3"/>
    <x v="2"/>
    <s v="Complete"/>
  </r>
  <r>
    <n v="5534"/>
    <s v="Unique"/>
    <s v="Andrea"/>
    <x v="206"/>
    <d v="2024-12-13T00:00:00"/>
    <n v="7.99"/>
    <x v="0"/>
    <n v="74"/>
    <x v="1"/>
    <n v="2"/>
    <n v="1"/>
    <x v="1"/>
    <x v="37"/>
    <x v="116"/>
    <x v="1"/>
    <x v="1"/>
    <x v="2"/>
    <n v="40"/>
    <n v="3.8"/>
    <x v="0"/>
    <x v="0"/>
    <x v="203"/>
    <x v="1"/>
    <x v="2"/>
    <x v="2"/>
    <s v="Complete"/>
  </r>
  <r>
    <n v="9785"/>
    <s v="Unique"/>
    <s v="Jacob"/>
    <x v="207"/>
    <d v="2024-12-18T00:00:00"/>
    <n v="11.99"/>
    <x v="1"/>
    <n v="54"/>
    <x v="0"/>
    <n v="5"/>
    <n v="4"/>
    <x v="1"/>
    <x v="215"/>
    <x v="4"/>
    <x v="5"/>
    <x v="0"/>
    <x v="2"/>
    <n v="82"/>
    <n v="4.3"/>
    <x v="1"/>
    <x v="0"/>
    <x v="248"/>
    <x v="1"/>
    <x v="0"/>
    <x v="2"/>
    <s v="Complete"/>
  </r>
  <r>
    <n v="9609"/>
    <s v="Unique"/>
    <s v="Eric"/>
    <x v="208"/>
    <d v="2024-11-27T00:00:00"/>
    <n v="11.99"/>
    <x v="1"/>
    <n v="292"/>
    <x v="6"/>
    <n v="3"/>
    <n v="4"/>
    <x v="0"/>
    <x v="216"/>
    <x v="143"/>
    <x v="4"/>
    <x v="1"/>
    <x v="0"/>
    <n v="8"/>
    <n v="3.5"/>
    <x v="0"/>
    <x v="0"/>
    <x v="249"/>
    <x v="1"/>
    <x v="3"/>
    <x v="1"/>
    <s v="Complete"/>
  </r>
  <r>
    <n v="2829"/>
    <s v="Unique"/>
    <s v="Sara"/>
    <x v="209"/>
    <d v="2024-09-12T00:00:00"/>
    <n v="15.99"/>
    <x v="2"/>
    <n v="23"/>
    <x v="0"/>
    <n v="2"/>
    <n v="2"/>
    <x v="1"/>
    <x v="217"/>
    <x v="149"/>
    <x v="6"/>
    <x v="2"/>
    <x v="1"/>
    <n v="14"/>
    <n v="3.9"/>
    <x v="0"/>
    <x v="0"/>
    <x v="250"/>
    <x v="3"/>
    <x v="1"/>
    <x v="3"/>
    <s v="Complete"/>
  </r>
  <r>
    <n v="1714"/>
    <s v="Unique"/>
    <s v="Tammy"/>
    <x v="210"/>
    <d v="2024-11-26T00:00:00"/>
    <n v="11.99"/>
    <x v="1"/>
    <n v="147"/>
    <x v="4"/>
    <n v="3"/>
    <n v="1"/>
    <x v="0"/>
    <x v="218"/>
    <x v="150"/>
    <x v="6"/>
    <x v="2"/>
    <x v="1"/>
    <n v="21"/>
    <n v="3.5"/>
    <x v="1"/>
    <x v="0"/>
    <x v="251"/>
    <x v="2"/>
    <x v="0"/>
    <x v="2"/>
    <s v="Complete"/>
  </r>
  <r>
    <n v="4475"/>
    <s v="Unique"/>
    <s v="Sandra"/>
    <x v="211"/>
    <d v="2024-12-12T00:00:00"/>
    <n v="7.99"/>
    <x v="0"/>
    <n v="221"/>
    <x v="0"/>
    <n v="2"/>
    <n v="4"/>
    <x v="1"/>
    <x v="219"/>
    <x v="121"/>
    <x v="1"/>
    <x v="0"/>
    <x v="5"/>
    <n v="36"/>
    <n v="4.3"/>
    <x v="0"/>
    <x v="0"/>
    <x v="252"/>
    <x v="3"/>
    <x v="1"/>
    <x v="1"/>
    <s v="Complete"/>
  </r>
  <r>
    <n v="9820"/>
    <s v="Unique"/>
    <s v="James"/>
    <x v="161"/>
    <d v="2024-11-27T00:00:00"/>
    <n v="7.99"/>
    <x v="0"/>
    <n v="40"/>
    <x v="3"/>
    <n v="2"/>
    <n v="1"/>
    <x v="0"/>
    <x v="220"/>
    <x v="27"/>
    <x v="2"/>
    <x v="2"/>
    <x v="2"/>
    <n v="66"/>
    <n v="4.0999999999999996"/>
    <x v="1"/>
    <x v="0"/>
    <x v="253"/>
    <x v="2"/>
    <x v="1"/>
    <x v="3"/>
    <s v="Complete"/>
  </r>
  <r>
    <n v="3261"/>
    <s v="Unique"/>
    <s v="David"/>
    <x v="53"/>
    <d v="2024-12-13T00:00:00"/>
    <n v="11.99"/>
    <x v="1"/>
    <n v="365"/>
    <x v="2"/>
    <n v="1"/>
    <n v="5"/>
    <x v="0"/>
    <x v="221"/>
    <x v="86"/>
    <x v="4"/>
    <x v="3"/>
    <x v="0"/>
    <n v="8"/>
    <n v="3.3"/>
    <x v="0"/>
    <x v="0"/>
    <x v="254"/>
    <x v="3"/>
    <x v="1"/>
    <x v="1"/>
    <s v="Complete"/>
  </r>
  <r>
    <n v="6130"/>
    <s v="Unique"/>
    <s v="Michael"/>
    <x v="212"/>
    <d v="2024-12-16T00:00:00"/>
    <n v="11.99"/>
    <x v="1"/>
    <n v="360"/>
    <x v="6"/>
    <n v="1"/>
    <n v="2"/>
    <x v="0"/>
    <x v="74"/>
    <x v="130"/>
    <x v="3"/>
    <x v="1"/>
    <x v="3"/>
    <n v="30"/>
    <n v="3.3"/>
    <x v="1"/>
    <x v="0"/>
    <x v="255"/>
    <x v="1"/>
    <x v="4"/>
    <x v="3"/>
    <s v="Complete"/>
  </r>
  <r>
    <n v="9399"/>
    <s v="Unique"/>
    <s v="Kristin"/>
    <x v="213"/>
    <d v="2024-11-28T00:00:00"/>
    <n v="7.99"/>
    <x v="0"/>
    <n v="127"/>
    <x v="0"/>
    <n v="2"/>
    <n v="2"/>
    <x v="1"/>
    <x v="22"/>
    <x v="99"/>
    <x v="1"/>
    <x v="3"/>
    <x v="3"/>
    <n v="72"/>
    <n v="3.2"/>
    <x v="1"/>
    <x v="0"/>
    <x v="256"/>
    <x v="0"/>
    <x v="1"/>
    <x v="0"/>
    <s v="Complete"/>
  </r>
  <r>
    <n v="6047"/>
    <s v="Unique"/>
    <s v="Paul"/>
    <x v="214"/>
    <d v="2024-02-12T00:00:00"/>
    <n v="15.99"/>
    <x v="2"/>
    <n v="30"/>
    <x v="4"/>
    <n v="3"/>
    <n v="2"/>
    <x v="0"/>
    <x v="222"/>
    <x v="95"/>
    <x v="1"/>
    <x v="0"/>
    <x v="2"/>
    <n v="57"/>
    <n v="3"/>
    <x v="1"/>
    <x v="0"/>
    <x v="257"/>
    <x v="4"/>
    <x v="4"/>
    <x v="0"/>
    <s v="Complete"/>
  </r>
  <r>
    <n v="7789"/>
    <s v="Unique"/>
    <s v="Amy"/>
    <x v="49"/>
    <d v="2024-11-24T00:00:00"/>
    <n v="7.99"/>
    <x v="0"/>
    <n v="222"/>
    <x v="1"/>
    <n v="1"/>
    <n v="6"/>
    <x v="1"/>
    <x v="11"/>
    <x v="138"/>
    <x v="0"/>
    <x v="3"/>
    <x v="0"/>
    <n v="21"/>
    <n v="3.4"/>
    <x v="1"/>
    <x v="0"/>
    <x v="258"/>
    <x v="4"/>
    <x v="3"/>
    <x v="1"/>
    <s v="Complete"/>
  </r>
  <r>
    <n v="6111"/>
    <s v="Unique"/>
    <s v="Emily"/>
    <x v="215"/>
    <d v="2024-12-13T00:00:00"/>
    <n v="11.99"/>
    <x v="1"/>
    <n v="168"/>
    <x v="6"/>
    <n v="1"/>
    <n v="2"/>
    <x v="1"/>
    <x v="134"/>
    <x v="53"/>
    <x v="6"/>
    <x v="3"/>
    <x v="5"/>
    <n v="98"/>
    <n v="3.5"/>
    <x v="0"/>
    <x v="0"/>
    <x v="45"/>
    <x v="2"/>
    <x v="0"/>
    <x v="1"/>
    <s v="Complete"/>
  </r>
  <r>
    <n v="4968"/>
    <s v="Unique"/>
    <s v="Alicia"/>
    <x v="43"/>
    <d v="2024-11-26T00:00:00"/>
    <n v="7.99"/>
    <x v="0"/>
    <n v="317"/>
    <x v="5"/>
    <n v="5"/>
    <n v="1"/>
    <x v="1"/>
    <x v="223"/>
    <x v="30"/>
    <x v="3"/>
    <x v="2"/>
    <x v="4"/>
    <n v="92"/>
    <n v="4.5999999999999996"/>
    <x v="0"/>
    <x v="0"/>
    <x v="259"/>
    <x v="3"/>
    <x v="4"/>
    <x v="1"/>
    <s v="Complete"/>
  </r>
  <r>
    <n v="2739"/>
    <s v="Unique"/>
    <s v="Margaret"/>
    <x v="213"/>
    <d v="2024-11-20T00:00:00"/>
    <n v="15.99"/>
    <x v="2"/>
    <n v="285"/>
    <x v="3"/>
    <n v="1"/>
    <n v="3"/>
    <x v="1"/>
    <x v="224"/>
    <x v="151"/>
    <x v="2"/>
    <x v="0"/>
    <x v="2"/>
    <n v="4"/>
    <n v="3.4"/>
    <x v="1"/>
    <x v="0"/>
    <x v="260"/>
    <x v="1"/>
    <x v="1"/>
    <x v="0"/>
    <s v="Complete"/>
  </r>
  <r>
    <n v="6974"/>
    <s v="Unique"/>
    <s v="Linda"/>
    <x v="216"/>
    <d v="2024-11-28T00:00:00"/>
    <n v="11.99"/>
    <x v="1"/>
    <n v="420"/>
    <x v="5"/>
    <n v="1"/>
    <n v="2"/>
    <x v="1"/>
    <x v="225"/>
    <x v="47"/>
    <x v="3"/>
    <x v="3"/>
    <x v="1"/>
    <n v="22"/>
    <n v="4.8"/>
    <x v="0"/>
    <x v="0"/>
    <x v="261"/>
    <x v="2"/>
    <x v="1"/>
    <x v="2"/>
    <s v="Complete"/>
  </r>
  <r>
    <n v="1784"/>
    <s v="Unique"/>
    <s v="Sarah"/>
    <x v="176"/>
    <d v="2024-12-16T00:00:00"/>
    <n v="15.99"/>
    <x v="2"/>
    <n v="100"/>
    <x v="1"/>
    <n v="5"/>
    <n v="1"/>
    <x v="0"/>
    <x v="226"/>
    <x v="71"/>
    <x v="6"/>
    <x v="2"/>
    <x v="0"/>
    <n v="100"/>
    <n v="3.6"/>
    <x v="1"/>
    <x v="0"/>
    <x v="262"/>
    <x v="1"/>
    <x v="1"/>
    <x v="3"/>
    <s v="Complete"/>
  </r>
  <r>
    <n v="8077"/>
    <s v="Unique"/>
    <s v="Megan"/>
    <x v="217"/>
    <d v="2024-12-18T00:00:00"/>
    <n v="11.99"/>
    <x v="1"/>
    <n v="426"/>
    <x v="3"/>
    <n v="4"/>
    <n v="6"/>
    <x v="1"/>
    <x v="86"/>
    <x v="141"/>
    <x v="5"/>
    <x v="1"/>
    <x v="0"/>
    <n v="71"/>
    <n v="4.0999999999999996"/>
    <x v="0"/>
    <x v="0"/>
    <x v="263"/>
    <x v="0"/>
    <x v="1"/>
    <x v="2"/>
    <s v="Complete"/>
  </r>
  <r>
    <n v="2727"/>
    <s v="Unique"/>
    <s v="Renee"/>
    <x v="218"/>
    <d v="2024-08-12T00:00:00"/>
    <n v="7.99"/>
    <x v="0"/>
    <n v="263"/>
    <x v="6"/>
    <n v="1"/>
    <n v="4"/>
    <x v="0"/>
    <x v="227"/>
    <x v="152"/>
    <x v="3"/>
    <x v="1"/>
    <x v="4"/>
    <n v="87"/>
    <n v="3.5"/>
    <x v="0"/>
    <x v="0"/>
    <x v="264"/>
    <x v="4"/>
    <x v="1"/>
    <x v="1"/>
    <s v="Complete"/>
  </r>
  <r>
    <n v="7661"/>
    <s v="Unique"/>
    <s v="Wayne"/>
    <x v="75"/>
    <d v="2024-12-14T00:00:00"/>
    <n v="11.99"/>
    <x v="1"/>
    <n v="162"/>
    <x v="0"/>
    <n v="1"/>
    <n v="1"/>
    <x v="1"/>
    <x v="228"/>
    <x v="121"/>
    <x v="0"/>
    <x v="1"/>
    <x v="0"/>
    <n v="49"/>
    <n v="4.0999999999999996"/>
    <x v="1"/>
    <x v="0"/>
    <x v="265"/>
    <x v="2"/>
    <x v="3"/>
    <x v="3"/>
    <s v="Complete"/>
  </r>
  <r>
    <n v="5083"/>
    <s v="Unique"/>
    <s v="Lisa"/>
    <x v="59"/>
    <d v="2024-11-23T00:00:00"/>
    <n v="15.99"/>
    <x v="2"/>
    <n v="19"/>
    <x v="6"/>
    <n v="3"/>
    <n v="2"/>
    <x v="0"/>
    <x v="144"/>
    <x v="153"/>
    <x v="1"/>
    <x v="1"/>
    <x v="1"/>
    <n v="8"/>
    <n v="4.3"/>
    <x v="0"/>
    <x v="0"/>
    <x v="266"/>
    <x v="3"/>
    <x v="3"/>
    <x v="1"/>
    <s v="Complete"/>
  </r>
  <r>
    <n v="7275"/>
    <s v="Unique"/>
    <s v="Rhonda"/>
    <x v="219"/>
    <d v="2024-07-12T00:00:00"/>
    <n v="11.99"/>
    <x v="1"/>
    <n v="358"/>
    <x v="6"/>
    <n v="5"/>
    <n v="4"/>
    <x v="0"/>
    <x v="229"/>
    <x v="128"/>
    <x v="5"/>
    <x v="0"/>
    <x v="1"/>
    <n v="65"/>
    <n v="3.4"/>
    <x v="0"/>
    <x v="0"/>
    <x v="267"/>
    <x v="2"/>
    <x v="4"/>
    <x v="0"/>
    <s v="Complete"/>
  </r>
  <r>
    <n v="7316"/>
    <s v="Unique"/>
    <s v="Darrell"/>
    <x v="220"/>
    <d v="2024-12-15T00:00:00"/>
    <n v="11.99"/>
    <x v="1"/>
    <n v="183"/>
    <x v="1"/>
    <n v="3"/>
    <n v="5"/>
    <x v="1"/>
    <x v="199"/>
    <x v="113"/>
    <x v="1"/>
    <x v="0"/>
    <x v="4"/>
    <n v="72"/>
    <n v="4.7"/>
    <x v="0"/>
    <x v="0"/>
    <x v="268"/>
    <x v="2"/>
    <x v="3"/>
    <x v="0"/>
    <s v="Complete"/>
  </r>
  <r>
    <n v="4497"/>
    <s v="Unique"/>
    <s v="Diana"/>
    <x v="221"/>
    <d v="2024-12-15T00:00:00"/>
    <n v="15.99"/>
    <x v="2"/>
    <n v="63"/>
    <x v="0"/>
    <n v="4"/>
    <n v="4"/>
    <x v="1"/>
    <x v="230"/>
    <x v="62"/>
    <x v="0"/>
    <x v="0"/>
    <x v="3"/>
    <n v="27"/>
    <n v="4.8"/>
    <x v="0"/>
    <x v="0"/>
    <x v="269"/>
    <x v="0"/>
    <x v="0"/>
    <x v="1"/>
    <s v="Complete"/>
  </r>
  <r>
    <n v="8685"/>
    <s v="Unique"/>
    <s v="Matthew"/>
    <x v="222"/>
    <d v="2024-11-20T00:00:00"/>
    <n v="11.99"/>
    <x v="1"/>
    <n v="446"/>
    <x v="3"/>
    <n v="5"/>
    <n v="3"/>
    <x v="0"/>
    <x v="67"/>
    <x v="87"/>
    <x v="6"/>
    <x v="0"/>
    <x v="4"/>
    <n v="54"/>
    <n v="3.3"/>
    <x v="1"/>
    <x v="0"/>
    <x v="270"/>
    <x v="2"/>
    <x v="3"/>
    <x v="1"/>
    <s v="Complete"/>
  </r>
  <r>
    <n v="8583"/>
    <s v="Unique"/>
    <s v="Brittany"/>
    <x v="160"/>
    <d v="2024-11-27T00:00:00"/>
    <n v="15.99"/>
    <x v="2"/>
    <n v="352"/>
    <x v="2"/>
    <n v="3"/>
    <n v="3"/>
    <x v="1"/>
    <x v="231"/>
    <x v="154"/>
    <x v="6"/>
    <x v="1"/>
    <x v="4"/>
    <n v="39"/>
    <n v="4.7"/>
    <x v="1"/>
    <x v="0"/>
    <x v="271"/>
    <x v="3"/>
    <x v="0"/>
    <x v="2"/>
    <s v="Complete"/>
  </r>
  <r>
    <n v="1062"/>
    <s v="Unique"/>
    <s v="David"/>
    <x v="34"/>
    <d v="2024-12-13T00:00:00"/>
    <n v="7.99"/>
    <x v="0"/>
    <n v="209"/>
    <x v="2"/>
    <n v="2"/>
    <n v="6"/>
    <x v="1"/>
    <x v="46"/>
    <x v="86"/>
    <x v="0"/>
    <x v="1"/>
    <x v="1"/>
    <n v="95"/>
    <n v="3.5"/>
    <x v="1"/>
    <x v="0"/>
    <x v="272"/>
    <x v="0"/>
    <x v="4"/>
    <x v="0"/>
    <s v="Complete"/>
  </r>
  <r>
    <n v="2593"/>
    <s v="Unique"/>
    <s v="Stephanie"/>
    <x v="102"/>
    <d v="2024-11-12T00:00:00"/>
    <n v="7.99"/>
    <x v="0"/>
    <n v="311"/>
    <x v="4"/>
    <n v="5"/>
    <n v="6"/>
    <x v="1"/>
    <x v="232"/>
    <x v="82"/>
    <x v="3"/>
    <x v="0"/>
    <x v="2"/>
    <n v="43"/>
    <n v="3.6"/>
    <x v="1"/>
    <x v="0"/>
    <x v="273"/>
    <x v="0"/>
    <x v="2"/>
    <x v="3"/>
    <s v="Complete"/>
  </r>
  <r>
    <n v="3951"/>
    <s v="Unique"/>
    <s v="Christina"/>
    <x v="223"/>
    <d v="2024-06-12T00:00:00"/>
    <n v="11.99"/>
    <x v="1"/>
    <n v="293"/>
    <x v="2"/>
    <n v="3"/>
    <n v="6"/>
    <x v="0"/>
    <x v="233"/>
    <x v="155"/>
    <x v="3"/>
    <x v="2"/>
    <x v="3"/>
    <n v="60"/>
    <n v="3.7"/>
    <x v="0"/>
    <x v="0"/>
    <x v="274"/>
    <x v="4"/>
    <x v="3"/>
    <x v="0"/>
    <s v="Complete"/>
  </r>
  <r>
    <n v="8580"/>
    <s v="Unique"/>
    <s v="Darlene"/>
    <x v="224"/>
    <d v="2024-10-12T00:00:00"/>
    <n v="15.99"/>
    <x v="2"/>
    <n v="119"/>
    <x v="6"/>
    <n v="4"/>
    <n v="2"/>
    <x v="1"/>
    <x v="78"/>
    <x v="156"/>
    <x v="0"/>
    <x v="3"/>
    <x v="2"/>
    <n v="59"/>
    <n v="4.0999999999999996"/>
    <x v="1"/>
    <x v="0"/>
    <x v="186"/>
    <x v="1"/>
    <x v="1"/>
    <x v="3"/>
    <s v="Complete"/>
  </r>
  <r>
    <n v="4372"/>
    <s v="Unique"/>
    <s v="Michael"/>
    <x v="225"/>
    <d v="2024-05-12T00:00:00"/>
    <n v="15.99"/>
    <x v="2"/>
    <n v="329"/>
    <x v="2"/>
    <n v="2"/>
    <n v="1"/>
    <x v="1"/>
    <x v="230"/>
    <x v="113"/>
    <x v="2"/>
    <x v="0"/>
    <x v="0"/>
    <n v="61"/>
    <n v="3"/>
    <x v="0"/>
    <x v="0"/>
    <x v="275"/>
    <x v="3"/>
    <x v="0"/>
    <x v="2"/>
    <s v="Complete"/>
  </r>
  <r>
    <n v="4463"/>
    <s v="Unique"/>
    <s v="Janet"/>
    <x v="226"/>
    <d v="2024-11-24T00:00:00"/>
    <n v="15.99"/>
    <x v="2"/>
    <n v="141"/>
    <x v="4"/>
    <n v="5"/>
    <n v="5"/>
    <x v="0"/>
    <x v="103"/>
    <x v="157"/>
    <x v="2"/>
    <x v="2"/>
    <x v="2"/>
    <n v="95"/>
    <n v="3.6"/>
    <x v="0"/>
    <x v="0"/>
    <x v="276"/>
    <x v="3"/>
    <x v="2"/>
    <x v="0"/>
    <s v="Complete"/>
  </r>
  <r>
    <n v="7498"/>
    <s v="Unique"/>
    <s v="Ethan"/>
    <x v="227"/>
    <d v="2024-11-24T00:00:00"/>
    <n v="11.99"/>
    <x v="1"/>
    <n v="15"/>
    <x v="3"/>
    <n v="1"/>
    <n v="3"/>
    <x v="0"/>
    <x v="234"/>
    <x v="158"/>
    <x v="4"/>
    <x v="3"/>
    <x v="3"/>
    <n v="35"/>
    <n v="4.7"/>
    <x v="0"/>
    <x v="0"/>
    <x v="277"/>
    <x v="3"/>
    <x v="1"/>
    <x v="0"/>
    <s v="Complete"/>
  </r>
  <r>
    <n v="9618"/>
    <s v="Unique"/>
    <s v="Jesse"/>
    <x v="228"/>
    <d v="2024-11-30T00:00:00"/>
    <n v="11.99"/>
    <x v="1"/>
    <n v="30"/>
    <x v="5"/>
    <n v="5"/>
    <n v="4"/>
    <x v="0"/>
    <x v="235"/>
    <x v="86"/>
    <x v="4"/>
    <x v="1"/>
    <x v="1"/>
    <n v="30"/>
    <n v="3.1"/>
    <x v="1"/>
    <x v="0"/>
    <x v="278"/>
    <x v="2"/>
    <x v="1"/>
    <x v="1"/>
    <s v="Complete"/>
  </r>
  <r>
    <n v="1813"/>
    <s v="Unique"/>
    <s v="Phyllis"/>
    <x v="229"/>
    <d v="2024-11-29T00:00:00"/>
    <n v="11.99"/>
    <x v="1"/>
    <n v="145"/>
    <x v="4"/>
    <n v="2"/>
    <n v="4"/>
    <x v="1"/>
    <x v="236"/>
    <x v="71"/>
    <x v="4"/>
    <x v="3"/>
    <x v="5"/>
    <n v="39"/>
    <n v="4.8"/>
    <x v="0"/>
    <x v="0"/>
    <x v="279"/>
    <x v="1"/>
    <x v="3"/>
    <x v="2"/>
    <s v="Complete"/>
  </r>
  <r>
    <n v="3009"/>
    <s v="Unique"/>
    <s v="Joel"/>
    <x v="230"/>
    <d v="2024-12-13T00:00:00"/>
    <n v="15.99"/>
    <x v="2"/>
    <n v="250"/>
    <x v="3"/>
    <n v="4"/>
    <n v="3"/>
    <x v="1"/>
    <x v="237"/>
    <x v="116"/>
    <x v="4"/>
    <x v="1"/>
    <x v="2"/>
    <n v="64"/>
    <n v="3.3"/>
    <x v="0"/>
    <x v="0"/>
    <x v="274"/>
    <x v="1"/>
    <x v="2"/>
    <x v="2"/>
    <s v="Complete"/>
  </r>
  <r>
    <n v="8210"/>
    <s v="Unique"/>
    <s v="Cynthia"/>
    <x v="231"/>
    <d v="2024-11-22T00:00:00"/>
    <n v="15.99"/>
    <x v="2"/>
    <n v="243"/>
    <x v="4"/>
    <n v="2"/>
    <n v="6"/>
    <x v="0"/>
    <x v="238"/>
    <x v="69"/>
    <x v="5"/>
    <x v="0"/>
    <x v="3"/>
    <n v="73"/>
    <n v="4.7"/>
    <x v="0"/>
    <x v="0"/>
    <x v="280"/>
    <x v="0"/>
    <x v="3"/>
    <x v="3"/>
    <s v="Complete"/>
  </r>
  <r>
    <n v="8439"/>
    <s v="Unique"/>
    <s v="Craig"/>
    <x v="232"/>
    <d v="2024-11-21T00:00:00"/>
    <n v="11.99"/>
    <x v="1"/>
    <n v="392"/>
    <x v="4"/>
    <n v="4"/>
    <n v="1"/>
    <x v="0"/>
    <x v="212"/>
    <x v="4"/>
    <x v="2"/>
    <x v="3"/>
    <x v="4"/>
    <n v="57"/>
    <n v="3"/>
    <x v="1"/>
    <x v="0"/>
    <x v="281"/>
    <x v="1"/>
    <x v="2"/>
    <x v="3"/>
    <s v="Complete"/>
  </r>
  <r>
    <n v="8310"/>
    <s v="Unique"/>
    <s v="Eric"/>
    <x v="233"/>
    <d v="2024-11-12T00:00:00"/>
    <n v="11.99"/>
    <x v="1"/>
    <n v="389"/>
    <x v="1"/>
    <n v="5"/>
    <n v="4"/>
    <x v="1"/>
    <x v="239"/>
    <x v="159"/>
    <x v="5"/>
    <x v="0"/>
    <x v="4"/>
    <n v="67"/>
    <n v="3.4"/>
    <x v="0"/>
    <x v="0"/>
    <x v="154"/>
    <x v="0"/>
    <x v="3"/>
    <x v="3"/>
    <s v="Complete"/>
  </r>
  <r>
    <n v="6369"/>
    <s v="Unique"/>
    <s v="Jessica"/>
    <x v="234"/>
    <d v="2024-11-27T00:00:00"/>
    <n v="7.99"/>
    <x v="0"/>
    <n v="414"/>
    <x v="4"/>
    <n v="4"/>
    <n v="6"/>
    <x v="0"/>
    <x v="240"/>
    <x v="160"/>
    <x v="3"/>
    <x v="0"/>
    <x v="1"/>
    <n v="8"/>
    <n v="4.3"/>
    <x v="0"/>
    <x v="0"/>
    <x v="282"/>
    <x v="1"/>
    <x v="1"/>
    <x v="1"/>
    <s v="Complete"/>
  </r>
  <r>
    <n v="5721"/>
    <s v="Unique"/>
    <s v="Jordan"/>
    <x v="176"/>
    <d v="2024-12-12T00:00:00"/>
    <n v="15.99"/>
    <x v="2"/>
    <n v="415"/>
    <x v="3"/>
    <n v="2"/>
    <n v="1"/>
    <x v="1"/>
    <x v="241"/>
    <x v="3"/>
    <x v="0"/>
    <x v="2"/>
    <x v="1"/>
    <n v="22"/>
    <n v="4.8"/>
    <x v="1"/>
    <x v="0"/>
    <x v="283"/>
    <x v="4"/>
    <x v="0"/>
    <x v="3"/>
    <s v="Complete"/>
  </r>
  <r>
    <n v="4204"/>
    <s v="Unique"/>
    <s v="Scott"/>
    <x v="196"/>
    <d v="2024-12-14T00:00:00"/>
    <n v="11.99"/>
    <x v="1"/>
    <n v="494"/>
    <x v="4"/>
    <n v="5"/>
    <n v="6"/>
    <x v="0"/>
    <x v="242"/>
    <x v="107"/>
    <x v="2"/>
    <x v="1"/>
    <x v="3"/>
    <n v="61"/>
    <n v="4"/>
    <x v="1"/>
    <x v="0"/>
    <x v="284"/>
    <x v="4"/>
    <x v="0"/>
    <x v="2"/>
    <s v="Complete"/>
  </r>
  <r>
    <n v="5666"/>
    <s v="Unique"/>
    <s v="Christopher"/>
    <x v="235"/>
    <d v="2024-11-20T00:00:00"/>
    <n v="7.99"/>
    <x v="0"/>
    <n v="109"/>
    <x v="1"/>
    <n v="4"/>
    <n v="4"/>
    <x v="0"/>
    <x v="243"/>
    <x v="131"/>
    <x v="2"/>
    <x v="2"/>
    <x v="1"/>
    <n v="63"/>
    <n v="4.3"/>
    <x v="0"/>
    <x v="0"/>
    <x v="285"/>
    <x v="3"/>
    <x v="2"/>
    <x v="0"/>
    <s v="Complete"/>
  </r>
  <r>
    <n v="5943"/>
    <s v="Unique"/>
    <s v="Victoria"/>
    <x v="81"/>
    <d v="2024-07-12T00:00:00"/>
    <n v="7.99"/>
    <x v="0"/>
    <n v="200"/>
    <x v="6"/>
    <n v="1"/>
    <n v="2"/>
    <x v="1"/>
    <x v="244"/>
    <x v="96"/>
    <x v="3"/>
    <x v="3"/>
    <x v="2"/>
    <n v="29"/>
    <n v="4.7"/>
    <x v="1"/>
    <x v="0"/>
    <x v="286"/>
    <x v="1"/>
    <x v="4"/>
    <x v="1"/>
    <s v="Complete"/>
  </r>
  <r>
    <n v="3202"/>
    <s v="Unique"/>
    <s v="Mary"/>
    <x v="156"/>
    <d v="2024-04-12T00:00:00"/>
    <n v="11.99"/>
    <x v="1"/>
    <n v="134"/>
    <x v="2"/>
    <n v="4"/>
    <n v="1"/>
    <x v="0"/>
    <x v="245"/>
    <x v="5"/>
    <x v="2"/>
    <x v="3"/>
    <x v="1"/>
    <n v="3"/>
    <n v="3.7"/>
    <x v="1"/>
    <x v="0"/>
    <x v="287"/>
    <x v="0"/>
    <x v="3"/>
    <x v="3"/>
    <s v="Complete"/>
  </r>
  <r>
    <n v="4512"/>
    <s v="Unique"/>
    <s v="Jacob"/>
    <x v="236"/>
    <d v="2024-11-30T00:00:00"/>
    <n v="11.99"/>
    <x v="1"/>
    <n v="250"/>
    <x v="3"/>
    <n v="5"/>
    <n v="2"/>
    <x v="1"/>
    <x v="246"/>
    <x v="144"/>
    <x v="2"/>
    <x v="2"/>
    <x v="4"/>
    <n v="71"/>
    <n v="3.9"/>
    <x v="0"/>
    <x v="0"/>
    <x v="288"/>
    <x v="0"/>
    <x v="1"/>
    <x v="1"/>
    <s v="Complete"/>
  </r>
  <r>
    <n v="2075"/>
    <s v="Unique"/>
    <s v="Ann"/>
    <x v="237"/>
    <d v="2024-09-12T00:00:00"/>
    <n v="7.99"/>
    <x v="0"/>
    <n v="305"/>
    <x v="1"/>
    <n v="2"/>
    <n v="3"/>
    <x v="0"/>
    <x v="47"/>
    <x v="161"/>
    <x v="0"/>
    <x v="1"/>
    <x v="2"/>
    <n v="48"/>
    <n v="4.5999999999999996"/>
    <x v="0"/>
    <x v="0"/>
    <x v="289"/>
    <x v="2"/>
    <x v="4"/>
    <x v="2"/>
    <s v="Complete"/>
  </r>
  <r>
    <n v="4057"/>
    <s v="Unique"/>
    <s v="Rachel"/>
    <x v="238"/>
    <d v="2024-11-28T00:00:00"/>
    <n v="15.99"/>
    <x v="2"/>
    <n v="256"/>
    <x v="5"/>
    <n v="5"/>
    <n v="3"/>
    <x v="1"/>
    <x v="247"/>
    <x v="162"/>
    <x v="1"/>
    <x v="0"/>
    <x v="3"/>
    <n v="89"/>
    <n v="3.3"/>
    <x v="0"/>
    <x v="0"/>
    <x v="290"/>
    <x v="0"/>
    <x v="4"/>
    <x v="2"/>
    <s v="Complete"/>
  </r>
  <r>
    <n v="5537"/>
    <s v="Unique"/>
    <s v="Justin"/>
    <x v="194"/>
    <d v="2024-11-19T00:00:00"/>
    <n v="11.99"/>
    <x v="1"/>
    <n v="214"/>
    <x v="3"/>
    <n v="1"/>
    <n v="3"/>
    <x v="1"/>
    <x v="248"/>
    <x v="162"/>
    <x v="1"/>
    <x v="1"/>
    <x v="0"/>
    <n v="37"/>
    <n v="3.5"/>
    <x v="1"/>
    <x v="0"/>
    <x v="291"/>
    <x v="4"/>
    <x v="3"/>
    <x v="2"/>
    <s v="Complete"/>
  </r>
  <r>
    <n v="9520"/>
    <s v="Unique"/>
    <s v="Tina"/>
    <x v="239"/>
    <d v="2024-01-12T00:00:00"/>
    <n v="11.99"/>
    <x v="1"/>
    <n v="272"/>
    <x v="6"/>
    <n v="1"/>
    <n v="2"/>
    <x v="1"/>
    <x v="249"/>
    <x v="144"/>
    <x v="5"/>
    <x v="0"/>
    <x v="1"/>
    <n v="100"/>
    <n v="5"/>
    <x v="0"/>
    <x v="0"/>
    <x v="292"/>
    <x v="4"/>
    <x v="4"/>
    <x v="2"/>
    <s v="Complete"/>
  </r>
  <r>
    <n v="1081"/>
    <s v="Unique"/>
    <s v="Vincent"/>
    <x v="240"/>
    <d v="2024-11-29T00:00:00"/>
    <n v="15.99"/>
    <x v="2"/>
    <n v="144"/>
    <x v="1"/>
    <n v="3"/>
    <n v="4"/>
    <x v="1"/>
    <x v="12"/>
    <x v="158"/>
    <x v="1"/>
    <x v="1"/>
    <x v="4"/>
    <n v="98"/>
    <n v="3.3"/>
    <x v="0"/>
    <x v="0"/>
    <x v="293"/>
    <x v="4"/>
    <x v="0"/>
    <x v="0"/>
    <s v="Complete"/>
  </r>
  <r>
    <n v="7621"/>
    <s v="Unique"/>
    <s v="Tina"/>
    <x v="69"/>
    <d v="2024-06-12T00:00:00"/>
    <n v="7.99"/>
    <x v="0"/>
    <n v="381"/>
    <x v="1"/>
    <n v="5"/>
    <n v="6"/>
    <x v="1"/>
    <x v="250"/>
    <x v="163"/>
    <x v="4"/>
    <x v="1"/>
    <x v="4"/>
    <n v="10"/>
    <n v="4.5999999999999996"/>
    <x v="1"/>
    <x v="0"/>
    <x v="294"/>
    <x v="4"/>
    <x v="4"/>
    <x v="1"/>
    <s v="Complete"/>
  </r>
  <r>
    <n v="4558"/>
    <s v="Unique"/>
    <s v="Leah"/>
    <x v="225"/>
    <d v="2024-11-20T00:00:00"/>
    <n v="11.99"/>
    <x v="1"/>
    <n v="292"/>
    <x v="1"/>
    <n v="4"/>
    <n v="2"/>
    <x v="0"/>
    <x v="20"/>
    <x v="57"/>
    <x v="5"/>
    <x v="2"/>
    <x v="4"/>
    <n v="95"/>
    <n v="4.3"/>
    <x v="0"/>
    <x v="0"/>
    <x v="295"/>
    <x v="3"/>
    <x v="4"/>
    <x v="1"/>
    <s v="Complete"/>
  </r>
  <r>
    <n v="6628"/>
    <s v="Unique"/>
    <s v="Richard"/>
    <x v="10"/>
    <d v="2024-12-15T00:00:00"/>
    <n v="11.99"/>
    <x v="1"/>
    <n v="358"/>
    <x v="6"/>
    <n v="4"/>
    <n v="3"/>
    <x v="1"/>
    <x v="251"/>
    <x v="1"/>
    <x v="3"/>
    <x v="1"/>
    <x v="3"/>
    <n v="92"/>
    <n v="4"/>
    <x v="0"/>
    <x v="0"/>
    <x v="296"/>
    <x v="0"/>
    <x v="3"/>
    <x v="1"/>
    <s v="Complete"/>
  </r>
  <r>
    <n v="7643"/>
    <s v="Unique"/>
    <s v="Cindy"/>
    <x v="241"/>
    <d v="2024-03-12T00:00:00"/>
    <n v="15.99"/>
    <x v="2"/>
    <n v="426"/>
    <x v="2"/>
    <n v="1"/>
    <n v="6"/>
    <x v="0"/>
    <x v="252"/>
    <x v="139"/>
    <x v="0"/>
    <x v="0"/>
    <x v="5"/>
    <n v="38"/>
    <n v="3.3"/>
    <x v="1"/>
    <x v="0"/>
    <x v="297"/>
    <x v="0"/>
    <x v="4"/>
    <x v="2"/>
    <s v="Complete"/>
  </r>
  <r>
    <n v="4709"/>
    <s v="Unique"/>
    <s v="Gary"/>
    <x v="23"/>
    <d v="2024-11-24T00:00:00"/>
    <n v="11.99"/>
    <x v="1"/>
    <n v="474"/>
    <x v="5"/>
    <n v="5"/>
    <n v="1"/>
    <x v="1"/>
    <x v="253"/>
    <x v="88"/>
    <x v="4"/>
    <x v="1"/>
    <x v="1"/>
    <n v="66"/>
    <n v="4"/>
    <x v="0"/>
    <x v="0"/>
    <x v="298"/>
    <x v="1"/>
    <x v="3"/>
    <x v="0"/>
    <s v="Complete"/>
  </r>
  <r>
    <n v="8408"/>
    <s v="Unique"/>
    <s v="Emily"/>
    <x v="242"/>
    <d v="2024-12-12T00:00:00"/>
    <n v="7.99"/>
    <x v="0"/>
    <n v="286"/>
    <x v="3"/>
    <n v="2"/>
    <n v="5"/>
    <x v="0"/>
    <x v="129"/>
    <x v="46"/>
    <x v="0"/>
    <x v="2"/>
    <x v="2"/>
    <n v="8"/>
    <n v="3.7"/>
    <x v="1"/>
    <x v="0"/>
    <x v="299"/>
    <x v="0"/>
    <x v="0"/>
    <x v="3"/>
    <s v="Complete"/>
  </r>
  <r>
    <n v="3530"/>
    <s v="Unique"/>
    <s v="Lindsey"/>
    <x v="243"/>
    <d v="2024-06-12T00:00:00"/>
    <n v="15.99"/>
    <x v="2"/>
    <n v="498"/>
    <x v="1"/>
    <n v="5"/>
    <n v="6"/>
    <x v="1"/>
    <x v="254"/>
    <x v="96"/>
    <x v="3"/>
    <x v="1"/>
    <x v="4"/>
    <n v="6"/>
    <n v="3.9"/>
    <x v="1"/>
    <x v="0"/>
    <x v="300"/>
    <x v="1"/>
    <x v="1"/>
    <x v="0"/>
    <s v="Complete"/>
  </r>
  <r>
    <n v="3779"/>
    <s v="Unique"/>
    <s v="Brandon"/>
    <x v="229"/>
    <d v="2024-12-15T00:00:00"/>
    <n v="11.99"/>
    <x v="1"/>
    <n v="32"/>
    <x v="1"/>
    <n v="2"/>
    <n v="4"/>
    <x v="1"/>
    <x v="60"/>
    <x v="101"/>
    <x v="2"/>
    <x v="3"/>
    <x v="3"/>
    <n v="88"/>
    <n v="3.4"/>
    <x v="0"/>
    <x v="0"/>
    <x v="301"/>
    <x v="4"/>
    <x v="1"/>
    <x v="1"/>
    <s v="Complete"/>
  </r>
  <r>
    <n v="8564"/>
    <s v="Unique"/>
    <s v="Lynn"/>
    <x v="244"/>
    <d v="2024-01-12T00:00:00"/>
    <n v="7.99"/>
    <x v="0"/>
    <n v="84"/>
    <x v="6"/>
    <n v="1"/>
    <n v="2"/>
    <x v="0"/>
    <x v="255"/>
    <x v="164"/>
    <x v="0"/>
    <x v="1"/>
    <x v="2"/>
    <n v="96"/>
    <n v="4.5"/>
    <x v="1"/>
    <x v="0"/>
    <x v="302"/>
    <x v="0"/>
    <x v="3"/>
    <x v="0"/>
    <s v="Complete"/>
  </r>
  <r>
    <n v="8731"/>
    <s v="Unique"/>
    <s v="Jonathan"/>
    <x v="74"/>
    <d v="2024-02-12T00:00:00"/>
    <n v="15.99"/>
    <x v="2"/>
    <n v="210"/>
    <x v="6"/>
    <n v="5"/>
    <n v="5"/>
    <x v="1"/>
    <x v="256"/>
    <x v="23"/>
    <x v="1"/>
    <x v="0"/>
    <x v="0"/>
    <n v="62"/>
    <n v="3.9"/>
    <x v="0"/>
    <x v="0"/>
    <x v="303"/>
    <x v="0"/>
    <x v="3"/>
    <x v="1"/>
    <s v="Complete"/>
  </r>
  <r>
    <n v="5000"/>
    <s v="Unique"/>
    <s v="Natalie"/>
    <x v="245"/>
    <d v="2024-11-24T00:00:00"/>
    <n v="15.99"/>
    <x v="2"/>
    <n v="231"/>
    <x v="4"/>
    <n v="3"/>
    <n v="5"/>
    <x v="0"/>
    <x v="257"/>
    <x v="143"/>
    <x v="3"/>
    <x v="2"/>
    <x v="1"/>
    <n v="65"/>
    <n v="3.4"/>
    <x v="1"/>
    <x v="0"/>
    <x v="304"/>
    <x v="0"/>
    <x v="2"/>
    <x v="2"/>
    <s v="Complete"/>
  </r>
  <r>
    <n v="3882"/>
    <s v="Unique"/>
    <s v="Michelle"/>
    <x v="129"/>
    <d v="2024-12-15T00:00:00"/>
    <n v="15.99"/>
    <x v="2"/>
    <n v="246"/>
    <x v="1"/>
    <n v="3"/>
    <n v="3"/>
    <x v="1"/>
    <x v="258"/>
    <x v="102"/>
    <x v="1"/>
    <x v="2"/>
    <x v="4"/>
    <n v="82"/>
    <n v="4.9000000000000004"/>
    <x v="0"/>
    <x v="0"/>
    <x v="305"/>
    <x v="3"/>
    <x v="2"/>
    <x v="1"/>
    <s v="Complete"/>
  </r>
  <r>
    <n v="4551"/>
    <s v="Unique"/>
    <s v="Gabriel"/>
    <x v="246"/>
    <d v="2024-11-19T00:00:00"/>
    <n v="11.99"/>
    <x v="1"/>
    <n v="174"/>
    <x v="6"/>
    <n v="1"/>
    <n v="6"/>
    <x v="0"/>
    <x v="259"/>
    <x v="109"/>
    <x v="0"/>
    <x v="2"/>
    <x v="4"/>
    <n v="65"/>
    <n v="3.7"/>
    <x v="0"/>
    <x v="0"/>
    <x v="306"/>
    <x v="4"/>
    <x v="2"/>
    <x v="2"/>
    <s v="Complete"/>
  </r>
  <r>
    <n v="7970"/>
    <s v="Unique"/>
    <s v="Scott"/>
    <x v="247"/>
    <d v="2024-11-19T00:00:00"/>
    <n v="15.99"/>
    <x v="2"/>
    <n v="298"/>
    <x v="5"/>
    <n v="3"/>
    <n v="1"/>
    <x v="0"/>
    <x v="260"/>
    <x v="111"/>
    <x v="5"/>
    <x v="0"/>
    <x v="0"/>
    <n v="27"/>
    <n v="3"/>
    <x v="0"/>
    <x v="0"/>
    <x v="307"/>
    <x v="0"/>
    <x v="4"/>
    <x v="2"/>
    <s v="Complete"/>
  </r>
  <r>
    <n v="2466"/>
    <s v="Unique"/>
    <s v="Heidi"/>
    <x v="248"/>
    <d v="2024-03-12T00:00:00"/>
    <n v="11.99"/>
    <x v="1"/>
    <n v="344"/>
    <x v="3"/>
    <n v="5"/>
    <n v="2"/>
    <x v="1"/>
    <x v="261"/>
    <x v="30"/>
    <x v="0"/>
    <x v="0"/>
    <x v="1"/>
    <n v="100"/>
    <n v="4.5999999999999996"/>
    <x v="1"/>
    <x v="0"/>
    <x v="308"/>
    <x v="3"/>
    <x v="1"/>
    <x v="3"/>
    <s v="Complete"/>
  </r>
  <r>
    <n v="1303"/>
    <s v="Unique"/>
    <s v="Ashley"/>
    <x v="8"/>
    <d v="2024-04-12T00:00:00"/>
    <n v="11.99"/>
    <x v="1"/>
    <n v="264"/>
    <x v="6"/>
    <n v="2"/>
    <n v="1"/>
    <x v="0"/>
    <x v="262"/>
    <x v="165"/>
    <x v="4"/>
    <x v="3"/>
    <x v="4"/>
    <n v="29"/>
    <n v="4.9000000000000004"/>
    <x v="1"/>
    <x v="0"/>
    <x v="309"/>
    <x v="1"/>
    <x v="1"/>
    <x v="1"/>
    <s v="Complete"/>
  </r>
  <r>
    <n v="9832"/>
    <s v="Unique"/>
    <s v="Danielle"/>
    <x v="102"/>
    <d v="2024-11-21T00:00:00"/>
    <n v="7.99"/>
    <x v="0"/>
    <n v="380"/>
    <x v="1"/>
    <n v="2"/>
    <n v="5"/>
    <x v="0"/>
    <x v="263"/>
    <x v="138"/>
    <x v="4"/>
    <x v="0"/>
    <x v="5"/>
    <n v="93"/>
    <n v="3"/>
    <x v="0"/>
    <x v="0"/>
    <x v="310"/>
    <x v="3"/>
    <x v="1"/>
    <x v="1"/>
    <s v="Complete"/>
  </r>
  <r>
    <n v="3618"/>
    <s v="Unique"/>
    <s v="Paul"/>
    <x v="249"/>
    <d v="2024-03-12T00:00:00"/>
    <n v="11.99"/>
    <x v="1"/>
    <n v="160"/>
    <x v="0"/>
    <n v="2"/>
    <n v="1"/>
    <x v="1"/>
    <x v="264"/>
    <x v="108"/>
    <x v="4"/>
    <x v="3"/>
    <x v="1"/>
    <n v="71"/>
    <n v="3"/>
    <x v="0"/>
    <x v="0"/>
    <x v="311"/>
    <x v="1"/>
    <x v="4"/>
    <x v="0"/>
    <s v="Complete"/>
  </r>
  <r>
    <n v="7424"/>
    <s v="Unique"/>
    <s v="Lisa"/>
    <x v="250"/>
    <d v="2024-12-13T00:00:00"/>
    <n v="7.99"/>
    <x v="0"/>
    <n v="55"/>
    <x v="5"/>
    <n v="4"/>
    <n v="6"/>
    <x v="0"/>
    <x v="265"/>
    <x v="18"/>
    <x v="5"/>
    <x v="2"/>
    <x v="5"/>
    <n v="5"/>
    <n v="3.4"/>
    <x v="0"/>
    <x v="0"/>
    <x v="312"/>
    <x v="4"/>
    <x v="3"/>
    <x v="1"/>
    <s v="Complete"/>
  </r>
  <r>
    <n v="8414"/>
    <s v="Unique"/>
    <s v="Lisa"/>
    <x v="251"/>
    <d v="2024-11-22T00:00:00"/>
    <n v="11.99"/>
    <x v="1"/>
    <n v="70"/>
    <x v="1"/>
    <n v="2"/>
    <n v="3"/>
    <x v="0"/>
    <x v="156"/>
    <x v="160"/>
    <x v="3"/>
    <x v="3"/>
    <x v="2"/>
    <n v="24"/>
    <n v="3.8"/>
    <x v="0"/>
    <x v="0"/>
    <x v="313"/>
    <x v="3"/>
    <x v="4"/>
    <x v="3"/>
    <s v="Complete"/>
  </r>
  <r>
    <n v="5688"/>
    <s v="Unique"/>
    <s v="Ashley"/>
    <x v="252"/>
    <d v="2024-11-30T00:00:00"/>
    <n v="7.99"/>
    <x v="0"/>
    <n v="256"/>
    <x v="1"/>
    <n v="3"/>
    <n v="3"/>
    <x v="1"/>
    <x v="266"/>
    <x v="37"/>
    <x v="1"/>
    <x v="2"/>
    <x v="4"/>
    <n v="65"/>
    <n v="4.5"/>
    <x v="0"/>
    <x v="0"/>
    <x v="314"/>
    <x v="0"/>
    <x v="3"/>
    <x v="2"/>
    <s v="Complete"/>
  </r>
  <r>
    <n v="2062"/>
    <s v="Unique"/>
    <s v="Darren"/>
    <x v="85"/>
    <d v="2024-11-24T00:00:00"/>
    <n v="15.99"/>
    <x v="2"/>
    <n v="436"/>
    <x v="3"/>
    <n v="5"/>
    <n v="6"/>
    <x v="0"/>
    <x v="209"/>
    <x v="103"/>
    <x v="6"/>
    <x v="2"/>
    <x v="1"/>
    <n v="64"/>
    <n v="3.5"/>
    <x v="1"/>
    <x v="0"/>
    <x v="315"/>
    <x v="2"/>
    <x v="3"/>
    <x v="0"/>
    <s v="Complete"/>
  </r>
  <r>
    <n v="5031"/>
    <s v="Unique"/>
    <s v="Bethany"/>
    <x v="253"/>
    <d v="2024-11-27T00:00:00"/>
    <n v="7.99"/>
    <x v="0"/>
    <n v="394"/>
    <x v="0"/>
    <n v="2"/>
    <n v="6"/>
    <x v="0"/>
    <x v="267"/>
    <x v="47"/>
    <x v="2"/>
    <x v="0"/>
    <x v="1"/>
    <n v="51"/>
    <n v="3"/>
    <x v="1"/>
    <x v="0"/>
    <x v="316"/>
    <x v="1"/>
    <x v="2"/>
    <x v="0"/>
    <s v="Complete"/>
  </r>
  <r>
    <n v="1162"/>
    <s v="Unique"/>
    <s v="Steven"/>
    <x v="254"/>
    <d v="2024-11-29T00:00:00"/>
    <n v="15.99"/>
    <x v="2"/>
    <n v="131"/>
    <x v="2"/>
    <n v="3"/>
    <n v="3"/>
    <x v="1"/>
    <x v="268"/>
    <x v="92"/>
    <x v="3"/>
    <x v="1"/>
    <x v="3"/>
    <n v="78"/>
    <n v="4.5999999999999996"/>
    <x v="0"/>
    <x v="0"/>
    <x v="317"/>
    <x v="2"/>
    <x v="3"/>
    <x v="3"/>
    <s v="Complete"/>
  </r>
  <r>
    <n v="6564"/>
    <s v="Unique"/>
    <s v="James"/>
    <x v="234"/>
    <d v="2024-07-12T00:00:00"/>
    <n v="11.99"/>
    <x v="1"/>
    <n v="98"/>
    <x v="1"/>
    <n v="5"/>
    <n v="2"/>
    <x v="0"/>
    <x v="269"/>
    <x v="25"/>
    <x v="0"/>
    <x v="1"/>
    <x v="4"/>
    <n v="10"/>
    <n v="3.9"/>
    <x v="1"/>
    <x v="0"/>
    <x v="318"/>
    <x v="3"/>
    <x v="1"/>
    <x v="3"/>
    <s v="Complete"/>
  </r>
  <r>
    <n v="9298"/>
    <s v="Unique"/>
    <s v="Christine"/>
    <x v="224"/>
    <d v="2024-04-12T00:00:00"/>
    <n v="11.99"/>
    <x v="1"/>
    <n v="276"/>
    <x v="5"/>
    <n v="5"/>
    <n v="4"/>
    <x v="1"/>
    <x v="270"/>
    <x v="150"/>
    <x v="6"/>
    <x v="0"/>
    <x v="4"/>
    <n v="19"/>
    <n v="4.3"/>
    <x v="0"/>
    <x v="0"/>
    <x v="319"/>
    <x v="4"/>
    <x v="4"/>
    <x v="1"/>
    <s v="Complete"/>
  </r>
  <r>
    <n v="4216"/>
    <s v="Unique"/>
    <s v="Beth"/>
    <x v="255"/>
    <d v="2024-11-19T00:00:00"/>
    <n v="11.99"/>
    <x v="1"/>
    <n v="251"/>
    <x v="0"/>
    <n v="3"/>
    <n v="3"/>
    <x v="1"/>
    <x v="271"/>
    <x v="38"/>
    <x v="4"/>
    <x v="1"/>
    <x v="0"/>
    <n v="56"/>
    <n v="4.3"/>
    <x v="1"/>
    <x v="0"/>
    <x v="320"/>
    <x v="0"/>
    <x v="1"/>
    <x v="0"/>
    <s v="Complete"/>
  </r>
  <r>
    <n v="3677"/>
    <s v="Unique"/>
    <s v="Rebecca"/>
    <x v="256"/>
    <d v="2024-11-29T00:00:00"/>
    <n v="7.99"/>
    <x v="0"/>
    <n v="233"/>
    <x v="2"/>
    <n v="4"/>
    <n v="2"/>
    <x v="0"/>
    <x v="272"/>
    <x v="87"/>
    <x v="1"/>
    <x v="0"/>
    <x v="2"/>
    <n v="47"/>
    <n v="3.4"/>
    <x v="1"/>
    <x v="0"/>
    <x v="321"/>
    <x v="0"/>
    <x v="1"/>
    <x v="3"/>
    <s v="Complete"/>
  </r>
  <r>
    <n v="8453"/>
    <s v="Unique"/>
    <s v="Eric"/>
    <x v="257"/>
    <d v="2024-11-27T00:00:00"/>
    <n v="11.99"/>
    <x v="1"/>
    <n v="136"/>
    <x v="6"/>
    <n v="2"/>
    <n v="5"/>
    <x v="0"/>
    <x v="41"/>
    <x v="120"/>
    <x v="3"/>
    <x v="3"/>
    <x v="0"/>
    <n v="15"/>
    <n v="3.6"/>
    <x v="0"/>
    <x v="0"/>
    <x v="322"/>
    <x v="3"/>
    <x v="2"/>
    <x v="2"/>
    <s v="Complete"/>
  </r>
  <r>
    <n v="6231"/>
    <s v="Unique"/>
    <s v="Nicole"/>
    <x v="258"/>
    <d v="2024-07-12T00:00:00"/>
    <n v="15.99"/>
    <x v="2"/>
    <n v="248"/>
    <x v="4"/>
    <n v="1"/>
    <n v="6"/>
    <x v="1"/>
    <x v="21"/>
    <x v="14"/>
    <x v="6"/>
    <x v="2"/>
    <x v="3"/>
    <n v="43"/>
    <n v="4.9000000000000004"/>
    <x v="1"/>
    <x v="0"/>
    <x v="323"/>
    <x v="3"/>
    <x v="3"/>
    <x v="0"/>
    <s v="Complete"/>
  </r>
  <r>
    <n v="1481"/>
    <s v="Unique"/>
    <s v="Mary"/>
    <x v="128"/>
    <d v="2024-01-12T00:00:00"/>
    <n v="7.99"/>
    <x v="0"/>
    <n v="180"/>
    <x v="3"/>
    <n v="3"/>
    <n v="4"/>
    <x v="1"/>
    <x v="78"/>
    <x v="75"/>
    <x v="2"/>
    <x v="1"/>
    <x v="4"/>
    <n v="71"/>
    <n v="4.9000000000000004"/>
    <x v="1"/>
    <x v="0"/>
    <x v="324"/>
    <x v="0"/>
    <x v="3"/>
    <x v="2"/>
    <s v="Complete"/>
  </r>
  <r>
    <n v="7400"/>
    <s v="Unique"/>
    <s v="Allen"/>
    <x v="259"/>
    <d v="2024-12-15T00:00:00"/>
    <n v="11.99"/>
    <x v="1"/>
    <n v="254"/>
    <x v="0"/>
    <n v="4"/>
    <n v="1"/>
    <x v="0"/>
    <x v="9"/>
    <x v="7"/>
    <x v="4"/>
    <x v="1"/>
    <x v="2"/>
    <n v="5"/>
    <n v="3.6"/>
    <x v="0"/>
    <x v="0"/>
    <x v="325"/>
    <x v="1"/>
    <x v="3"/>
    <x v="0"/>
    <s v="Complete"/>
  </r>
  <r>
    <n v="7447"/>
    <s v="Unique"/>
    <s v="Stephanie"/>
    <x v="260"/>
    <d v="2024-11-20T00:00:00"/>
    <n v="7.99"/>
    <x v="0"/>
    <n v="108"/>
    <x v="1"/>
    <n v="2"/>
    <n v="1"/>
    <x v="1"/>
    <x v="273"/>
    <x v="166"/>
    <x v="5"/>
    <x v="0"/>
    <x v="0"/>
    <n v="82"/>
    <n v="3.9"/>
    <x v="0"/>
    <x v="0"/>
    <x v="326"/>
    <x v="2"/>
    <x v="0"/>
    <x v="0"/>
    <s v="Complete"/>
  </r>
  <r>
    <n v="4597"/>
    <s v="Unique"/>
    <s v="Sarah"/>
    <x v="261"/>
    <d v="2024-12-13T00:00:00"/>
    <n v="7.99"/>
    <x v="0"/>
    <n v="183"/>
    <x v="3"/>
    <n v="4"/>
    <n v="5"/>
    <x v="1"/>
    <x v="274"/>
    <x v="29"/>
    <x v="6"/>
    <x v="0"/>
    <x v="1"/>
    <n v="46"/>
    <n v="3.9"/>
    <x v="0"/>
    <x v="0"/>
    <x v="327"/>
    <x v="4"/>
    <x v="0"/>
    <x v="1"/>
    <s v="Complete"/>
  </r>
  <r>
    <n v="3173"/>
    <s v="Unique"/>
    <s v="Aaron"/>
    <x v="262"/>
    <d v="2024-09-12T00:00:00"/>
    <n v="7.99"/>
    <x v="0"/>
    <n v="53"/>
    <x v="2"/>
    <n v="2"/>
    <n v="4"/>
    <x v="0"/>
    <x v="275"/>
    <x v="125"/>
    <x v="6"/>
    <x v="3"/>
    <x v="4"/>
    <n v="57"/>
    <n v="4.3"/>
    <x v="0"/>
    <x v="0"/>
    <x v="328"/>
    <x v="1"/>
    <x v="1"/>
    <x v="1"/>
    <s v="Complete"/>
  </r>
  <r>
    <n v="9514"/>
    <s v="Unique"/>
    <s v="Veronica"/>
    <x v="4"/>
    <d v="2024-10-12T00:00:00"/>
    <n v="7.99"/>
    <x v="0"/>
    <n v="120"/>
    <x v="4"/>
    <n v="3"/>
    <n v="3"/>
    <x v="0"/>
    <x v="218"/>
    <x v="15"/>
    <x v="2"/>
    <x v="1"/>
    <x v="0"/>
    <n v="16"/>
    <n v="4"/>
    <x v="1"/>
    <x v="0"/>
    <x v="329"/>
    <x v="3"/>
    <x v="1"/>
    <x v="1"/>
    <s v="Complete"/>
  </r>
  <r>
    <n v="4985"/>
    <s v="Unique"/>
    <s v="Michael"/>
    <x v="263"/>
    <d v="2024-01-12T00:00:00"/>
    <n v="7.99"/>
    <x v="0"/>
    <n v="118"/>
    <x v="2"/>
    <n v="5"/>
    <n v="4"/>
    <x v="1"/>
    <x v="276"/>
    <x v="133"/>
    <x v="2"/>
    <x v="3"/>
    <x v="2"/>
    <n v="94"/>
    <n v="4.0999999999999996"/>
    <x v="1"/>
    <x v="0"/>
    <x v="330"/>
    <x v="1"/>
    <x v="2"/>
    <x v="0"/>
    <s v="Complete"/>
  </r>
  <r>
    <n v="4486"/>
    <s v="Unique"/>
    <s v="Craig"/>
    <x v="264"/>
    <d v="2024-12-13T00:00:00"/>
    <n v="7.99"/>
    <x v="0"/>
    <n v="113"/>
    <x v="1"/>
    <n v="1"/>
    <n v="1"/>
    <x v="1"/>
    <x v="277"/>
    <x v="167"/>
    <x v="4"/>
    <x v="3"/>
    <x v="4"/>
    <n v="69"/>
    <n v="4.8"/>
    <x v="0"/>
    <x v="0"/>
    <x v="331"/>
    <x v="1"/>
    <x v="4"/>
    <x v="0"/>
    <s v="Complete"/>
  </r>
  <r>
    <n v="8756"/>
    <s v="Unique"/>
    <s v="Jessica"/>
    <x v="265"/>
    <d v="2024-09-12T00:00:00"/>
    <n v="7.99"/>
    <x v="0"/>
    <n v="138"/>
    <x v="1"/>
    <n v="3"/>
    <n v="2"/>
    <x v="0"/>
    <x v="278"/>
    <x v="87"/>
    <x v="4"/>
    <x v="1"/>
    <x v="2"/>
    <n v="36"/>
    <n v="3.6"/>
    <x v="0"/>
    <x v="0"/>
    <x v="332"/>
    <x v="0"/>
    <x v="0"/>
    <x v="1"/>
    <s v="Complete"/>
  </r>
  <r>
    <n v="9121"/>
    <s v="Unique"/>
    <s v="Denise"/>
    <x v="157"/>
    <d v="2024-12-12T00:00:00"/>
    <n v="7.99"/>
    <x v="0"/>
    <n v="178"/>
    <x v="4"/>
    <n v="1"/>
    <n v="4"/>
    <x v="1"/>
    <x v="259"/>
    <x v="91"/>
    <x v="1"/>
    <x v="3"/>
    <x v="4"/>
    <n v="86"/>
    <n v="3.9"/>
    <x v="0"/>
    <x v="0"/>
    <x v="333"/>
    <x v="3"/>
    <x v="3"/>
    <x v="1"/>
    <s v="Complete"/>
  </r>
  <r>
    <n v="6471"/>
    <s v="Unique"/>
    <s v="Jennifer"/>
    <x v="266"/>
    <d v="2024-11-25T00:00:00"/>
    <n v="7.99"/>
    <x v="0"/>
    <n v="105"/>
    <x v="5"/>
    <n v="4"/>
    <n v="3"/>
    <x v="0"/>
    <x v="47"/>
    <x v="12"/>
    <x v="4"/>
    <x v="2"/>
    <x v="5"/>
    <n v="8"/>
    <n v="3.6"/>
    <x v="0"/>
    <x v="0"/>
    <x v="334"/>
    <x v="1"/>
    <x v="3"/>
    <x v="3"/>
    <s v="Complete"/>
  </r>
  <r>
    <n v="6601"/>
    <s v="Unique"/>
    <s v="Larry"/>
    <x v="195"/>
    <d v="2024-12-18T00:00:00"/>
    <n v="7.99"/>
    <x v="0"/>
    <n v="283"/>
    <x v="0"/>
    <n v="1"/>
    <n v="5"/>
    <x v="0"/>
    <x v="279"/>
    <x v="123"/>
    <x v="6"/>
    <x v="1"/>
    <x v="5"/>
    <n v="26"/>
    <n v="3.1"/>
    <x v="1"/>
    <x v="0"/>
    <x v="335"/>
    <x v="2"/>
    <x v="4"/>
    <x v="3"/>
    <s v="Complete"/>
  </r>
  <r>
    <n v="4340"/>
    <s v="Unique"/>
    <s v="Makayla"/>
    <x v="267"/>
    <d v="2024-07-12T00:00:00"/>
    <n v="15.99"/>
    <x v="2"/>
    <n v="154"/>
    <x v="2"/>
    <n v="4"/>
    <n v="5"/>
    <x v="0"/>
    <x v="280"/>
    <x v="38"/>
    <x v="2"/>
    <x v="0"/>
    <x v="4"/>
    <n v="60"/>
    <n v="4.8"/>
    <x v="0"/>
    <x v="0"/>
    <x v="336"/>
    <x v="3"/>
    <x v="4"/>
    <x v="0"/>
    <s v="Complete"/>
  </r>
  <r>
    <n v="5112"/>
    <s v="Unique"/>
    <s v="Juan"/>
    <x v="268"/>
    <d v="2024-12-14T00:00:00"/>
    <n v="15.99"/>
    <x v="2"/>
    <n v="240"/>
    <x v="4"/>
    <n v="2"/>
    <n v="6"/>
    <x v="0"/>
    <x v="281"/>
    <x v="140"/>
    <x v="0"/>
    <x v="3"/>
    <x v="0"/>
    <n v="40"/>
    <n v="3.5"/>
    <x v="1"/>
    <x v="0"/>
    <x v="337"/>
    <x v="2"/>
    <x v="1"/>
    <x v="1"/>
    <s v="Complete"/>
  </r>
  <r>
    <n v="5700"/>
    <s v="Unique"/>
    <s v="Gregory"/>
    <x v="269"/>
    <d v="2024-09-12T00:00:00"/>
    <n v="11.99"/>
    <x v="1"/>
    <n v="29"/>
    <x v="2"/>
    <n v="1"/>
    <n v="5"/>
    <x v="0"/>
    <x v="282"/>
    <x v="66"/>
    <x v="6"/>
    <x v="2"/>
    <x v="3"/>
    <n v="41"/>
    <n v="4.3"/>
    <x v="0"/>
    <x v="0"/>
    <x v="338"/>
    <x v="3"/>
    <x v="2"/>
    <x v="3"/>
    <s v="Complete"/>
  </r>
  <r>
    <n v="8617"/>
    <s v="Unique"/>
    <s v="Ashley"/>
    <x v="270"/>
    <d v="2024-11-12T00:00:00"/>
    <n v="15.99"/>
    <x v="2"/>
    <n v="202"/>
    <x v="5"/>
    <n v="1"/>
    <n v="2"/>
    <x v="0"/>
    <x v="2"/>
    <x v="93"/>
    <x v="4"/>
    <x v="3"/>
    <x v="4"/>
    <n v="13"/>
    <n v="3.9"/>
    <x v="1"/>
    <x v="0"/>
    <x v="339"/>
    <x v="3"/>
    <x v="4"/>
    <x v="1"/>
    <s v="Complete"/>
  </r>
  <r>
    <n v="9149"/>
    <s v="Unique"/>
    <s v="Angelica"/>
    <x v="231"/>
    <d v="2024-12-17T00:00:00"/>
    <n v="15.99"/>
    <x v="2"/>
    <n v="348"/>
    <x v="3"/>
    <n v="2"/>
    <n v="6"/>
    <x v="0"/>
    <x v="283"/>
    <x v="168"/>
    <x v="4"/>
    <x v="1"/>
    <x v="3"/>
    <n v="9"/>
    <n v="4.5"/>
    <x v="1"/>
    <x v="0"/>
    <x v="340"/>
    <x v="2"/>
    <x v="2"/>
    <x v="3"/>
    <s v="Complete"/>
  </r>
  <r>
    <n v="8651"/>
    <s v="Unique"/>
    <s v="Dawn"/>
    <x v="271"/>
    <d v="2024-11-26T00:00:00"/>
    <n v="15.99"/>
    <x v="2"/>
    <n v="380"/>
    <x v="6"/>
    <n v="5"/>
    <n v="5"/>
    <x v="1"/>
    <x v="60"/>
    <x v="109"/>
    <x v="6"/>
    <x v="2"/>
    <x v="1"/>
    <n v="69"/>
    <n v="3.1"/>
    <x v="0"/>
    <x v="0"/>
    <x v="341"/>
    <x v="4"/>
    <x v="4"/>
    <x v="0"/>
    <s v="Complete"/>
  </r>
  <r>
    <n v="1495"/>
    <s v="Unique"/>
    <s v="Timothy"/>
    <x v="271"/>
    <d v="2024-11-22T00:00:00"/>
    <n v="15.99"/>
    <x v="2"/>
    <n v="254"/>
    <x v="6"/>
    <n v="3"/>
    <n v="2"/>
    <x v="1"/>
    <x v="284"/>
    <x v="162"/>
    <x v="6"/>
    <x v="1"/>
    <x v="4"/>
    <n v="97"/>
    <n v="3.1"/>
    <x v="0"/>
    <x v="0"/>
    <x v="342"/>
    <x v="0"/>
    <x v="1"/>
    <x v="0"/>
    <s v="Complete"/>
  </r>
  <r>
    <n v="7359"/>
    <s v="Unique"/>
    <s v="Kevin"/>
    <x v="272"/>
    <d v="2024-12-17T00:00:00"/>
    <n v="15.99"/>
    <x v="2"/>
    <n v="477"/>
    <x v="0"/>
    <n v="2"/>
    <n v="3"/>
    <x v="0"/>
    <x v="243"/>
    <x v="169"/>
    <x v="0"/>
    <x v="2"/>
    <x v="4"/>
    <n v="42"/>
    <n v="4.7"/>
    <x v="1"/>
    <x v="0"/>
    <x v="32"/>
    <x v="3"/>
    <x v="3"/>
    <x v="2"/>
    <s v="Complete"/>
  </r>
  <r>
    <n v="6525"/>
    <s v="Unique"/>
    <s v="Paul"/>
    <x v="273"/>
    <d v="2024-11-22T00:00:00"/>
    <n v="15.99"/>
    <x v="2"/>
    <n v="385"/>
    <x v="5"/>
    <n v="3"/>
    <n v="1"/>
    <x v="1"/>
    <x v="285"/>
    <x v="156"/>
    <x v="0"/>
    <x v="2"/>
    <x v="5"/>
    <n v="3"/>
    <n v="3.4"/>
    <x v="0"/>
    <x v="0"/>
    <x v="343"/>
    <x v="4"/>
    <x v="0"/>
    <x v="3"/>
    <s v="Complete"/>
  </r>
  <r>
    <n v="7207"/>
    <s v="Unique"/>
    <s v="Christina"/>
    <x v="271"/>
    <d v="2024-12-17T00:00:00"/>
    <n v="7.99"/>
    <x v="0"/>
    <n v="336"/>
    <x v="2"/>
    <n v="1"/>
    <n v="2"/>
    <x v="1"/>
    <x v="286"/>
    <x v="16"/>
    <x v="4"/>
    <x v="2"/>
    <x v="5"/>
    <n v="31"/>
    <n v="3.9"/>
    <x v="0"/>
    <x v="0"/>
    <x v="344"/>
    <x v="3"/>
    <x v="0"/>
    <x v="0"/>
    <s v="Complete"/>
  </r>
  <r>
    <n v="2361"/>
    <s v="Unique"/>
    <s v="Karen"/>
    <x v="267"/>
    <d v="2024-11-25T00:00:00"/>
    <n v="15.99"/>
    <x v="2"/>
    <n v="171"/>
    <x v="0"/>
    <n v="2"/>
    <n v="3"/>
    <x v="1"/>
    <x v="287"/>
    <x v="46"/>
    <x v="2"/>
    <x v="0"/>
    <x v="3"/>
    <n v="17"/>
    <n v="3.4"/>
    <x v="1"/>
    <x v="0"/>
    <x v="238"/>
    <x v="4"/>
    <x v="1"/>
    <x v="1"/>
    <s v="Complete"/>
  </r>
  <r>
    <n v="8766"/>
    <s v="Unique"/>
    <s v="Anna"/>
    <x v="274"/>
    <d v="2024-11-27T00:00:00"/>
    <n v="15.99"/>
    <x v="2"/>
    <n v="33"/>
    <x v="3"/>
    <n v="1"/>
    <n v="4"/>
    <x v="0"/>
    <x v="288"/>
    <x v="101"/>
    <x v="1"/>
    <x v="2"/>
    <x v="5"/>
    <n v="16"/>
    <n v="4.7"/>
    <x v="1"/>
    <x v="0"/>
    <x v="345"/>
    <x v="2"/>
    <x v="3"/>
    <x v="0"/>
    <s v="Complete"/>
  </r>
  <r>
    <n v="7236"/>
    <s v="Unique"/>
    <s v="Mary"/>
    <x v="275"/>
    <d v="2024-10-12T00:00:00"/>
    <n v="7.99"/>
    <x v="0"/>
    <n v="193"/>
    <x v="6"/>
    <n v="3"/>
    <n v="6"/>
    <x v="0"/>
    <x v="55"/>
    <x v="30"/>
    <x v="2"/>
    <x v="3"/>
    <x v="5"/>
    <n v="74"/>
    <n v="3.5"/>
    <x v="1"/>
    <x v="0"/>
    <x v="346"/>
    <x v="3"/>
    <x v="1"/>
    <x v="1"/>
    <s v="Complete"/>
  </r>
  <r>
    <n v="8605"/>
    <s v="Unique"/>
    <s v="Jessica"/>
    <x v="260"/>
    <d v="2024-01-12T00:00:00"/>
    <n v="11.99"/>
    <x v="1"/>
    <n v="153"/>
    <x v="4"/>
    <n v="2"/>
    <n v="2"/>
    <x v="0"/>
    <x v="23"/>
    <x v="38"/>
    <x v="3"/>
    <x v="1"/>
    <x v="5"/>
    <n v="44"/>
    <n v="4.4000000000000004"/>
    <x v="1"/>
    <x v="0"/>
    <x v="347"/>
    <x v="4"/>
    <x v="1"/>
    <x v="3"/>
    <s v="Complete"/>
  </r>
  <r>
    <n v="1055"/>
    <s v="Unique"/>
    <s v="Taylor"/>
    <x v="128"/>
    <d v="2024-12-12T00:00:00"/>
    <n v="15.99"/>
    <x v="2"/>
    <n v="140"/>
    <x v="4"/>
    <n v="5"/>
    <n v="5"/>
    <x v="0"/>
    <x v="41"/>
    <x v="49"/>
    <x v="6"/>
    <x v="2"/>
    <x v="0"/>
    <n v="60"/>
    <n v="3.1"/>
    <x v="1"/>
    <x v="0"/>
    <x v="348"/>
    <x v="1"/>
    <x v="0"/>
    <x v="1"/>
    <s v="Complete"/>
  </r>
  <r>
    <n v="7986"/>
    <s v="Unique"/>
    <s v="Douglas"/>
    <x v="119"/>
    <d v="2024-10-12T00:00:00"/>
    <n v="15.99"/>
    <x v="2"/>
    <n v="196"/>
    <x v="5"/>
    <n v="2"/>
    <n v="2"/>
    <x v="0"/>
    <x v="289"/>
    <x v="89"/>
    <x v="4"/>
    <x v="3"/>
    <x v="3"/>
    <n v="11"/>
    <n v="3.7"/>
    <x v="0"/>
    <x v="0"/>
    <x v="349"/>
    <x v="4"/>
    <x v="3"/>
    <x v="3"/>
    <s v="Complete"/>
  </r>
  <r>
    <n v="6170"/>
    <s v="Unique"/>
    <s v="Sarah"/>
    <x v="229"/>
    <d v="2024-11-22T00:00:00"/>
    <n v="15.99"/>
    <x v="2"/>
    <n v="298"/>
    <x v="4"/>
    <n v="5"/>
    <n v="1"/>
    <x v="0"/>
    <x v="56"/>
    <x v="164"/>
    <x v="2"/>
    <x v="3"/>
    <x v="3"/>
    <n v="60"/>
    <n v="3.7"/>
    <x v="0"/>
    <x v="0"/>
    <x v="350"/>
    <x v="1"/>
    <x v="3"/>
    <x v="0"/>
    <s v="Complete"/>
  </r>
  <r>
    <n v="7172"/>
    <s v="Unique"/>
    <s v="Felicia"/>
    <x v="276"/>
    <d v="2024-11-22T00:00:00"/>
    <n v="11.99"/>
    <x v="1"/>
    <n v="477"/>
    <x v="3"/>
    <n v="5"/>
    <n v="4"/>
    <x v="1"/>
    <x v="38"/>
    <x v="26"/>
    <x v="6"/>
    <x v="2"/>
    <x v="0"/>
    <n v="31"/>
    <n v="5"/>
    <x v="0"/>
    <x v="0"/>
    <x v="351"/>
    <x v="2"/>
    <x v="3"/>
    <x v="2"/>
    <s v="Complete"/>
  </r>
  <r>
    <n v="7408"/>
    <s v="Unique"/>
    <s v="Aaron"/>
    <x v="277"/>
    <d v="2024-11-24T00:00:00"/>
    <n v="15.99"/>
    <x v="2"/>
    <n v="308"/>
    <x v="6"/>
    <n v="1"/>
    <n v="2"/>
    <x v="0"/>
    <x v="242"/>
    <x v="170"/>
    <x v="3"/>
    <x v="3"/>
    <x v="3"/>
    <n v="21"/>
    <n v="4.5"/>
    <x v="0"/>
    <x v="0"/>
    <x v="352"/>
    <x v="1"/>
    <x v="1"/>
    <x v="2"/>
    <s v="Complete"/>
  </r>
  <r>
    <n v="7274"/>
    <s v="Unique"/>
    <s v="Joseph"/>
    <x v="278"/>
    <d v="2024-06-12T00:00:00"/>
    <n v="11.99"/>
    <x v="1"/>
    <n v="193"/>
    <x v="3"/>
    <n v="4"/>
    <n v="4"/>
    <x v="1"/>
    <x v="290"/>
    <x v="120"/>
    <x v="6"/>
    <x v="2"/>
    <x v="4"/>
    <n v="51"/>
    <n v="4.7"/>
    <x v="0"/>
    <x v="0"/>
    <x v="353"/>
    <x v="1"/>
    <x v="4"/>
    <x v="3"/>
    <s v="Complete"/>
  </r>
  <r>
    <n v="6001"/>
    <s v="Unique"/>
    <s v="Vickie"/>
    <x v="279"/>
    <d v="2024-11-28T00:00:00"/>
    <n v="15.99"/>
    <x v="2"/>
    <n v="420"/>
    <x v="3"/>
    <n v="3"/>
    <n v="3"/>
    <x v="0"/>
    <x v="291"/>
    <x v="80"/>
    <x v="0"/>
    <x v="1"/>
    <x v="4"/>
    <n v="2"/>
    <n v="3.2"/>
    <x v="1"/>
    <x v="0"/>
    <x v="354"/>
    <x v="2"/>
    <x v="3"/>
    <x v="1"/>
    <s v="Complete"/>
  </r>
  <r>
    <n v="9418"/>
    <s v="Unique"/>
    <s v="Stacey"/>
    <x v="280"/>
    <d v="2024-11-26T00:00:00"/>
    <n v="7.99"/>
    <x v="0"/>
    <n v="128"/>
    <x v="0"/>
    <n v="5"/>
    <n v="6"/>
    <x v="0"/>
    <x v="292"/>
    <x v="21"/>
    <x v="3"/>
    <x v="2"/>
    <x v="1"/>
    <n v="89"/>
    <n v="3.3"/>
    <x v="1"/>
    <x v="0"/>
    <x v="355"/>
    <x v="4"/>
    <x v="2"/>
    <x v="2"/>
    <s v="Complete"/>
  </r>
  <r>
    <n v="9354"/>
    <s v="Unique"/>
    <s v="Timothy"/>
    <x v="247"/>
    <d v="2024-11-30T00:00:00"/>
    <n v="11.99"/>
    <x v="1"/>
    <n v="133"/>
    <x v="0"/>
    <n v="4"/>
    <n v="6"/>
    <x v="1"/>
    <x v="293"/>
    <x v="79"/>
    <x v="4"/>
    <x v="0"/>
    <x v="4"/>
    <n v="85"/>
    <n v="4.4000000000000004"/>
    <x v="0"/>
    <x v="0"/>
    <x v="356"/>
    <x v="4"/>
    <x v="0"/>
    <x v="3"/>
    <s v="Complete"/>
  </r>
  <r>
    <n v="8122"/>
    <s v="Unique"/>
    <s v="Alison"/>
    <x v="281"/>
    <d v="2024-11-29T00:00:00"/>
    <n v="15.99"/>
    <x v="2"/>
    <n v="413"/>
    <x v="2"/>
    <n v="5"/>
    <n v="2"/>
    <x v="1"/>
    <x v="294"/>
    <x v="171"/>
    <x v="2"/>
    <x v="2"/>
    <x v="5"/>
    <n v="62"/>
    <n v="4.3"/>
    <x v="1"/>
    <x v="0"/>
    <x v="357"/>
    <x v="0"/>
    <x v="4"/>
    <x v="1"/>
    <s v="Complete"/>
  </r>
  <r>
    <n v="1765"/>
    <s v="Unique"/>
    <s v="Harold"/>
    <x v="282"/>
    <d v="2024-11-24T00:00:00"/>
    <n v="11.99"/>
    <x v="1"/>
    <n v="28"/>
    <x v="3"/>
    <n v="4"/>
    <n v="1"/>
    <x v="0"/>
    <x v="66"/>
    <x v="116"/>
    <x v="2"/>
    <x v="2"/>
    <x v="5"/>
    <n v="97"/>
    <n v="5"/>
    <x v="0"/>
    <x v="0"/>
    <x v="358"/>
    <x v="4"/>
    <x v="0"/>
    <x v="0"/>
    <s v="Complete"/>
  </r>
  <r>
    <n v="5352"/>
    <s v="Unique"/>
    <s v="Andrew"/>
    <x v="283"/>
    <d v="2024-12-14T00:00:00"/>
    <n v="15.99"/>
    <x v="2"/>
    <n v="453"/>
    <x v="1"/>
    <n v="5"/>
    <n v="3"/>
    <x v="0"/>
    <x v="295"/>
    <x v="140"/>
    <x v="0"/>
    <x v="3"/>
    <x v="2"/>
    <n v="1"/>
    <n v="3.7"/>
    <x v="0"/>
    <x v="0"/>
    <x v="359"/>
    <x v="1"/>
    <x v="4"/>
    <x v="2"/>
    <s v="Complete"/>
  </r>
  <r>
    <n v="7578"/>
    <s v="Unique"/>
    <s v="Stephanie"/>
    <x v="113"/>
    <d v="2024-03-12T00:00:00"/>
    <n v="11.99"/>
    <x v="1"/>
    <n v="186"/>
    <x v="1"/>
    <n v="2"/>
    <n v="5"/>
    <x v="0"/>
    <x v="296"/>
    <x v="172"/>
    <x v="0"/>
    <x v="1"/>
    <x v="1"/>
    <n v="76"/>
    <n v="4.3"/>
    <x v="1"/>
    <x v="0"/>
    <x v="360"/>
    <x v="1"/>
    <x v="2"/>
    <x v="2"/>
    <s v="Complete"/>
  </r>
  <r>
    <n v="8912"/>
    <s v="Unique"/>
    <s v="Scott"/>
    <x v="219"/>
    <d v="2024-11-21T00:00:00"/>
    <n v="15.99"/>
    <x v="2"/>
    <n v="287"/>
    <x v="6"/>
    <n v="3"/>
    <n v="6"/>
    <x v="1"/>
    <x v="297"/>
    <x v="167"/>
    <x v="3"/>
    <x v="1"/>
    <x v="2"/>
    <n v="45"/>
    <n v="4.3"/>
    <x v="1"/>
    <x v="0"/>
    <x v="361"/>
    <x v="4"/>
    <x v="3"/>
    <x v="2"/>
    <s v="Complete"/>
  </r>
  <r>
    <n v="6641"/>
    <s v="Unique"/>
    <s v="Ashley"/>
    <x v="71"/>
    <d v="2024-08-12T00:00:00"/>
    <n v="7.99"/>
    <x v="0"/>
    <n v="45"/>
    <x v="4"/>
    <n v="4"/>
    <n v="3"/>
    <x v="1"/>
    <x v="68"/>
    <x v="173"/>
    <x v="2"/>
    <x v="3"/>
    <x v="2"/>
    <n v="41"/>
    <n v="3.3"/>
    <x v="1"/>
    <x v="0"/>
    <x v="362"/>
    <x v="3"/>
    <x v="4"/>
    <x v="1"/>
    <s v="Complete"/>
  </r>
  <r>
    <n v="9664"/>
    <s v="Unique"/>
    <s v="Rick"/>
    <x v="201"/>
    <d v="2024-11-22T00:00:00"/>
    <n v="11.99"/>
    <x v="1"/>
    <n v="463"/>
    <x v="5"/>
    <n v="5"/>
    <n v="4"/>
    <x v="1"/>
    <x v="203"/>
    <x v="41"/>
    <x v="2"/>
    <x v="3"/>
    <x v="3"/>
    <n v="62"/>
    <n v="3.4"/>
    <x v="1"/>
    <x v="0"/>
    <x v="363"/>
    <x v="3"/>
    <x v="2"/>
    <x v="1"/>
    <s v="Complete"/>
  </r>
  <r>
    <n v="9134"/>
    <s v="Unique"/>
    <s v="Stephanie"/>
    <x v="284"/>
    <d v="2024-11-19T00:00:00"/>
    <n v="15.99"/>
    <x v="2"/>
    <n v="241"/>
    <x v="2"/>
    <n v="1"/>
    <n v="5"/>
    <x v="0"/>
    <x v="298"/>
    <x v="23"/>
    <x v="6"/>
    <x v="1"/>
    <x v="0"/>
    <n v="94"/>
    <n v="3.1"/>
    <x v="0"/>
    <x v="0"/>
    <x v="364"/>
    <x v="3"/>
    <x v="4"/>
    <x v="2"/>
    <s v="Complete"/>
  </r>
  <r>
    <n v="6663"/>
    <s v="Unique"/>
    <s v="Douglas"/>
    <x v="150"/>
    <d v="2024-07-12T00:00:00"/>
    <n v="7.99"/>
    <x v="0"/>
    <n v="11"/>
    <x v="3"/>
    <n v="4"/>
    <n v="1"/>
    <x v="0"/>
    <x v="299"/>
    <x v="145"/>
    <x v="5"/>
    <x v="1"/>
    <x v="1"/>
    <n v="45"/>
    <n v="4.0999999999999996"/>
    <x v="0"/>
    <x v="0"/>
    <x v="365"/>
    <x v="4"/>
    <x v="4"/>
    <x v="1"/>
    <s v="Complete"/>
  </r>
  <r>
    <n v="9800"/>
    <s v="Unique"/>
    <s v="Troy"/>
    <x v="53"/>
    <d v="2024-05-12T00:00:00"/>
    <n v="15.99"/>
    <x v="2"/>
    <n v="123"/>
    <x v="4"/>
    <n v="1"/>
    <n v="1"/>
    <x v="0"/>
    <x v="172"/>
    <x v="43"/>
    <x v="2"/>
    <x v="0"/>
    <x v="0"/>
    <n v="76"/>
    <n v="4.3"/>
    <x v="1"/>
    <x v="0"/>
    <x v="70"/>
    <x v="0"/>
    <x v="0"/>
    <x v="0"/>
    <s v="Complete"/>
  </r>
  <r>
    <n v="2363"/>
    <s v="Unique"/>
    <s v="Cindy"/>
    <x v="285"/>
    <d v="2024-01-12T00:00:00"/>
    <n v="7.99"/>
    <x v="0"/>
    <n v="411"/>
    <x v="3"/>
    <n v="3"/>
    <n v="2"/>
    <x v="0"/>
    <x v="300"/>
    <x v="174"/>
    <x v="4"/>
    <x v="0"/>
    <x v="3"/>
    <n v="94"/>
    <n v="4.7"/>
    <x v="1"/>
    <x v="0"/>
    <x v="366"/>
    <x v="0"/>
    <x v="1"/>
    <x v="1"/>
    <s v="Complete"/>
  </r>
  <r>
    <n v="4875"/>
    <s v="Unique"/>
    <s v="Christopher"/>
    <x v="286"/>
    <d v="2024-11-23T00:00:00"/>
    <n v="7.99"/>
    <x v="0"/>
    <n v="469"/>
    <x v="5"/>
    <n v="2"/>
    <n v="1"/>
    <x v="1"/>
    <x v="301"/>
    <x v="9"/>
    <x v="5"/>
    <x v="1"/>
    <x v="5"/>
    <n v="57"/>
    <n v="4.5"/>
    <x v="1"/>
    <x v="0"/>
    <x v="367"/>
    <x v="0"/>
    <x v="1"/>
    <x v="0"/>
    <s v="Complete"/>
  </r>
  <r>
    <n v="8961"/>
    <s v="Unique"/>
    <s v="Nathan"/>
    <x v="276"/>
    <d v="2024-07-12T00:00:00"/>
    <n v="11.99"/>
    <x v="1"/>
    <n v="120"/>
    <x v="4"/>
    <n v="3"/>
    <n v="6"/>
    <x v="1"/>
    <x v="190"/>
    <x v="97"/>
    <x v="0"/>
    <x v="3"/>
    <x v="1"/>
    <n v="25"/>
    <n v="4.0999999999999996"/>
    <x v="0"/>
    <x v="0"/>
    <x v="368"/>
    <x v="1"/>
    <x v="1"/>
    <x v="2"/>
    <s v="Complete"/>
  </r>
  <r>
    <n v="1539"/>
    <s v="Unique"/>
    <s v="Linda"/>
    <x v="287"/>
    <d v="2024-11-29T00:00:00"/>
    <n v="15.99"/>
    <x v="2"/>
    <n v="348"/>
    <x v="1"/>
    <n v="1"/>
    <n v="5"/>
    <x v="0"/>
    <x v="302"/>
    <x v="113"/>
    <x v="4"/>
    <x v="1"/>
    <x v="4"/>
    <n v="82"/>
    <n v="4.3"/>
    <x v="1"/>
    <x v="0"/>
    <x v="369"/>
    <x v="3"/>
    <x v="3"/>
    <x v="2"/>
    <s v="Complete"/>
  </r>
  <r>
    <n v="4037"/>
    <s v="Unique"/>
    <s v="Tina"/>
    <x v="288"/>
    <d v="2024-12-14T00:00:00"/>
    <n v="11.99"/>
    <x v="1"/>
    <n v="103"/>
    <x v="6"/>
    <n v="4"/>
    <n v="4"/>
    <x v="1"/>
    <x v="80"/>
    <x v="127"/>
    <x v="1"/>
    <x v="0"/>
    <x v="5"/>
    <n v="98"/>
    <n v="4.7"/>
    <x v="1"/>
    <x v="0"/>
    <x v="370"/>
    <x v="4"/>
    <x v="2"/>
    <x v="3"/>
    <s v="Complete"/>
  </r>
  <r>
    <n v="4239"/>
    <s v="Unique"/>
    <s v="Christopher"/>
    <x v="111"/>
    <d v="2024-11-23T00:00:00"/>
    <n v="7.99"/>
    <x v="0"/>
    <n v="470"/>
    <x v="5"/>
    <n v="2"/>
    <n v="3"/>
    <x v="1"/>
    <x v="303"/>
    <x v="110"/>
    <x v="3"/>
    <x v="1"/>
    <x v="2"/>
    <n v="45"/>
    <n v="4.5"/>
    <x v="0"/>
    <x v="0"/>
    <x v="371"/>
    <x v="0"/>
    <x v="2"/>
    <x v="2"/>
    <s v="Complete"/>
  </r>
  <r>
    <n v="4364"/>
    <s v="Unique"/>
    <s v="Victor"/>
    <x v="167"/>
    <d v="2024-01-12T00:00:00"/>
    <n v="7.99"/>
    <x v="0"/>
    <n v="241"/>
    <x v="6"/>
    <n v="3"/>
    <n v="6"/>
    <x v="1"/>
    <x v="304"/>
    <x v="2"/>
    <x v="3"/>
    <x v="0"/>
    <x v="3"/>
    <n v="93"/>
    <n v="4"/>
    <x v="0"/>
    <x v="0"/>
    <x v="372"/>
    <x v="1"/>
    <x v="0"/>
    <x v="2"/>
    <s v="Complete"/>
  </r>
  <r>
    <n v="8946"/>
    <s v="Unique"/>
    <s v="Judy"/>
    <x v="15"/>
    <d v="2024-12-14T00:00:00"/>
    <n v="15.99"/>
    <x v="2"/>
    <n v="277"/>
    <x v="6"/>
    <n v="3"/>
    <n v="5"/>
    <x v="1"/>
    <x v="97"/>
    <x v="34"/>
    <x v="0"/>
    <x v="0"/>
    <x v="5"/>
    <n v="51"/>
    <n v="3.4"/>
    <x v="1"/>
    <x v="0"/>
    <x v="373"/>
    <x v="0"/>
    <x v="1"/>
    <x v="0"/>
    <s v="Complete"/>
  </r>
  <r>
    <n v="5911"/>
    <s v="Unique"/>
    <s v="Stephanie"/>
    <x v="289"/>
    <d v="2024-10-12T00:00:00"/>
    <n v="7.99"/>
    <x v="0"/>
    <n v="158"/>
    <x v="6"/>
    <n v="3"/>
    <n v="1"/>
    <x v="0"/>
    <x v="38"/>
    <x v="65"/>
    <x v="6"/>
    <x v="3"/>
    <x v="5"/>
    <n v="36"/>
    <n v="3.6"/>
    <x v="0"/>
    <x v="0"/>
    <x v="374"/>
    <x v="4"/>
    <x v="4"/>
    <x v="2"/>
    <s v="Complete"/>
  </r>
  <r>
    <n v="8033"/>
    <s v="Unique"/>
    <s v="Rhonda"/>
    <x v="290"/>
    <d v="2024-11-28T00:00:00"/>
    <n v="15.99"/>
    <x v="2"/>
    <n v="23"/>
    <x v="6"/>
    <n v="1"/>
    <n v="1"/>
    <x v="1"/>
    <x v="305"/>
    <x v="169"/>
    <x v="4"/>
    <x v="1"/>
    <x v="0"/>
    <n v="23"/>
    <n v="3.4"/>
    <x v="1"/>
    <x v="0"/>
    <x v="375"/>
    <x v="4"/>
    <x v="1"/>
    <x v="1"/>
    <s v="Complete"/>
  </r>
  <r>
    <n v="6603"/>
    <s v="Unique"/>
    <s v="Amanda"/>
    <x v="27"/>
    <d v="2024-07-12T00:00:00"/>
    <n v="11.99"/>
    <x v="1"/>
    <n v="200"/>
    <x v="6"/>
    <n v="4"/>
    <n v="5"/>
    <x v="1"/>
    <x v="306"/>
    <x v="131"/>
    <x v="4"/>
    <x v="3"/>
    <x v="5"/>
    <n v="30"/>
    <n v="3.2"/>
    <x v="1"/>
    <x v="0"/>
    <x v="376"/>
    <x v="1"/>
    <x v="1"/>
    <x v="3"/>
    <s v="Complete"/>
  </r>
  <r>
    <n v="9630"/>
    <s v="Unique"/>
    <s v="William"/>
    <x v="179"/>
    <d v="2024-11-26T00:00:00"/>
    <n v="7.99"/>
    <x v="0"/>
    <n v="264"/>
    <x v="1"/>
    <n v="5"/>
    <n v="6"/>
    <x v="1"/>
    <x v="88"/>
    <x v="107"/>
    <x v="5"/>
    <x v="3"/>
    <x v="5"/>
    <n v="88"/>
    <n v="3.5"/>
    <x v="1"/>
    <x v="0"/>
    <x v="377"/>
    <x v="3"/>
    <x v="3"/>
    <x v="0"/>
    <s v="Complete"/>
  </r>
  <r>
    <n v="1691"/>
    <s v="Unique"/>
    <s v="Elizabeth"/>
    <x v="291"/>
    <d v="2024-07-12T00:00:00"/>
    <n v="11.99"/>
    <x v="1"/>
    <n v="309"/>
    <x v="2"/>
    <n v="4"/>
    <n v="4"/>
    <x v="1"/>
    <x v="307"/>
    <x v="130"/>
    <x v="1"/>
    <x v="3"/>
    <x v="3"/>
    <n v="65"/>
    <n v="4"/>
    <x v="1"/>
    <x v="0"/>
    <x v="378"/>
    <x v="2"/>
    <x v="4"/>
    <x v="2"/>
    <s v="Complete"/>
  </r>
  <r>
    <n v="5590"/>
    <s v="Unique"/>
    <s v="Jennifer"/>
    <x v="292"/>
    <d v="2024-12-15T00:00:00"/>
    <n v="7.99"/>
    <x v="0"/>
    <n v="30"/>
    <x v="3"/>
    <n v="2"/>
    <n v="6"/>
    <x v="1"/>
    <x v="227"/>
    <x v="22"/>
    <x v="2"/>
    <x v="0"/>
    <x v="0"/>
    <n v="52"/>
    <n v="4.5"/>
    <x v="0"/>
    <x v="0"/>
    <x v="379"/>
    <x v="0"/>
    <x v="2"/>
    <x v="3"/>
    <s v="Complete"/>
  </r>
  <r>
    <n v="8645"/>
    <s v="Unique"/>
    <s v="Daniel"/>
    <x v="293"/>
    <d v="2024-11-29T00:00:00"/>
    <n v="11.99"/>
    <x v="1"/>
    <n v="289"/>
    <x v="2"/>
    <n v="4"/>
    <n v="3"/>
    <x v="0"/>
    <x v="308"/>
    <x v="151"/>
    <x v="0"/>
    <x v="0"/>
    <x v="2"/>
    <n v="50"/>
    <n v="4.3"/>
    <x v="1"/>
    <x v="0"/>
    <x v="380"/>
    <x v="2"/>
    <x v="4"/>
    <x v="0"/>
    <s v="Complete"/>
  </r>
  <r>
    <n v="7663"/>
    <s v="Unique"/>
    <s v="David"/>
    <x v="170"/>
    <d v="2024-11-28T00:00:00"/>
    <n v="7.99"/>
    <x v="0"/>
    <n v="432"/>
    <x v="3"/>
    <n v="5"/>
    <n v="4"/>
    <x v="0"/>
    <x v="309"/>
    <x v="45"/>
    <x v="6"/>
    <x v="2"/>
    <x v="4"/>
    <n v="22"/>
    <n v="3.5"/>
    <x v="1"/>
    <x v="0"/>
    <x v="381"/>
    <x v="1"/>
    <x v="3"/>
    <x v="2"/>
    <s v="Complete"/>
  </r>
  <r>
    <n v="2647"/>
    <s v="Unique"/>
    <s v="John"/>
    <x v="294"/>
    <d v="2024-12-17T00:00:00"/>
    <n v="7.99"/>
    <x v="0"/>
    <n v="393"/>
    <x v="4"/>
    <n v="4"/>
    <n v="2"/>
    <x v="0"/>
    <x v="253"/>
    <x v="5"/>
    <x v="1"/>
    <x v="0"/>
    <x v="5"/>
    <n v="99"/>
    <n v="3.4"/>
    <x v="0"/>
    <x v="0"/>
    <x v="382"/>
    <x v="4"/>
    <x v="0"/>
    <x v="2"/>
    <s v="Complete"/>
  </r>
  <r>
    <n v="6539"/>
    <s v="Unique"/>
    <s v="Katherine"/>
    <x v="295"/>
    <d v="2024-01-12T00:00:00"/>
    <n v="11.99"/>
    <x v="1"/>
    <n v="203"/>
    <x v="4"/>
    <n v="1"/>
    <n v="3"/>
    <x v="1"/>
    <x v="203"/>
    <x v="20"/>
    <x v="4"/>
    <x v="1"/>
    <x v="1"/>
    <n v="76"/>
    <n v="4.2"/>
    <x v="1"/>
    <x v="0"/>
    <x v="383"/>
    <x v="2"/>
    <x v="4"/>
    <x v="0"/>
    <s v="Complete"/>
  </r>
  <r>
    <n v="3472"/>
    <s v="Unique"/>
    <s v="James"/>
    <x v="296"/>
    <d v="2024-11-23T00:00:00"/>
    <n v="7.99"/>
    <x v="0"/>
    <n v="43"/>
    <x v="5"/>
    <n v="4"/>
    <n v="1"/>
    <x v="1"/>
    <x v="310"/>
    <x v="65"/>
    <x v="2"/>
    <x v="2"/>
    <x v="0"/>
    <n v="76"/>
    <n v="4.0999999999999996"/>
    <x v="1"/>
    <x v="0"/>
    <x v="165"/>
    <x v="0"/>
    <x v="4"/>
    <x v="2"/>
    <s v="Complete"/>
  </r>
  <r>
    <n v="4314"/>
    <s v="Unique"/>
    <s v="Alicia"/>
    <x v="297"/>
    <d v="2024-12-15T00:00:00"/>
    <n v="7.99"/>
    <x v="0"/>
    <n v="311"/>
    <x v="6"/>
    <n v="3"/>
    <n v="5"/>
    <x v="0"/>
    <x v="311"/>
    <x v="127"/>
    <x v="0"/>
    <x v="0"/>
    <x v="0"/>
    <n v="55"/>
    <n v="4.7"/>
    <x v="1"/>
    <x v="0"/>
    <x v="384"/>
    <x v="2"/>
    <x v="0"/>
    <x v="2"/>
    <s v="Complete"/>
  </r>
  <r>
    <n v="6739"/>
    <s v="Unique"/>
    <s v="Richard"/>
    <x v="298"/>
    <d v="2024-01-12T00:00:00"/>
    <n v="11.99"/>
    <x v="1"/>
    <n v="23"/>
    <x v="3"/>
    <n v="5"/>
    <n v="3"/>
    <x v="1"/>
    <x v="312"/>
    <x v="111"/>
    <x v="0"/>
    <x v="1"/>
    <x v="0"/>
    <n v="25"/>
    <n v="3.6"/>
    <x v="1"/>
    <x v="0"/>
    <x v="385"/>
    <x v="3"/>
    <x v="2"/>
    <x v="0"/>
    <s v="Complete"/>
  </r>
  <r>
    <n v="6368"/>
    <s v="Unique"/>
    <s v="Robert"/>
    <x v="299"/>
    <d v="2024-12-14T00:00:00"/>
    <n v="11.99"/>
    <x v="1"/>
    <n v="370"/>
    <x v="5"/>
    <n v="3"/>
    <n v="4"/>
    <x v="0"/>
    <x v="310"/>
    <x v="72"/>
    <x v="1"/>
    <x v="2"/>
    <x v="0"/>
    <n v="98"/>
    <n v="3.1"/>
    <x v="1"/>
    <x v="0"/>
    <x v="386"/>
    <x v="4"/>
    <x v="3"/>
    <x v="3"/>
    <s v="Complete"/>
  </r>
  <r>
    <n v="7309"/>
    <s v="Unique"/>
    <s v="Emily"/>
    <x v="300"/>
    <d v="2024-11-19T00:00:00"/>
    <n v="15.99"/>
    <x v="2"/>
    <n v="343"/>
    <x v="3"/>
    <n v="2"/>
    <n v="2"/>
    <x v="1"/>
    <x v="149"/>
    <x v="53"/>
    <x v="1"/>
    <x v="2"/>
    <x v="1"/>
    <n v="99"/>
    <n v="4.9000000000000004"/>
    <x v="0"/>
    <x v="0"/>
    <x v="387"/>
    <x v="2"/>
    <x v="3"/>
    <x v="2"/>
    <s v="Complete"/>
  </r>
  <r>
    <n v="3976"/>
    <s v="Unique"/>
    <s v="Catherine"/>
    <x v="301"/>
    <d v="2024-03-12T00:00:00"/>
    <n v="7.99"/>
    <x v="0"/>
    <n v="391"/>
    <x v="2"/>
    <n v="4"/>
    <n v="6"/>
    <x v="1"/>
    <x v="313"/>
    <x v="175"/>
    <x v="1"/>
    <x v="1"/>
    <x v="5"/>
    <n v="65"/>
    <n v="3.8"/>
    <x v="0"/>
    <x v="0"/>
    <x v="194"/>
    <x v="3"/>
    <x v="3"/>
    <x v="3"/>
    <s v="Complete"/>
  </r>
  <r>
    <n v="7230"/>
    <s v="Unique"/>
    <s v="Jeffrey"/>
    <x v="302"/>
    <d v="2024-12-13T00:00:00"/>
    <n v="11.99"/>
    <x v="1"/>
    <n v="405"/>
    <x v="1"/>
    <n v="3"/>
    <n v="3"/>
    <x v="1"/>
    <x v="314"/>
    <x v="101"/>
    <x v="1"/>
    <x v="1"/>
    <x v="1"/>
    <n v="64"/>
    <n v="4.0999999999999996"/>
    <x v="0"/>
    <x v="0"/>
    <x v="388"/>
    <x v="2"/>
    <x v="0"/>
    <x v="0"/>
    <s v="Complete"/>
  </r>
  <r>
    <n v="8888"/>
    <s v="Unique"/>
    <s v="Eric"/>
    <x v="303"/>
    <d v="2024-12-13T00:00:00"/>
    <n v="15.99"/>
    <x v="2"/>
    <n v="14"/>
    <x v="4"/>
    <n v="5"/>
    <n v="1"/>
    <x v="1"/>
    <x v="315"/>
    <x v="21"/>
    <x v="3"/>
    <x v="1"/>
    <x v="5"/>
    <n v="31"/>
    <n v="3.5"/>
    <x v="0"/>
    <x v="0"/>
    <x v="389"/>
    <x v="0"/>
    <x v="0"/>
    <x v="1"/>
    <s v="Complete"/>
  </r>
  <r>
    <n v="1194"/>
    <s v="Unique"/>
    <s v="Richard"/>
    <x v="76"/>
    <d v="2024-02-12T00:00:00"/>
    <n v="7.99"/>
    <x v="0"/>
    <n v="11"/>
    <x v="4"/>
    <n v="4"/>
    <n v="6"/>
    <x v="1"/>
    <x v="316"/>
    <x v="112"/>
    <x v="6"/>
    <x v="0"/>
    <x v="3"/>
    <n v="56"/>
    <n v="4.5999999999999996"/>
    <x v="1"/>
    <x v="0"/>
    <x v="390"/>
    <x v="3"/>
    <x v="4"/>
    <x v="2"/>
    <s v="Complete"/>
  </r>
  <r>
    <n v="6983"/>
    <s v="Unique"/>
    <s v="Jennifer"/>
    <x v="304"/>
    <d v="2024-07-12T00:00:00"/>
    <n v="11.99"/>
    <x v="1"/>
    <n v="335"/>
    <x v="2"/>
    <n v="1"/>
    <n v="2"/>
    <x v="0"/>
    <x v="317"/>
    <x v="59"/>
    <x v="2"/>
    <x v="0"/>
    <x v="5"/>
    <n v="51"/>
    <n v="4"/>
    <x v="1"/>
    <x v="0"/>
    <x v="391"/>
    <x v="0"/>
    <x v="3"/>
    <x v="1"/>
    <s v="Complete"/>
  </r>
  <r>
    <n v="1413"/>
    <s v="Unique"/>
    <s v="Charles"/>
    <x v="305"/>
    <d v="2024-11-30T00:00:00"/>
    <n v="11.99"/>
    <x v="1"/>
    <n v="408"/>
    <x v="2"/>
    <n v="3"/>
    <n v="5"/>
    <x v="0"/>
    <x v="318"/>
    <x v="81"/>
    <x v="0"/>
    <x v="0"/>
    <x v="3"/>
    <n v="0"/>
    <n v="3"/>
    <x v="0"/>
    <x v="0"/>
    <x v="392"/>
    <x v="0"/>
    <x v="2"/>
    <x v="3"/>
    <s v="Complete"/>
  </r>
  <r>
    <n v="9509"/>
    <s v="Unique"/>
    <s v="Samantha"/>
    <x v="240"/>
    <d v="2024-11-26T00:00:00"/>
    <n v="11.99"/>
    <x v="1"/>
    <n v="302"/>
    <x v="0"/>
    <n v="2"/>
    <n v="2"/>
    <x v="1"/>
    <x v="24"/>
    <x v="52"/>
    <x v="3"/>
    <x v="1"/>
    <x v="5"/>
    <n v="15"/>
    <n v="3.9"/>
    <x v="1"/>
    <x v="0"/>
    <x v="393"/>
    <x v="2"/>
    <x v="3"/>
    <x v="2"/>
    <s v="Complete"/>
  </r>
  <r>
    <n v="6330"/>
    <s v="Unique"/>
    <s v="Meghan"/>
    <x v="306"/>
    <d v="2024-04-12T00:00:00"/>
    <n v="7.99"/>
    <x v="0"/>
    <n v="329"/>
    <x v="2"/>
    <n v="4"/>
    <n v="1"/>
    <x v="0"/>
    <x v="310"/>
    <x v="107"/>
    <x v="0"/>
    <x v="3"/>
    <x v="4"/>
    <n v="78"/>
    <n v="4.2"/>
    <x v="1"/>
    <x v="0"/>
    <x v="394"/>
    <x v="4"/>
    <x v="2"/>
    <x v="1"/>
    <s v="Complete"/>
  </r>
  <r>
    <n v="2504"/>
    <s v="Unique"/>
    <s v="Calvin"/>
    <x v="307"/>
    <d v="2024-12-15T00:00:00"/>
    <n v="11.99"/>
    <x v="1"/>
    <n v="328"/>
    <x v="5"/>
    <n v="4"/>
    <n v="6"/>
    <x v="0"/>
    <x v="130"/>
    <x v="47"/>
    <x v="2"/>
    <x v="0"/>
    <x v="1"/>
    <n v="75"/>
    <n v="4.5999999999999996"/>
    <x v="1"/>
    <x v="0"/>
    <x v="395"/>
    <x v="0"/>
    <x v="3"/>
    <x v="3"/>
    <s v="Complete"/>
  </r>
  <r>
    <n v="6593"/>
    <s v="Unique"/>
    <s v="Richard"/>
    <x v="169"/>
    <d v="2024-07-12T00:00:00"/>
    <n v="11.99"/>
    <x v="1"/>
    <n v="353"/>
    <x v="1"/>
    <n v="3"/>
    <n v="6"/>
    <x v="1"/>
    <x v="319"/>
    <x v="133"/>
    <x v="2"/>
    <x v="1"/>
    <x v="4"/>
    <n v="67"/>
    <n v="5"/>
    <x v="1"/>
    <x v="0"/>
    <x v="396"/>
    <x v="1"/>
    <x v="3"/>
    <x v="0"/>
    <s v="Complete"/>
  </r>
  <r>
    <n v="9537"/>
    <s v="Unique"/>
    <s v="Richard"/>
    <x v="151"/>
    <d v="2024-11-20T00:00:00"/>
    <n v="11.99"/>
    <x v="1"/>
    <n v="386"/>
    <x v="5"/>
    <n v="3"/>
    <n v="3"/>
    <x v="1"/>
    <x v="320"/>
    <x v="8"/>
    <x v="2"/>
    <x v="3"/>
    <x v="0"/>
    <n v="48"/>
    <n v="3.8"/>
    <x v="0"/>
    <x v="0"/>
    <x v="397"/>
    <x v="2"/>
    <x v="0"/>
    <x v="3"/>
    <s v="Complete"/>
  </r>
  <r>
    <n v="9628"/>
    <s v="Unique"/>
    <s v="Maria"/>
    <x v="308"/>
    <d v="2024-11-12T00:00:00"/>
    <n v="7.99"/>
    <x v="0"/>
    <n v="401"/>
    <x v="5"/>
    <n v="5"/>
    <n v="6"/>
    <x v="1"/>
    <x v="321"/>
    <x v="73"/>
    <x v="0"/>
    <x v="2"/>
    <x v="2"/>
    <n v="98"/>
    <n v="3.1"/>
    <x v="1"/>
    <x v="0"/>
    <x v="398"/>
    <x v="3"/>
    <x v="0"/>
    <x v="2"/>
    <s v="Complete"/>
  </r>
  <r>
    <n v="4024"/>
    <s v="Unique"/>
    <s v="Sarah"/>
    <x v="309"/>
    <d v="2024-07-12T00:00:00"/>
    <n v="7.99"/>
    <x v="0"/>
    <n v="286"/>
    <x v="1"/>
    <n v="3"/>
    <n v="1"/>
    <x v="1"/>
    <x v="322"/>
    <x v="159"/>
    <x v="2"/>
    <x v="0"/>
    <x v="1"/>
    <n v="11"/>
    <n v="3.5"/>
    <x v="0"/>
    <x v="0"/>
    <x v="399"/>
    <x v="4"/>
    <x v="4"/>
    <x v="2"/>
    <s v="Complete"/>
  </r>
  <r>
    <n v="5321"/>
    <s v="Unique"/>
    <s v="Joseph"/>
    <x v="310"/>
    <d v="2024-10-12T00:00:00"/>
    <n v="7.99"/>
    <x v="0"/>
    <n v="20"/>
    <x v="6"/>
    <n v="5"/>
    <n v="2"/>
    <x v="1"/>
    <x v="32"/>
    <x v="70"/>
    <x v="1"/>
    <x v="3"/>
    <x v="4"/>
    <n v="97"/>
    <n v="3.8"/>
    <x v="0"/>
    <x v="0"/>
    <x v="307"/>
    <x v="1"/>
    <x v="4"/>
    <x v="3"/>
    <s v="Complete"/>
  </r>
  <r>
    <n v="3926"/>
    <s v="Unique"/>
    <s v="Sheri"/>
    <x v="311"/>
    <d v="2024-11-25T00:00:00"/>
    <n v="7.99"/>
    <x v="0"/>
    <n v="167"/>
    <x v="6"/>
    <n v="3"/>
    <n v="1"/>
    <x v="0"/>
    <x v="205"/>
    <x v="58"/>
    <x v="6"/>
    <x v="3"/>
    <x v="2"/>
    <n v="86"/>
    <n v="4.3"/>
    <x v="0"/>
    <x v="0"/>
    <x v="400"/>
    <x v="2"/>
    <x v="0"/>
    <x v="1"/>
    <s v="Complete"/>
  </r>
  <r>
    <n v="8738"/>
    <s v="Unique"/>
    <s v="Ashley"/>
    <x v="147"/>
    <d v="2024-11-29T00:00:00"/>
    <n v="7.99"/>
    <x v="0"/>
    <n v="427"/>
    <x v="6"/>
    <n v="1"/>
    <n v="1"/>
    <x v="0"/>
    <x v="323"/>
    <x v="138"/>
    <x v="2"/>
    <x v="1"/>
    <x v="2"/>
    <n v="41"/>
    <n v="4.0999999999999996"/>
    <x v="0"/>
    <x v="0"/>
    <x v="401"/>
    <x v="2"/>
    <x v="3"/>
    <x v="3"/>
    <s v="Complete"/>
  </r>
  <r>
    <n v="2701"/>
    <s v="Unique"/>
    <s v="Victor"/>
    <x v="170"/>
    <d v="2024-01-12T00:00:00"/>
    <n v="11.99"/>
    <x v="1"/>
    <n v="13"/>
    <x v="1"/>
    <n v="4"/>
    <n v="6"/>
    <x v="0"/>
    <x v="324"/>
    <x v="140"/>
    <x v="4"/>
    <x v="3"/>
    <x v="3"/>
    <n v="17"/>
    <n v="3.1"/>
    <x v="1"/>
    <x v="0"/>
    <x v="402"/>
    <x v="1"/>
    <x v="4"/>
    <x v="2"/>
    <s v="Complete"/>
  </r>
  <r>
    <n v="5339"/>
    <s v="Unique"/>
    <s v="Tommy"/>
    <x v="312"/>
    <d v="2024-12-14T00:00:00"/>
    <n v="15.99"/>
    <x v="2"/>
    <n v="53"/>
    <x v="0"/>
    <n v="5"/>
    <n v="5"/>
    <x v="1"/>
    <x v="95"/>
    <x v="61"/>
    <x v="6"/>
    <x v="3"/>
    <x v="1"/>
    <n v="65"/>
    <n v="4.9000000000000004"/>
    <x v="0"/>
    <x v="0"/>
    <x v="403"/>
    <x v="1"/>
    <x v="3"/>
    <x v="3"/>
    <s v="Complete"/>
  </r>
  <r>
    <n v="1612"/>
    <s v="Unique"/>
    <s v="Trevor"/>
    <x v="195"/>
    <d v="2024-04-12T00:00:00"/>
    <n v="7.99"/>
    <x v="0"/>
    <n v="197"/>
    <x v="0"/>
    <n v="1"/>
    <n v="2"/>
    <x v="0"/>
    <x v="325"/>
    <x v="151"/>
    <x v="3"/>
    <x v="1"/>
    <x v="1"/>
    <n v="64"/>
    <n v="4.3"/>
    <x v="1"/>
    <x v="0"/>
    <x v="404"/>
    <x v="4"/>
    <x v="0"/>
    <x v="2"/>
    <s v="Complete"/>
  </r>
  <r>
    <n v="5407"/>
    <s v="Unique"/>
    <s v="William"/>
    <x v="67"/>
    <d v="2024-04-12T00:00:00"/>
    <n v="7.99"/>
    <x v="0"/>
    <n v="429"/>
    <x v="4"/>
    <n v="3"/>
    <n v="5"/>
    <x v="1"/>
    <x v="326"/>
    <x v="176"/>
    <x v="0"/>
    <x v="2"/>
    <x v="3"/>
    <n v="19"/>
    <n v="4.3"/>
    <x v="1"/>
    <x v="0"/>
    <x v="405"/>
    <x v="3"/>
    <x v="1"/>
    <x v="0"/>
    <s v="Complete"/>
  </r>
  <r>
    <n v="8225"/>
    <s v="Unique"/>
    <s v="Darrell"/>
    <x v="313"/>
    <d v="2024-11-24T00:00:00"/>
    <n v="15.99"/>
    <x v="2"/>
    <n v="282"/>
    <x v="4"/>
    <n v="1"/>
    <n v="1"/>
    <x v="0"/>
    <x v="153"/>
    <x v="150"/>
    <x v="5"/>
    <x v="0"/>
    <x v="3"/>
    <n v="17"/>
    <n v="3.4"/>
    <x v="1"/>
    <x v="0"/>
    <x v="406"/>
    <x v="3"/>
    <x v="4"/>
    <x v="3"/>
    <s v="Complete"/>
  </r>
  <r>
    <n v="4714"/>
    <s v="Unique"/>
    <s v="Dana"/>
    <x v="314"/>
    <d v="2024-11-20T00:00:00"/>
    <n v="11.99"/>
    <x v="1"/>
    <n v="248"/>
    <x v="2"/>
    <n v="5"/>
    <n v="6"/>
    <x v="1"/>
    <x v="327"/>
    <x v="99"/>
    <x v="4"/>
    <x v="1"/>
    <x v="1"/>
    <n v="53"/>
    <n v="3.3"/>
    <x v="1"/>
    <x v="0"/>
    <x v="407"/>
    <x v="1"/>
    <x v="1"/>
    <x v="1"/>
    <s v="Complete"/>
  </r>
  <r>
    <n v="3826"/>
    <s v="Unique"/>
    <s v="Richard"/>
    <x v="315"/>
    <d v="2024-12-16T00:00:00"/>
    <n v="11.99"/>
    <x v="1"/>
    <n v="406"/>
    <x v="3"/>
    <n v="3"/>
    <n v="3"/>
    <x v="1"/>
    <x v="16"/>
    <x v="14"/>
    <x v="0"/>
    <x v="3"/>
    <x v="2"/>
    <n v="82"/>
    <n v="4.7"/>
    <x v="0"/>
    <x v="0"/>
    <x v="408"/>
    <x v="4"/>
    <x v="4"/>
    <x v="0"/>
    <s v="Complete"/>
  </r>
  <r>
    <n v="3781"/>
    <s v="Unique"/>
    <s v="Jasmine"/>
    <x v="107"/>
    <d v="2024-11-29T00:00:00"/>
    <n v="15.99"/>
    <x v="2"/>
    <n v="249"/>
    <x v="6"/>
    <n v="1"/>
    <n v="4"/>
    <x v="0"/>
    <x v="328"/>
    <x v="97"/>
    <x v="2"/>
    <x v="0"/>
    <x v="1"/>
    <n v="95"/>
    <n v="4.8"/>
    <x v="0"/>
    <x v="0"/>
    <x v="409"/>
    <x v="3"/>
    <x v="2"/>
    <x v="2"/>
    <s v="Complete"/>
  </r>
  <r>
    <n v="5635"/>
    <s v="Unique"/>
    <s v="Chelsea"/>
    <x v="140"/>
    <d v="2024-11-24T00:00:00"/>
    <n v="7.99"/>
    <x v="0"/>
    <n v="12"/>
    <x v="4"/>
    <n v="2"/>
    <n v="4"/>
    <x v="1"/>
    <x v="53"/>
    <x v="60"/>
    <x v="4"/>
    <x v="1"/>
    <x v="4"/>
    <n v="92"/>
    <n v="4.7"/>
    <x v="0"/>
    <x v="0"/>
    <x v="410"/>
    <x v="4"/>
    <x v="1"/>
    <x v="0"/>
    <s v="Complete"/>
  </r>
  <r>
    <n v="2291"/>
    <s v="Unique"/>
    <s v="Courtney"/>
    <x v="278"/>
    <d v="2024-01-12T00:00:00"/>
    <n v="7.99"/>
    <x v="0"/>
    <n v="57"/>
    <x v="0"/>
    <n v="2"/>
    <n v="6"/>
    <x v="0"/>
    <x v="329"/>
    <x v="88"/>
    <x v="4"/>
    <x v="2"/>
    <x v="3"/>
    <n v="67"/>
    <n v="4.3"/>
    <x v="0"/>
    <x v="0"/>
    <x v="411"/>
    <x v="1"/>
    <x v="2"/>
    <x v="3"/>
    <s v="Complete"/>
  </r>
  <r>
    <n v="3119"/>
    <s v="Unique"/>
    <s v="Stacey"/>
    <x v="316"/>
    <d v="2024-12-13T00:00:00"/>
    <n v="7.99"/>
    <x v="0"/>
    <n v="247"/>
    <x v="6"/>
    <n v="5"/>
    <n v="6"/>
    <x v="0"/>
    <x v="330"/>
    <x v="177"/>
    <x v="4"/>
    <x v="1"/>
    <x v="2"/>
    <n v="3"/>
    <n v="4.8"/>
    <x v="0"/>
    <x v="0"/>
    <x v="412"/>
    <x v="2"/>
    <x v="3"/>
    <x v="1"/>
    <s v="Complete"/>
  </r>
  <r>
    <n v="5280"/>
    <s v="Unique"/>
    <s v="Kristy"/>
    <x v="45"/>
    <d v="2024-11-29T00:00:00"/>
    <n v="7.99"/>
    <x v="0"/>
    <n v="25"/>
    <x v="4"/>
    <n v="5"/>
    <n v="2"/>
    <x v="0"/>
    <x v="104"/>
    <x v="18"/>
    <x v="4"/>
    <x v="2"/>
    <x v="4"/>
    <n v="40"/>
    <n v="3.5"/>
    <x v="0"/>
    <x v="0"/>
    <x v="413"/>
    <x v="0"/>
    <x v="4"/>
    <x v="0"/>
    <s v="Complete"/>
  </r>
  <r>
    <n v="2546"/>
    <s v="Unique"/>
    <s v="Terri"/>
    <x v="317"/>
    <d v="2024-03-12T00:00:00"/>
    <n v="15.99"/>
    <x v="2"/>
    <n v="425"/>
    <x v="5"/>
    <n v="3"/>
    <n v="6"/>
    <x v="1"/>
    <x v="295"/>
    <x v="87"/>
    <x v="4"/>
    <x v="1"/>
    <x v="4"/>
    <n v="49"/>
    <n v="4"/>
    <x v="0"/>
    <x v="0"/>
    <x v="414"/>
    <x v="0"/>
    <x v="1"/>
    <x v="1"/>
    <s v="Complete"/>
  </r>
  <r>
    <n v="5975"/>
    <s v="Unique"/>
    <s v="Jessica"/>
    <x v="163"/>
    <d v="2024-12-17T00:00:00"/>
    <n v="7.99"/>
    <x v="0"/>
    <n v="315"/>
    <x v="3"/>
    <n v="2"/>
    <n v="5"/>
    <x v="0"/>
    <x v="331"/>
    <x v="178"/>
    <x v="5"/>
    <x v="2"/>
    <x v="1"/>
    <n v="52"/>
    <n v="4.4000000000000004"/>
    <x v="1"/>
    <x v="0"/>
    <x v="415"/>
    <x v="2"/>
    <x v="4"/>
    <x v="3"/>
    <s v="Complete"/>
  </r>
  <r>
    <n v="9113"/>
    <s v="Unique"/>
    <s v="Aaron"/>
    <x v="318"/>
    <d v="2024-11-30T00:00:00"/>
    <n v="7.99"/>
    <x v="0"/>
    <n v="466"/>
    <x v="5"/>
    <n v="4"/>
    <n v="4"/>
    <x v="1"/>
    <x v="43"/>
    <x v="170"/>
    <x v="2"/>
    <x v="1"/>
    <x v="3"/>
    <n v="94"/>
    <n v="4.9000000000000004"/>
    <x v="0"/>
    <x v="0"/>
    <x v="416"/>
    <x v="1"/>
    <x v="4"/>
    <x v="1"/>
    <s v="Complete"/>
  </r>
  <r>
    <n v="6250"/>
    <s v="Unique"/>
    <s v="Madison"/>
    <x v="70"/>
    <d v="2024-11-22T00:00:00"/>
    <n v="15.99"/>
    <x v="2"/>
    <n v="207"/>
    <x v="2"/>
    <n v="3"/>
    <n v="6"/>
    <x v="1"/>
    <x v="108"/>
    <x v="13"/>
    <x v="1"/>
    <x v="2"/>
    <x v="0"/>
    <n v="75"/>
    <n v="4.2"/>
    <x v="1"/>
    <x v="0"/>
    <x v="417"/>
    <x v="3"/>
    <x v="3"/>
    <x v="3"/>
    <s v="Complete"/>
  </r>
  <r>
    <n v="6190"/>
    <s v="Unique"/>
    <s v="Alyssa"/>
    <x v="228"/>
    <d v="2024-08-12T00:00:00"/>
    <n v="7.99"/>
    <x v="0"/>
    <n v="248"/>
    <x v="1"/>
    <n v="5"/>
    <n v="2"/>
    <x v="1"/>
    <x v="261"/>
    <x v="151"/>
    <x v="0"/>
    <x v="1"/>
    <x v="2"/>
    <n v="94"/>
    <n v="4.2"/>
    <x v="0"/>
    <x v="0"/>
    <x v="418"/>
    <x v="4"/>
    <x v="4"/>
    <x v="0"/>
    <s v="Complete"/>
  </r>
  <r>
    <n v="5713"/>
    <s v="Unique"/>
    <s v="Carlos"/>
    <x v="293"/>
    <d v="2024-11-24T00:00:00"/>
    <n v="7.99"/>
    <x v="0"/>
    <n v="278"/>
    <x v="1"/>
    <n v="5"/>
    <n v="1"/>
    <x v="1"/>
    <x v="332"/>
    <x v="134"/>
    <x v="0"/>
    <x v="3"/>
    <x v="0"/>
    <n v="0"/>
    <n v="4.3"/>
    <x v="1"/>
    <x v="0"/>
    <x v="419"/>
    <x v="1"/>
    <x v="3"/>
    <x v="2"/>
    <s v="Complete"/>
  </r>
  <r>
    <n v="1932"/>
    <s v="Unique"/>
    <s v="Scott"/>
    <x v="319"/>
    <d v="2024-12-17T00:00:00"/>
    <n v="7.99"/>
    <x v="0"/>
    <n v="315"/>
    <x v="3"/>
    <n v="1"/>
    <n v="2"/>
    <x v="1"/>
    <x v="23"/>
    <x v="156"/>
    <x v="6"/>
    <x v="1"/>
    <x v="5"/>
    <n v="86"/>
    <n v="3.7"/>
    <x v="1"/>
    <x v="0"/>
    <x v="420"/>
    <x v="0"/>
    <x v="3"/>
    <x v="0"/>
    <s v="Complete"/>
  </r>
  <r>
    <n v="6527"/>
    <s v="Unique"/>
    <s v="Debra"/>
    <x v="320"/>
    <d v="2024-11-23T00:00:00"/>
    <n v="7.99"/>
    <x v="0"/>
    <n v="190"/>
    <x v="6"/>
    <n v="4"/>
    <n v="1"/>
    <x v="0"/>
    <x v="333"/>
    <x v="101"/>
    <x v="4"/>
    <x v="0"/>
    <x v="1"/>
    <n v="52"/>
    <n v="4.3"/>
    <x v="0"/>
    <x v="0"/>
    <x v="421"/>
    <x v="1"/>
    <x v="4"/>
    <x v="0"/>
    <s v="Complete"/>
  </r>
  <r>
    <n v="9363"/>
    <s v="Unique"/>
    <s v="Ashley"/>
    <x v="321"/>
    <d v="2024-11-23T00:00:00"/>
    <n v="11.99"/>
    <x v="1"/>
    <n v="190"/>
    <x v="4"/>
    <n v="2"/>
    <n v="1"/>
    <x v="1"/>
    <x v="334"/>
    <x v="3"/>
    <x v="5"/>
    <x v="0"/>
    <x v="4"/>
    <n v="38"/>
    <n v="4.4000000000000004"/>
    <x v="1"/>
    <x v="0"/>
    <x v="422"/>
    <x v="0"/>
    <x v="3"/>
    <x v="3"/>
    <s v="Complete"/>
  </r>
  <r>
    <n v="5019"/>
    <s v="Unique"/>
    <s v="Elizabeth"/>
    <x v="315"/>
    <d v="2024-12-12T00:00:00"/>
    <n v="15.99"/>
    <x v="2"/>
    <n v="408"/>
    <x v="3"/>
    <n v="4"/>
    <n v="3"/>
    <x v="1"/>
    <x v="335"/>
    <x v="28"/>
    <x v="5"/>
    <x v="2"/>
    <x v="5"/>
    <n v="65"/>
    <n v="3.6"/>
    <x v="1"/>
    <x v="0"/>
    <x v="423"/>
    <x v="3"/>
    <x v="1"/>
    <x v="1"/>
    <s v="Complete"/>
  </r>
  <r>
    <n v="9258"/>
    <s v="Unique"/>
    <s v="Bianca"/>
    <x v="200"/>
    <d v="2024-06-12T00:00:00"/>
    <n v="15.99"/>
    <x v="2"/>
    <n v="227"/>
    <x v="3"/>
    <n v="2"/>
    <n v="1"/>
    <x v="1"/>
    <x v="336"/>
    <x v="161"/>
    <x v="5"/>
    <x v="0"/>
    <x v="3"/>
    <n v="37"/>
    <n v="4.4000000000000004"/>
    <x v="0"/>
    <x v="0"/>
    <x v="424"/>
    <x v="0"/>
    <x v="2"/>
    <x v="1"/>
    <s v="Complete"/>
  </r>
  <r>
    <n v="7512"/>
    <s v="Unique"/>
    <s v="Joann"/>
    <x v="322"/>
    <d v="2024-11-24T00:00:00"/>
    <n v="11.99"/>
    <x v="1"/>
    <n v="479"/>
    <x v="5"/>
    <n v="2"/>
    <n v="4"/>
    <x v="0"/>
    <x v="160"/>
    <x v="79"/>
    <x v="3"/>
    <x v="1"/>
    <x v="0"/>
    <n v="14"/>
    <n v="4.9000000000000004"/>
    <x v="1"/>
    <x v="0"/>
    <x v="425"/>
    <x v="3"/>
    <x v="4"/>
    <x v="3"/>
    <s v="Complete"/>
  </r>
  <r>
    <n v="8195"/>
    <s v="Unique"/>
    <s v="Gail"/>
    <x v="244"/>
    <d v="2024-11-20T00:00:00"/>
    <n v="11.99"/>
    <x v="1"/>
    <n v="415"/>
    <x v="1"/>
    <n v="3"/>
    <n v="1"/>
    <x v="1"/>
    <x v="337"/>
    <x v="10"/>
    <x v="5"/>
    <x v="1"/>
    <x v="2"/>
    <n v="84"/>
    <n v="4.4000000000000004"/>
    <x v="1"/>
    <x v="0"/>
    <x v="426"/>
    <x v="4"/>
    <x v="4"/>
    <x v="2"/>
    <s v="Complete"/>
  </r>
  <r>
    <n v="8242"/>
    <s v="Unique"/>
    <s v="Daniel"/>
    <x v="91"/>
    <d v="2024-04-12T00:00:00"/>
    <n v="11.99"/>
    <x v="1"/>
    <n v="204"/>
    <x v="6"/>
    <n v="4"/>
    <n v="4"/>
    <x v="0"/>
    <x v="224"/>
    <x v="126"/>
    <x v="1"/>
    <x v="0"/>
    <x v="0"/>
    <n v="94"/>
    <n v="3.7"/>
    <x v="1"/>
    <x v="0"/>
    <x v="427"/>
    <x v="0"/>
    <x v="4"/>
    <x v="0"/>
    <s v="Complete"/>
  </r>
  <r>
    <n v="2220"/>
    <s v="Unique"/>
    <s v="Felicia"/>
    <x v="87"/>
    <d v="2024-11-28T00:00:00"/>
    <n v="15.99"/>
    <x v="2"/>
    <n v="205"/>
    <x v="5"/>
    <n v="3"/>
    <n v="1"/>
    <x v="0"/>
    <x v="338"/>
    <x v="73"/>
    <x v="5"/>
    <x v="0"/>
    <x v="2"/>
    <n v="24"/>
    <n v="3.9"/>
    <x v="1"/>
    <x v="0"/>
    <x v="428"/>
    <x v="3"/>
    <x v="4"/>
    <x v="1"/>
    <s v="Complete"/>
  </r>
  <r>
    <n v="9308"/>
    <s v="Unique"/>
    <s v="Jennifer"/>
    <x v="136"/>
    <d v="2024-11-25T00:00:00"/>
    <n v="11.99"/>
    <x v="1"/>
    <n v="64"/>
    <x v="3"/>
    <n v="2"/>
    <n v="3"/>
    <x v="0"/>
    <x v="339"/>
    <x v="171"/>
    <x v="0"/>
    <x v="0"/>
    <x v="2"/>
    <n v="88"/>
    <n v="3.7"/>
    <x v="1"/>
    <x v="0"/>
    <x v="73"/>
    <x v="4"/>
    <x v="2"/>
    <x v="3"/>
    <s v="Complete"/>
  </r>
  <r>
    <n v="3437"/>
    <s v="Unique"/>
    <s v="Susan"/>
    <x v="258"/>
    <d v="2024-05-12T00:00:00"/>
    <n v="7.99"/>
    <x v="0"/>
    <n v="281"/>
    <x v="2"/>
    <n v="2"/>
    <n v="4"/>
    <x v="1"/>
    <x v="150"/>
    <x v="119"/>
    <x v="4"/>
    <x v="1"/>
    <x v="1"/>
    <n v="12"/>
    <n v="4"/>
    <x v="0"/>
    <x v="0"/>
    <x v="429"/>
    <x v="3"/>
    <x v="0"/>
    <x v="0"/>
    <s v="Complete"/>
  </r>
  <r>
    <n v="8305"/>
    <s v="Unique"/>
    <s v="Ashley"/>
    <x v="284"/>
    <d v="2024-06-12T00:00:00"/>
    <n v="11.99"/>
    <x v="1"/>
    <n v="78"/>
    <x v="5"/>
    <n v="4"/>
    <n v="5"/>
    <x v="1"/>
    <x v="340"/>
    <x v="151"/>
    <x v="6"/>
    <x v="1"/>
    <x v="1"/>
    <n v="14"/>
    <n v="4.5"/>
    <x v="0"/>
    <x v="0"/>
    <x v="430"/>
    <x v="0"/>
    <x v="0"/>
    <x v="0"/>
    <s v="Complete"/>
  </r>
  <r>
    <n v="6773"/>
    <s v="Unique"/>
    <s v="Jeffrey"/>
    <x v="323"/>
    <d v="2024-11-29T00:00:00"/>
    <n v="7.99"/>
    <x v="0"/>
    <n v="343"/>
    <x v="1"/>
    <n v="4"/>
    <n v="1"/>
    <x v="0"/>
    <x v="341"/>
    <x v="164"/>
    <x v="0"/>
    <x v="0"/>
    <x v="5"/>
    <n v="75"/>
    <n v="4.9000000000000004"/>
    <x v="1"/>
    <x v="0"/>
    <x v="431"/>
    <x v="1"/>
    <x v="3"/>
    <x v="0"/>
    <s v="Complete"/>
  </r>
  <r>
    <n v="3010"/>
    <s v="Unique"/>
    <s v="Amanda"/>
    <x v="324"/>
    <d v="2024-11-24T00:00:00"/>
    <n v="11.99"/>
    <x v="1"/>
    <n v="318"/>
    <x v="2"/>
    <n v="1"/>
    <n v="5"/>
    <x v="1"/>
    <x v="342"/>
    <x v="127"/>
    <x v="4"/>
    <x v="0"/>
    <x v="2"/>
    <n v="38"/>
    <n v="4.5999999999999996"/>
    <x v="1"/>
    <x v="0"/>
    <x v="432"/>
    <x v="4"/>
    <x v="1"/>
    <x v="3"/>
    <s v="Complete"/>
  </r>
  <r>
    <n v="3622"/>
    <s v="Unique"/>
    <s v="Paul"/>
    <x v="188"/>
    <d v="2024-09-12T00:00:00"/>
    <n v="7.99"/>
    <x v="0"/>
    <n v="444"/>
    <x v="1"/>
    <n v="3"/>
    <n v="5"/>
    <x v="1"/>
    <x v="343"/>
    <x v="55"/>
    <x v="6"/>
    <x v="3"/>
    <x v="2"/>
    <n v="36"/>
    <n v="4.7"/>
    <x v="0"/>
    <x v="0"/>
    <x v="433"/>
    <x v="2"/>
    <x v="1"/>
    <x v="2"/>
    <s v="Complete"/>
  </r>
  <r>
    <n v="6006"/>
    <s v="Unique"/>
    <s v="Mark"/>
    <x v="325"/>
    <d v="2024-11-19T00:00:00"/>
    <n v="11.99"/>
    <x v="1"/>
    <n v="171"/>
    <x v="4"/>
    <n v="3"/>
    <n v="1"/>
    <x v="0"/>
    <x v="331"/>
    <x v="59"/>
    <x v="6"/>
    <x v="3"/>
    <x v="1"/>
    <n v="1"/>
    <n v="3.3"/>
    <x v="1"/>
    <x v="0"/>
    <x v="434"/>
    <x v="0"/>
    <x v="3"/>
    <x v="0"/>
    <s v="Complete"/>
  </r>
  <r>
    <n v="1338"/>
    <s v="Unique"/>
    <s v="Lisa"/>
    <x v="47"/>
    <d v="2024-02-12T00:00:00"/>
    <n v="15.99"/>
    <x v="2"/>
    <n v="309"/>
    <x v="6"/>
    <n v="5"/>
    <n v="4"/>
    <x v="1"/>
    <x v="344"/>
    <x v="53"/>
    <x v="4"/>
    <x v="3"/>
    <x v="4"/>
    <n v="71"/>
    <n v="3.1"/>
    <x v="1"/>
    <x v="0"/>
    <x v="435"/>
    <x v="2"/>
    <x v="4"/>
    <x v="2"/>
    <s v="Complete"/>
  </r>
  <r>
    <n v="6722"/>
    <s v="Unique"/>
    <s v="Matthew"/>
    <x v="326"/>
    <d v="2024-11-27T00:00:00"/>
    <n v="15.99"/>
    <x v="2"/>
    <n v="447"/>
    <x v="5"/>
    <n v="5"/>
    <n v="2"/>
    <x v="1"/>
    <x v="345"/>
    <x v="130"/>
    <x v="3"/>
    <x v="1"/>
    <x v="1"/>
    <n v="35"/>
    <n v="4.8"/>
    <x v="1"/>
    <x v="0"/>
    <x v="436"/>
    <x v="2"/>
    <x v="1"/>
    <x v="1"/>
    <s v="Complete"/>
  </r>
  <r>
    <n v="5871"/>
    <s v="Unique"/>
    <s v="Travis"/>
    <x v="327"/>
    <d v="2024-04-12T00:00:00"/>
    <n v="7.99"/>
    <x v="0"/>
    <n v="120"/>
    <x v="6"/>
    <n v="3"/>
    <n v="5"/>
    <x v="0"/>
    <x v="346"/>
    <x v="68"/>
    <x v="1"/>
    <x v="0"/>
    <x v="2"/>
    <n v="52"/>
    <n v="4.3"/>
    <x v="0"/>
    <x v="0"/>
    <x v="437"/>
    <x v="3"/>
    <x v="4"/>
    <x v="3"/>
    <s v="Complete"/>
  </r>
  <r>
    <n v="9290"/>
    <s v="Unique"/>
    <s v="Reginald"/>
    <x v="328"/>
    <d v="2024-08-12T00:00:00"/>
    <n v="15.99"/>
    <x v="2"/>
    <n v="168"/>
    <x v="0"/>
    <n v="5"/>
    <n v="4"/>
    <x v="0"/>
    <x v="275"/>
    <x v="22"/>
    <x v="0"/>
    <x v="1"/>
    <x v="3"/>
    <n v="44"/>
    <n v="4.0999999999999996"/>
    <x v="0"/>
    <x v="0"/>
    <x v="438"/>
    <x v="2"/>
    <x v="0"/>
    <x v="3"/>
    <s v="Complete"/>
  </r>
  <r>
    <n v="8567"/>
    <s v="Unique"/>
    <s v="Jennifer"/>
    <x v="15"/>
    <d v="2024-12-13T00:00:00"/>
    <n v="7.99"/>
    <x v="0"/>
    <n v="203"/>
    <x v="2"/>
    <n v="1"/>
    <n v="3"/>
    <x v="0"/>
    <x v="347"/>
    <x v="112"/>
    <x v="4"/>
    <x v="3"/>
    <x v="5"/>
    <n v="10"/>
    <n v="4"/>
    <x v="0"/>
    <x v="0"/>
    <x v="439"/>
    <x v="3"/>
    <x v="2"/>
    <x v="3"/>
    <s v="Complete"/>
  </r>
  <r>
    <n v="5253"/>
    <s v="Unique"/>
    <s v="Debra"/>
    <x v="329"/>
    <d v="2024-11-24T00:00:00"/>
    <n v="11.99"/>
    <x v="1"/>
    <n v="436"/>
    <x v="5"/>
    <n v="5"/>
    <n v="5"/>
    <x v="0"/>
    <x v="17"/>
    <x v="69"/>
    <x v="4"/>
    <x v="3"/>
    <x v="0"/>
    <n v="78"/>
    <n v="4.5"/>
    <x v="1"/>
    <x v="0"/>
    <x v="440"/>
    <x v="1"/>
    <x v="0"/>
    <x v="2"/>
    <s v="Complete"/>
  </r>
  <r>
    <n v="8172"/>
    <s v="Unique"/>
    <s v="Ian"/>
    <x v="330"/>
    <d v="2024-12-17T00:00:00"/>
    <n v="11.99"/>
    <x v="1"/>
    <n v="195"/>
    <x v="6"/>
    <n v="5"/>
    <n v="6"/>
    <x v="0"/>
    <x v="348"/>
    <x v="88"/>
    <x v="1"/>
    <x v="2"/>
    <x v="5"/>
    <n v="78"/>
    <n v="4.9000000000000004"/>
    <x v="0"/>
    <x v="0"/>
    <x v="441"/>
    <x v="4"/>
    <x v="3"/>
    <x v="1"/>
    <s v="Complete"/>
  </r>
  <r>
    <n v="2154"/>
    <s v="Unique"/>
    <s v="Cassie"/>
    <x v="331"/>
    <d v="2024-05-12T00:00:00"/>
    <n v="7.99"/>
    <x v="0"/>
    <n v="454"/>
    <x v="1"/>
    <n v="5"/>
    <n v="1"/>
    <x v="0"/>
    <x v="349"/>
    <x v="33"/>
    <x v="2"/>
    <x v="2"/>
    <x v="2"/>
    <n v="36"/>
    <n v="3.4"/>
    <x v="0"/>
    <x v="0"/>
    <x v="442"/>
    <x v="4"/>
    <x v="0"/>
    <x v="1"/>
    <s v="Complete"/>
  </r>
  <r>
    <n v="5013"/>
    <s v="Unique"/>
    <s v="Claudia"/>
    <x v="332"/>
    <d v="2024-11-24T00:00:00"/>
    <n v="15.99"/>
    <x v="2"/>
    <n v="187"/>
    <x v="1"/>
    <n v="1"/>
    <n v="1"/>
    <x v="1"/>
    <x v="350"/>
    <x v="142"/>
    <x v="2"/>
    <x v="0"/>
    <x v="4"/>
    <n v="8"/>
    <n v="4.7"/>
    <x v="0"/>
    <x v="0"/>
    <x v="443"/>
    <x v="0"/>
    <x v="4"/>
    <x v="0"/>
    <s v="Complete"/>
  </r>
  <r>
    <n v="4211"/>
    <s v="Unique"/>
    <s v="Kristina"/>
    <x v="333"/>
    <d v="2024-01-12T00:00:00"/>
    <n v="7.99"/>
    <x v="0"/>
    <n v="277"/>
    <x v="6"/>
    <n v="1"/>
    <n v="3"/>
    <x v="0"/>
    <x v="351"/>
    <x v="139"/>
    <x v="6"/>
    <x v="0"/>
    <x v="3"/>
    <n v="92"/>
    <n v="4.7"/>
    <x v="0"/>
    <x v="0"/>
    <x v="444"/>
    <x v="3"/>
    <x v="2"/>
    <x v="3"/>
    <s v="Complete"/>
  </r>
  <r>
    <n v="4408"/>
    <s v="Unique"/>
    <s v="Melissa"/>
    <x v="334"/>
    <d v="2024-11-30T00:00:00"/>
    <n v="7.99"/>
    <x v="0"/>
    <n v="257"/>
    <x v="6"/>
    <n v="3"/>
    <n v="6"/>
    <x v="0"/>
    <x v="352"/>
    <x v="169"/>
    <x v="2"/>
    <x v="2"/>
    <x v="2"/>
    <n v="88"/>
    <n v="3.9"/>
    <x v="1"/>
    <x v="0"/>
    <x v="445"/>
    <x v="1"/>
    <x v="2"/>
    <x v="2"/>
    <s v="Complete"/>
  </r>
  <r>
    <n v="8473"/>
    <s v="Unique"/>
    <s v="Desiree"/>
    <x v="153"/>
    <d v="2024-12-12T00:00:00"/>
    <n v="11.99"/>
    <x v="1"/>
    <n v="12"/>
    <x v="3"/>
    <n v="4"/>
    <n v="6"/>
    <x v="1"/>
    <x v="353"/>
    <x v="50"/>
    <x v="6"/>
    <x v="1"/>
    <x v="2"/>
    <n v="24"/>
    <n v="4.0999999999999996"/>
    <x v="0"/>
    <x v="0"/>
    <x v="446"/>
    <x v="0"/>
    <x v="2"/>
    <x v="2"/>
    <s v="Complete"/>
  </r>
  <r>
    <n v="7510"/>
    <s v="Unique"/>
    <s v="Audrey"/>
    <x v="335"/>
    <d v="2024-11-29T00:00:00"/>
    <n v="7.99"/>
    <x v="0"/>
    <n v="362"/>
    <x v="6"/>
    <n v="2"/>
    <n v="4"/>
    <x v="0"/>
    <x v="160"/>
    <x v="179"/>
    <x v="6"/>
    <x v="0"/>
    <x v="1"/>
    <n v="38"/>
    <n v="4.8"/>
    <x v="0"/>
    <x v="0"/>
    <x v="447"/>
    <x v="3"/>
    <x v="0"/>
    <x v="3"/>
    <s v="Complete"/>
  </r>
  <r>
    <n v="5376"/>
    <s v="Unique"/>
    <s v="John"/>
    <x v="336"/>
    <d v="2024-11-26T00:00:00"/>
    <n v="7.99"/>
    <x v="0"/>
    <n v="89"/>
    <x v="6"/>
    <n v="2"/>
    <n v="4"/>
    <x v="0"/>
    <x v="344"/>
    <x v="36"/>
    <x v="5"/>
    <x v="0"/>
    <x v="5"/>
    <n v="7"/>
    <n v="3.7"/>
    <x v="0"/>
    <x v="0"/>
    <x v="448"/>
    <x v="3"/>
    <x v="0"/>
    <x v="2"/>
    <s v="Complete"/>
  </r>
  <r>
    <n v="8005"/>
    <s v="Unique"/>
    <s v="Ryan"/>
    <x v="256"/>
    <d v="2024-12-14T00:00:00"/>
    <n v="7.99"/>
    <x v="0"/>
    <n v="123"/>
    <x v="3"/>
    <n v="5"/>
    <n v="5"/>
    <x v="0"/>
    <x v="354"/>
    <x v="180"/>
    <x v="2"/>
    <x v="0"/>
    <x v="3"/>
    <n v="85"/>
    <n v="4"/>
    <x v="0"/>
    <x v="0"/>
    <x v="449"/>
    <x v="2"/>
    <x v="3"/>
    <x v="0"/>
    <s v="Complete"/>
  </r>
  <r>
    <n v="7439"/>
    <s v="Unique"/>
    <s v="Kim"/>
    <x v="337"/>
    <d v="2024-05-12T00:00:00"/>
    <n v="15.99"/>
    <x v="2"/>
    <n v="427"/>
    <x v="5"/>
    <n v="1"/>
    <n v="1"/>
    <x v="1"/>
    <x v="355"/>
    <x v="33"/>
    <x v="0"/>
    <x v="0"/>
    <x v="4"/>
    <n v="18"/>
    <n v="3.8"/>
    <x v="1"/>
    <x v="0"/>
    <x v="450"/>
    <x v="4"/>
    <x v="4"/>
    <x v="0"/>
    <s v="Complete"/>
  </r>
  <r>
    <n v="3699"/>
    <s v="Unique"/>
    <s v="Lindsey"/>
    <x v="269"/>
    <d v="2024-11-24T00:00:00"/>
    <n v="15.99"/>
    <x v="2"/>
    <n v="439"/>
    <x v="6"/>
    <n v="2"/>
    <n v="4"/>
    <x v="1"/>
    <x v="356"/>
    <x v="33"/>
    <x v="6"/>
    <x v="3"/>
    <x v="0"/>
    <n v="58"/>
    <n v="4.9000000000000004"/>
    <x v="0"/>
    <x v="0"/>
    <x v="451"/>
    <x v="4"/>
    <x v="0"/>
    <x v="3"/>
    <s v="Complete"/>
  </r>
  <r>
    <n v="3162"/>
    <s v="Unique"/>
    <s v="Michael"/>
    <x v="91"/>
    <d v="2024-12-13T00:00:00"/>
    <n v="15.99"/>
    <x v="2"/>
    <n v="396"/>
    <x v="4"/>
    <n v="3"/>
    <n v="3"/>
    <x v="0"/>
    <x v="357"/>
    <x v="138"/>
    <x v="0"/>
    <x v="2"/>
    <x v="5"/>
    <n v="11"/>
    <n v="3.4"/>
    <x v="0"/>
    <x v="0"/>
    <x v="452"/>
    <x v="0"/>
    <x v="0"/>
    <x v="1"/>
    <s v="Complete"/>
  </r>
  <r>
    <n v="8798"/>
    <s v="Unique"/>
    <s v="Pamela"/>
    <x v="338"/>
    <d v="2024-12-15T00:00:00"/>
    <n v="15.99"/>
    <x v="2"/>
    <n v="453"/>
    <x v="4"/>
    <n v="5"/>
    <n v="2"/>
    <x v="0"/>
    <x v="358"/>
    <x v="181"/>
    <x v="1"/>
    <x v="0"/>
    <x v="4"/>
    <n v="72"/>
    <n v="4.0999999999999996"/>
    <x v="1"/>
    <x v="0"/>
    <x v="453"/>
    <x v="4"/>
    <x v="1"/>
    <x v="1"/>
    <s v="Complete"/>
  </r>
  <r>
    <n v="6400"/>
    <s v="Unique"/>
    <s v="Jonathan"/>
    <x v="186"/>
    <d v="2024-12-14T00:00:00"/>
    <n v="11.99"/>
    <x v="1"/>
    <n v="356"/>
    <x v="4"/>
    <n v="3"/>
    <n v="2"/>
    <x v="0"/>
    <x v="359"/>
    <x v="70"/>
    <x v="0"/>
    <x v="2"/>
    <x v="2"/>
    <n v="56"/>
    <n v="3.4"/>
    <x v="1"/>
    <x v="0"/>
    <x v="454"/>
    <x v="4"/>
    <x v="0"/>
    <x v="1"/>
    <s v="Complete"/>
  </r>
  <r>
    <n v="9404"/>
    <s v="Unique"/>
    <s v="Michael"/>
    <x v="339"/>
    <d v="2024-03-12T00:00:00"/>
    <n v="15.99"/>
    <x v="2"/>
    <n v="192"/>
    <x v="2"/>
    <n v="1"/>
    <n v="3"/>
    <x v="0"/>
    <x v="252"/>
    <x v="59"/>
    <x v="5"/>
    <x v="0"/>
    <x v="3"/>
    <n v="87"/>
    <n v="3.1"/>
    <x v="0"/>
    <x v="0"/>
    <x v="455"/>
    <x v="2"/>
    <x v="3"/>
    <x v="3"/>
    <s v="Complete"/>
  </r>
  <r>
    <n v="8151"/>
    <s v="Unique"/>
    <s v="Mark"/>
    <x v="340"/>
    <d v="2024-11-24T00:00:00"/>
    <n v="11.99"/>
    <x v="1"/>
    <n v="483"/>
    <x v="6"/>
    <n v="3"/>
    <n v="6"/>
    <x v="1"/>
    <x v="360"/>
    <x v="33"/>
    <x v="1"/>
    <x v="3"/>
    <x v="2"/>
    <n v="29"/>
    <n v="3.8"/>
    <x v="0"/>
    <x v="0"/>
    <x v="398"/>
    <x v="1"/>
    <x v="0"/>
    <x v="1"/>
    <s v="Complete"/>
  </r>
  <r>
    <n v="7742"/>
    <s v="Unique"/>
    <s v="James"/>
    <x v="252"/>
    <d v="2024-11-22T00:00:00"/>
    <n v="11.99"/>
    <x v="1"/>
    <n v="17"/>
    <x v="5"/>
    <n v="2"/>
    <n v="3"/>
    <x v="0"/>
    <x v="361"/>
    <x v="32"/>
    <x v="0"/>
    <x v="0"/>
    <x v="1"/>
    <n v="15"/>
    <n v="3.6"/>
    <x v="1"/>
    <x v="0"/>
    <x v="456"/>
    <x v="4"/>
    <x v="2"/>
    <x v="2"/>
    <s v="Complete"/>
  </r>
  <r>
    <n v="4553"/>
    <s v="Unique"/>
    <s v="Janet"/>
    <x v="341"/>
    <d v="2024-11-27T00:00:00"/>
    <n v="7.99"/>
    <x v="0"/>
    <n v="272"/>
    <x v="3"/>
    <n v="1"/>
    <n v="6"/>
    <x v="1"/>
    <x v="73"/>
    <x v="91"/>
    <x v="3"/>
    <x v="1"/>
    <x v="2"/>
    <n v="40"/>
    <n v="4.3"/>
    <x v="1"/>
    <x v="0"/>
    <x v="457"/>
    <x v="2"/>
    <x v="1"/>
    <x v="2"/>
    <s v="Complete"/>
  </r>
  <r>
    <n v="6919"/>
    <s v="Unique"/>
    <s v="Jane"/>
    <x v="153"/>
    <d v="2024-11-24T00:00:00"/>
    <n v="7.99"/>
    <x v="0"/>
    <n v="195"/>
    <x v="0"/>
    <n v="4"/>
    <n v="3"/>
    <x v="0"/>
    <x v="47"/>
    <x v="49"/>
    <x v="1"/>
    <x v="0"/>
    <x v="1"/>
    <n v="68"/>
    <n v="4.4000000000000004"/>
    <x v="0"/>
    <x v="0"/>
    <x v="458"/>
    <x v="2"/>
    <x v="2"/>
    <x v="2"/>
    <s v="Complete"/>
  </r>
  <r>
    <n v="7168"/>
    <s v="Unique"/>
    <s v="Tammy"/>
    <x v="33"/>
    <d v="2024-11-21T00:00:00"/>
    <n v="11.99"/>
    <x v="1"/>
    <n v="416"/>
    <x v="2"/>
    <n v="3"/>
    <n v="1"/>
    <x v="0"/>
    <x v="237"/>
    <x v="45"/>
    <x v="6"/>
    <x v="0"/>
    <x v="5"/>
    <n v="41"/>
    <n v="3.3"/>
    <x v="0"/>
    <x v="0"/>
    <x v="459"/>
    <x v="0"/>
    <x v="2"/>
    <x v="1"/>
    <s v="Complete"/>
  </r>
  <r>
    <n v="6474"/>
    <s v="Unique"/>
    <s v="Christopher"/>
    <x v="342"/>
    <d v="2024-11-19T00:00:00"/>
    <n v="15.99"/>
    <x v="2"/>
    <n v="459"/>
    <x v="3"/>
    <n v="5"/>
    <n v="5"/>
    <x v="0"/>
    <x v="203"/>
    <x v="143"/>
    <x v="2"/>
    <x v="0"/>
    <x v="1"/>
    <n v="92"/>
    <n v="3.7"/>
    <x v="0"/>
    <x v="0"/>
    <x v="96"/>
    <x v="1"/>
    <x v="4"/>
    <x v="0"/>
    <s v="Complete"/>
  </r>
  <r>
    <n v="4242"/>
    <s v="Unique"/>
    <s v="Robert"/>
    <x v="343"/>
    <d v="2024-12-15T00:00:00"/>
    <n v="7.99"/>
    <x v="0"/>
    <n v="168"/>
    <x v="4"/>
    <n v="5"/>
    <n v="3"/>
    <x v="0"/>
    <x v="362"/>
    <x v="105"/>
    <x v="1"/>
    <x v="2"/>
    <x v="0"/>
    <n v="82"/>
    <n v="4.3"/>
    <x v="0"/>
    <x v="0"/>
    <x v="460"/>
    <x v="4"/>
    <x v="1"/>
    <x v="0"/>
    <s v="Complete"/>
  </r>
  <r>
    <n v="3395"/>
    <s v="Unique"/>
    <s v="Michael"/>
    <x v="158"/>
    <d v="2024-11-29T00:00:00"/>
    <n v="7.99"/>
    <x v="0"/>
    <n v="307"/>
    <x v="6"/>
    <n v="5"/>
    <n v="6"/>
    <x v="1"/>
    <x v="363"/>
    <x v="34"/>
    <x v="3"/>
    <x v="3"/>
    <x v="2"/>
    <n v="11"/>
    <n v="4.5"/>
    <x v="1"/>
    <x v="0"/>
    <x v="461"/>
    <x v="2"/>
    <x v="2"/>
    <x v="1"/>
    <s v="Complete"/>
  </r>
  <r>
    <n v="8694"/>
    <s v="Unique"/>
    <s v="Norma"/>
    <x v="344"/>
    <d v="2024-03-12T00:00:00"/>
    <n v="15.99"/>
    <x v="2"/>
    <n v="270"/>
    <x v="5"/>
    <n v="2"/>
    <n v="3"/>
    <x v="0"/>
    <x v="42"/>
    <x v="80"/>
    <x v="4"/>
    <x v="0"/>
    <x v="5"/>
    <n v="51"/>
    <n v="4.5"/>
    <x v="1"/>
    <x v="0"/>
    <x v="462"/>
    <x v="2"/>
    <x v="2"/>
    <x v="2"/>
    <s v="Complete"/>
  </r>
  <r>
    <n v="7150"/>
    <s v="Unique"/>
    <s v="Matthew"/>
    <x v="64"/>
    <d v="2024-07-12T00:00:00"/>
    <n v="7.99"/>
    <x v="0"/>
    <n v="358"/>
    <x v="0"/>
    <n v="4"/>
    <n v="6"/>
    <x v="0"/>
    <x v="364"/>
    <x v="137"/>
    <x v="3"/>
    <x v="1"/>
    <x v="4"/>
    <n v="35"/>
    <n v="3.9"/>
    <x v="1"/>
    <x v="0"/>
    <x v="463"/>
    <x v="3"/>
    <x v="3"/>
    <x v="0"/>
    <s v="Complete"/>
  </r>
  <r>
    <n v="4111"/>
    <s v="Unique"/>
    <s v="Tyler"/>
    <x v="345"/>
    <d v="2024-11-27T00:00:00"/>
    <n v="11.99"/>
    <x v="1"/>
    <n v="301"/>
    <x v="2"/>
    <n v="2"/>
    <n v="2"/>
    <x v="0"/>
    <x v="365"/>
    <x v="35"/>
    <x v="5"/>
    <x v="2"/>
    <x v="2"/>
    <n v="83"/>
    <n v="4.9000000000000004"/>
    <x v="0"/>
    <x v="0"/>
    <x v="464"/>
    <x v="2"/>
    <x v="4"/>
    <x v="2"/>
    <s v="Complete"/>
  </r>
  <r>
    <n v="3532"/>
    <s v="Unique"/>
    <s v="Richard"/>
    <x v="346"/>
    <d v="2024-12-15T00:00:00"/>
    <n v="7.99"/>
    <x v="0"/>
    <n v="277"/>
    <x v="0"/>
    <n v="2"/>
    <n v="4"/>
    <x v="1"/>
    <x v="215"/>
    <x v="114"/>
    <x v="0"/>
    <x v="1"/>
    <x v="4"/>
    <n v="79"/>
    <n v="3.9"/>
    <x v="1"/>
    <x v="0"/>
    <x v="465"/>
    <x v="2"/>
    <x v="3"/>
    <x v="1"/>
    <s v="Complete"/>
  </r>
  <r>
    <n v="5375"/>
    <s v="Unique"/>
    <s v="Wendy"/>
    <x v="53"/>
    <d v="2024-11-30T00:00:00"/>
    <n v="15.99"/>
    <x v="2"/>
    <n v="423"/>
    <x v="2"/>
    <n v="5"/>
    <n v="2"/>
    <x v="0"/>
    <x v="366"/>
    <x v="84"/>
    <x v="2"/>
    <x v="1"/>
    <x v="4"/>
    <n v="44"/>
    <n v="4.5999999999999996"/>
    <x v="0"/>
    <x v="0"/>
    <x v="466"/>
    <x v="3"/>
    <x v="3"/>
    <x v="2"/>
    <s v="Complete"/>
  </r>
  <r>
    <n v="8881"/>
    <s v="Unique"/>
    <s v="Taylor"/>
    <x v="282"/>
    <d v="2024-11-24T00:00:00"/>
    <n v="11.99"/>
    <x v="1"/>
    <n v="197"/>
    <x v="1"/>
    <n v="1"/>
    <n v="5"/>
    <x v="1"/>
    <x v="367"/>
    <x v="181"/>
    <x v="6"/>
    <x v="3"/>
    <x v="4"/>
    <n v="3"/>
    <n v="4.5"/>
    <x v="0"/>
    <x v="0"/>
    <x v="467"/>
    <x v="1"/>
    <x v="3"/>
    <x v="2"/>
    <s v="Complete"/>
  </r>
  <r>
    <n v="1235"/>
    <s v="Unique"/>
    <s v="William"/>
    <x v="342"/>
    <d v="2024-11-27T00:00:00"/>
    <n v="15.99"/>
    <x v="2"/>
    <n v="100"/>
    <x v="3"/>
    <n v="2"/>
    <n v="6"/>
    <x v="0"/>
    <x v="368"/>
    <x v="48"/>
    <x v="3"/>
    <x v="1"/>
    <x v="2"/>
    <n v="68"/>
    <n v="3.7"/>
    <x v="0"/>
    <x v="0"/>
    <x v="400"/>
    <x v="4"/>
    <x v="4"/>
    <x v="0"/>
    <s v="Complete"/>
  </r>
  <r>
    <n v="2533"/>
    <s v="Unique"/>
    <s v="Danielle"/>
    <x v="144"/>
    <d v="2024-11-23T00:00:00"/>
    <n v="15.99"/>
    <x v="2"/>
    <n v="338"/>
    <x v="0"/>
    <n v="4"/>
    <n v="2"/>
    <x v="1"/>
    <x v="369"/>
    <x v="82"/>
    <x v="4"/>
    <x v="2"/>
    <x v="5"/>
    <n v="75"/>
    <n v="4.5999999999999996"/>
    <x v="1"/>
    <x v="0"/>
    <x v="468"/>
    <x v="2"/>
    <x v="2"/>
    <x v="3"/>
    <s v="Complete"/>
  </r>
  <r>
    <n v="2734"/>
    <s v="Unique"/>
    <s v="Bruce"/>
    <x v="347"/>
    <d v="2024-01-12T00:00:00"/>
    <n v="11.99"/>
    <x v="1"/>
    <n v="130"/>
    <x v="3"/>
    <n v="1"/>
    <n v="1"/>
    <x v="0"/>
    <x v="370"/>
    <x v="155"/>
    <x v="6"/>
    <x v="2"/>
    <x v="5"/>
    <n v="53"/>
    <n v="4.5"/>
    <x v="1"/>
    <x v="0"/>
    <x v="469"/>
    <x v="4"/>
    <x v="0"/>
    <x v="3"/>
    <s v="Complete"/>
  </r>
  <r>
    <n v="4129"/>
    <s v="Unique"/>
    <s v="Erin"/>
    <x v="74"/>
    <d v="2024-11-25T00:00:00"/>
    <n v="11.99"/>
    <x v="1"/>
    <n v="383"/>
    <x v="4"/>
    <n v="5"/>
    <n v="4"/>
    <x v="0"/>
    <x v="335"/>
    <x v="60"/>
    <x v="6"/>
    <x v="0"/>
    <x v="2"/>
    <n v="68"/>
    <n v="3.9"/>
    <x v="1"/>
    <x v="0"/>
    <x v="470"/>
    <x v="3"/>
    <x v="2"/>
    <x v="1"/>
    <s v="Complete"/>
  </r>
  <r>
    <n v="3762"/>
    <s v="Unique"/>
    <s v="Michelle"/>
    <x v="266"/>
    <d v="2024-11-30T00:00:00"/>
    <n v="11.99"/>
    <x v="1"/>
    <n v="411"/>
    <x v="0"/>
    <n v="5"/>
    <n v="6"/>
    <x v="0"/>
    <x v="371"/>
    <x v="87"/>
    <x v="4"/>
    <x v="0"/>
    <x v="5"/>
    <n v="66"/>
    <n v="3.9"/>
    <x v="1"/>
    <x v="0"/>
    <x v="471"/>
    <x v="1"/>
    <x v="3"/>
    <x v="0"/>
    <s v="Complete"/>
  </r>
  <r>
    <n v="4341"/>
    <s v="Unique"/>
    <s v="Marie"/>
    <x v="179"/>
    <d v="2024-07-12T00:00:00"/>
    <n v="11.99"/>
    <x v="1"/>
    <n v="347"/>
    <x v="4"/>
    <n v="4"/>
    <n v="2"/>
    <x v="0"/>
    <x v="372"/>
    <x v="170"/>
    <x v="4"/>
    <x v="0"/>
    <x v="3"/>
    <n v="31"/>
    <n v="3.1"/>
    <x v="0"/>
    <x v="0"/>
    <x v="472"/>
    <x v="0"/>
    <x v="0"/>
    <x v="1"/>
    <s v="Complete"/>
  </r>
  <r>
    <n v="6638"/>
    <s v="Unique"/>
    <s v="Cory"/>
    <x v="348"/>
    <d v="2024-11-12T00:00:00"/>
    <n v="11.99"/>
    <x v="1"/>
    <n v="302"/>
    <x v="5"/>
    <n v="4"/>
    <n v="2"/>
    <x v="0"/>
    <x v="373"/>
    <x v="6"/>
    <x v="1"/>
    <x v="1"/>
    <x v="2"/>
    <n v="14"/>
    <n v="4.7"/>
    <x v="0"/>
    <x v="0"/>
    <x v="473"/>
    <x v="0"/>
    <x v="4"/>
    <x v="3"/>
    <s v="Complete"/>
  </r>
  <r>
    <n v="5861"/>
    <s v="Unique"/>
    <s v="Angela"/>
    <x v="326"/>
    <d v="2024-03-12T00:00:00"/>
    <n v="15.99"/>
    <x v="2"/>
    <n v="361"/>
    <x v="6"/>
    <n v="3"/>
    <n v="6"/>
    <x v="1"/>
    <x v="279"/>
    <x v="91"/>
    <x v="5"/>
    <x v="1"/>
    <x v="3"/>
    <n v="80"/>
    <n v="4.3"/>
    <x v="0"/>
    <x v="0"/>
    <x v="474"/>
    <x v="3"/>
    <x v="0"/>
    <x v="0"/>
    <s v="Complete"/>
  </r>
  <r>
    <n v="8815"/>
    <s v="Unique"/>
    <s v="Brian"/>
    <x v="349"/>
    <d v="2024-01-12T00:00:00"/>
    <n v="7.99"/>
    <x v="0"/>
    <n v="148"/>
    <x v="3"/>
    <n v="1"/>
    <n v="1"/>
    <x v="0"/>
    <x v="374"/>
    <x v="140"/>
    <x v="6"/>
    <x v="3"/>
    <x v="3"/>
    <n v="8"/>
    <n v="3.6"/>
    <x v="0"/>
    <x v="0"/>
    <x v="475"/>
    <x v="2"/>
    <x v="3"/>
    <x v="1"/>
    <s v="Complete"/>
  </r>
  <r>
    <n v="8793"/>
    <s v="Unique"/>
    <s v="Lisa"/>
    <x v="15"/>
    <d v="2024-11-21T00:00:00"/>
    <n v="7.99"/>
    <x v="0"/>
    <n v="162"/>
    <x v="2"/>
    <n v="2"/>
    <n v="5"/>
    <x v="0"/>
    <x v="375"/>
    <x v="179"/>
    <x v="4"/>
    <x v="1"/>
    <x v="2"/>
    <n v="16"/>
    <n v="4.3"/>
    <x v="0"/>
    <x v="0"/>
    <x v="476"/>
    <x v="3"/>
    <x v="2"/>
    <x v="3"/>
    <s v="Complete"/>
  </r>
  <r>
    <n v="3469"/>
    <s v="Unique"/>
    <s v="Kimberly"/>
    <x v="101"/>
    <d v="2024-12-18T00:00:00"/>
    <n v="7.99"/>
    <x v="0"/>
    <n v="379"/>
    <x v="1"/>
    <n v="3"/>
    <n v="5"/>
    <x v="0"/>
    <x v="115"/>
    <x v="126"/>
    <x v="4"/>
    <x v="3"/>
    <x v="2"/>
    <n v="67"/>
    <n v="3.6"/>
    <x v="1"/>
    <x v="0"/>
    <x v="477"/>
    <x v="0"/>
    <x v="2"/>
    <x v="3"/>
    <s v="Complete"/>
  </r>
  <r>
    <n v="3654"/>
    <s v="Unique"/>
    <s v="James"/>
    <x v="350"/>
    <d v="2024-12-14T00:00:00"/>
    <n v="15.99"/>
    <x v="2"/>
    <n v="373"/>
    <x v="5"/>
    <n v="2"/>
    <n v="6"/>
    <x v="0"/>
    <x v="211"/>
    <x v="118"/>
    <x v="1"/>
    <x v="0"/>
    <x v="4"/>
    <n v="57"/>
    <n v="3.8"/>
    <x v="1"/>
    <x v="0"/>
    <x v="478"/>
    <x v="1"/>
    <x v="3"/>
    <x v="1"/>
    <s v="Complete"/>
  </r>
  <r>
    <n v="9555"/>
    <s v="Unique"/>
    <s v="Brian"/>
    <x v="351"/>
    <d v="2024-11-22T00:00:00"/>
    <n v="11.99"/>
    <x v="1"/>
    <n v="354"/>
    <x v="3"/>
    <n v="1"/>
    <n v="1"/>
    <x v="0"/>
    <x v="376"/>
    <x v="40"/>
    <x v="2"/>
    <x v="3"/>
    <x v="0"/>
    <n v="83"/>
    <n v="4.3"/>
    <x v="1"/>
    <x v="0"/>
    <x v="479"/>
    <x v="4"/>
    <x v="4"/>
    <x v="1"/>
    <s v="Complete"/>
  </r>
  <r>
    <n v="4028"/>
    <s v="Unique"/>
    <s v="Juan"/>
    <x v="352"/>
    <d v="2024-09-12T00:00:00"/>
    <n v="7.99"/>
    <x v="0"/>
    <n v="76"/>
    <x v="4"/>
    <n v="2"/>
    <n v="4"/>
    <x v="0"/>
    <x v="377"/>
    <x v="30"/>
    <x v="4"/>
    <x v="2"/>
    <x v="5"/>
    <n v="87"/>
    <n v="4.9000000000000004"/>
    <x v="0"/>
    <x v="0"/>
    <x v="480"/>
    <x v="3"/>
    <x v="1"/>
    <x v="2"/>
    <s v="Complete"/>
  </r>
  <r>
    <n v="9499"/>
    <s v="Unique"/>
    <s v="Kevin"/>
    <x v="244"/>
    <d v="2024-12-14T00:00:00"/>
    <n v="11.99"/>
    <x v="1"/>
    <n v="316"/>
    <x v="0"/>
    <n v="1"/>
    <n v="3"/>
    <x v="1"/>
    <x v="378"/>
    <x v="44"/>
    <x v="0"/>
    <x v="0"/>
    <x v="1"/>
    <n v="28"/>
    <n v="3.4"/>
    <x v="0"/>
    <x v="0"/>
    <x v="481"/>
    <x v="1"/>
    <x v="3"/>
    <x v="2"/>
    <s v="Complete"/>
  </r>
  <r>
    <n v="8628"/>
    <s v="Unique"/>
    <s v="Lori"/>
    <x v="51"/>
    <d v="2024-11-29T00:00:00"/>
    <n v="11.99"/>
    <x v="1"/>
    <n v="331"/>
    <x v="4"/>
    <n v="4"/>
    <n v="2"/>
    <x v="0"/>
    <x v="379"/>
    <x v="6"/>
    <x v="2"/>
    <x v="0"/>
    <x v="3"/>
    <n v="35"/>
    <n v="4.5999999999999996"/>
    <x v="1"/>
    <x v="0"/>
    <x v="482"/>
    <x v="3"/>
    <x v="4"/>
    <x v="0"/>
    <s v="Complete"/>
  </r>
  <r>
    <n v="9942"/>
    <s v="Unique"/>
    <s v="Michael"/>
    <x v="253"/>
    <d v="2024-11-20T00:00:00"/>
    <n v="15.99"/>
    <x v="2"/>
    <n v="418"/>
    <x v="3"/>
    <n v="1"/>
    <n v="5"/>
    <x v="0"/>
    <x v="2"/>
    <x v="61"/>
    <x v="1"/>
    <x v="3"/>
    <x v="4"/>
    <n v="49"/>
    <n v="3.6"/>
    <x v="1"/>
    <x v="0"/>
    <x v="483"/>
    <x v="2"/>
    <x v="1"/>
    <x v="0"/>
    <s v="Complete"/>
  </r>
  <r>
    <n v="4044"/>
    <s v="Unique"/>
    <s v="Cameron"/>
    <x v="353"/>
    <d v="2024-11-23T00:00:00"/>
    <n v="15.99"/>
    <x v="2"/>
    <n v="309"/>
    <x v="6"/>
    <n v="5"/>
    <n v="5"/>
    <x v="1"/>
    <x v="380"/>
    <x v="75"/>
    <x v="6"/>
    <x v="3"/>
    <x v="3"/>
    <n v="66"/>
    <n v="4"/>
    <x v="1"/>
    <x v="0"/>
    <x v="484"/>
    <x v="3"/>
    <x v="3"/>
    <x v="3"/>
    <s v="Complete"/>
  </r>
  <r>
    <n v="8143"/>
    <s v="Unique"/>
    <s v="Mark"/>
    <x v="354"/>
    <d v="2024-11-12T00:00:00"/>
    <n v="7.99"/>
    <x v="0"/>
    <n v="252"/>
    <x v="1"/>
    <n v="3"/>
    <n v="5"/>
    <x v="0"/>
    <x v="254"/>
    <x v="98"/>
    <x v="5"/>
    <x v="1"/>
    <x v="1"/>
    <n v="52"/>
    <n v="4.4000000000000004"/>
    <x v="1"/>
    <x v="0"/>
    <x v="485"/>
    <x v="3"/>
    <x v="1"/>
    <x v="2"/>
    <s v="Complete"/>
  </r>
  <r>
    <n v="3984"/>
    <s v="Unique"/>
    <s v="Daniel"/>
    <x v="355"/>
    <d v="2024-01-12T00:00:00"/>
    <n v="15.99"/>
    <x v="2"/>
    <n v="146"/>
    <x v="5"/>
    <n v="4"/>
    <n v="6"/>
    <x v="1"/>
    <x v="381"/>
    <x v="145"/>
    <x v="5"/>
    <x v="0"/>
    <x v="1"/>
    <n v="27"/>
    <n v="3.7"/>
    <x v="1"/>
    <x v="0"/>
    <x v="486"/>
    <x v="4"/>
    <x v="2"/>
    <x v="0"/>
    <s v="Complete"/>
  </r>
  <r>
    <n v="9294"/>
    <s v="Unique"/>
    <s v="Jerry"/>
    <x v="128"/>
    <d v="2024-11-21T00:00:00"/>
    <n v="11.99"/>
    <x v="1"/>
    <n v="352"/>
    <x v="4"/>
    <n v="4"/>
    <n v="4"/>
    <x v="0"/>
    <x v="202"/>
    <x v="95"/>
    <x v="1"/>
    <x v="1"/>
    <x v="2"/>
    <n v="32"/>
    <n v="3.8"/>
    <x v="0"/>
    <x v="0"/>
    <x v="149"/>
    <x v="0"/>
    <x v="1"/>
    <x v="1"/>
    <s v="Complete"/>
  </r>
  <r>
    <n v="4769"/>
    <s v="Unique"/>
    <s v="Michael"/>
    <x v="356"/>
    <d v="2024-12-17T00:00:00"/>
    <n v="7.99"/>
    <x v="0"/>
    <n v="43"/>
    <x v="6"/>
    <n v="5"/>
    <n v="3"/>
    <x v="0"/>
    <x v="382"/>
    <x v="110"/>
    <x v="0"/>
    <x v="0"/>
    <x v="4"/>
    <n v="70"/>
    <n v="4"/>
    <x v="1"/>
    <x v="0"/>
    <x v="487"/>
    <x v="0"/>
    <x v="2"/>
    <x v="0"/>
    <s v="Complete"/>
  </r>
  <r>
    <n v="8864"/>
    <s v="Unique"/>
    <s v="Michael"/>
    <x v="357"/>
    <d v="2024-11-29T00:00:00"/>
    <n v="11.99"/>
    <x v="1"/>
    <n v="440"/>
    <x v="1"/>
    <n v="4"/>
    <n v="3"/>
    <x v="0"/>
    <x v="54"/>
    <x v="6"/>
    <x v="2"/>
    <x v="3"/>
    <x v="1"/>
    <n v="2"/>
    <n v="3.4"/>
    <x v="0"/>
    <x v="0"/>
    <x v="488"/>
    <x v="4"/>
    <x v="0"/>
    <x v="0"/>
    <s v="Complete"/>
  </r>
  <r>
    <n v="1857"/>
    <s v="Unique"/>
    <s v="Brittney"/>
    <x v="358"/>
    <d v="2024-11-23T00:00:00"/>
    <n v="15.99"/>
    <x v="2"/>
    <n v="376"/>
    <x v="6"/>
    <n v="2"/>
    <n v="2"/>
    <x v="1"/>
    <x v="383"/>
    <x v="162"/>
    <x v="3"/>
    <x v="3"/>
    <x v="3"/>
    <n v="84"/>
    <n v="4.5999999999999996"/>
    <x v="1"/>
    <x v="0"/>
    <x v="489"/>
    <x v="3"/>
    <x v="4"/>
    <x v="0"/>
    <s v="Complete"/>
  </r>
  <r>
    <n v="5566"/>
    <s v="Unique"/>
    <s v="Brian"/>
    <x v="81"/>
    <d v="2024-07-12T00:00:00"/>
    <n v="11.99"/>
    <x v="1"/>
    <n v="137"/>
    <x v="0"/>
    <n v="3"/>
    <n v="6"/>
    <x v="0"/>
    <x v="384"/>
    <x v="117"/>
    <x v="5"/>
    <x v="0"/>
    <x v="3"/>
    <n v="25"/>
    <n v="3.9"/>
    <x v="1"/>
    <x v="0"/>
    <x v="490"/>
    <x v="3"/>
    <x v="0"/>
    <x v="1"/>
    <s v="Complete"/>
  </r>
  <r>
    <n v="1373"/>
    <s v="Unique"/>
    <s v="Elizabeth"/>
    <x v="152"/>
    <d v="2024-12-12T00:00:00"/>
    <n v="7.99"/>
    <x v="0"/>
    <n v="301"/>
    <x v="0"/>
    <n v="2"/>
    <n v="5"/>
    <x v="1"/>
    <x v="303"/>
    <x v="45"/>
    <x v="0"/>
    <x v="2"/>
    <x v="5"/>
    <n v="54"/>
    <n v="4.2"/>
    <x v="1"/>
    <x v="0"/>
    <x v="491"/>
    <x v="3"/>
    <x v="4"/>
    <x v="0"/>
    <s v="Complete"/>
  </r>
  <r>
    <n v="6345"/>
    <s v="Unique"/>
    <s v="Thomas"/>
    <x v="203"/>
    <d v="2024-09-12T00:00:00"/>
    <n v="7.99"/>
    <x v="0"/>
    <n v="410"/>
    <x v="3"/>
    <n v="1"/>
    <n v="1"/>
    <x v="0"/>
    <x v="108"/>
    <x v="182"/>
    <x v="1"/>
    <x v="0"/>
    <x v="2"/>
    <n v="22"/>
    <n v="3.2"/>
    <x v="0"/>
    <x v="0"/>
    <x v="492"/>
    <x v="2"/>
    <x v="1"/>
    <x v="1"/>
    <s v="Complete"/>
  </r>
  <r>
    <n v="3234"/>
    <s v="Unique"/>
    <s v="Jessica"/>
    <x v="359"/>
    <d v="2024-07-12T00:00:00"/>
    <n v="11.99"/>
    <x v="1"/>
    <n v="298"/>
    <x v="4"/>
    <n v="2"/>
    <n v="1"/>
    <x v="1"/>
    <x v="385"/>
    <x v="126"/>
    <x v="4"/>
    <x v="0"/>
    <x v="3"/>
    <n v="52"/>
    <n v="4.4000000000000004"/>
    <x v="1"/>
    <x v="0"/>
    <x v="493"/>
    <x v="2"/>
    <x v="2"/>
    <x v="2"/>
    <s v="Complete"/>
  </r>
  <r>
    <n v="6998"/>
    <s v="Unique"/>
    <s v="Joshua"/>
    <x v="360"/>
    <d v="2024-02-12T00:00:00"/>
    <n v="7.99"/>
    <x v="0"/>
    <n v="54"/>
    <x v="2"/>
    <n v="4"/>
    <n v="5"/>
    <x v="0"/>
    <x v="386"/>
    <x v="89"/>
    <x v="3"/>
    <x v="2"/>
    <x v="4"/>
    <n v="43"/>
    <n v="3.8"/>
    <x v="0"/>
    <x v="0"/>
    <x v="494"/>
    <x v="4"/>
    <x v="3"/>
    <x v="0"/>
    <s v="Complete"/>
  </r>
  <r>
    <n v="5809"/>
    <s v="Unique"/>
    <s v="Melissa"/>
    <x v="318"/>
    <d v="2024-11-19T00:00:00"/>
    <n v="7.99"/>
    <x v="0"/>
    <n v="486"/>
    <x v="4"/>
    <n v="4"/>
    <n v="3"/>
    <x v="1"/>
    <x v="387"/>
    <x v="183"/>
    <x v="2"/>
    <x v="1"/>
    <x v="5"/>
    <n v="10"/>
    <n v="3.2"/>
    <x v="0"/>
    <x v="0"/>
    <x v="495"/>
    <x v="1"/>
    <x v="4"/>
    <x v="1"/>
    <s v="Complete"/>
  </r>
  <r>
    <n v="6522"/>
    <s v="Unique"/>
    <s v="Bryan"/>
    <x v="339"/>
    <d v="2024-11-27T00:00:00"/>
    <n v="11.99"/>
    <x v="1"/>
    <n v="38"/>
    <x v="5"/>
    <n v="1"/>
    <n v="4"/>
    <x v="0"/>
    <x v="388"/>
    <x v="176"/>
    <x v="1"/>
    <x v="3"/>
    <x v="1"/>
    <n v="75"/>
    <n v="4.7"/>
    <x v="1"/>
    <x v="0"/>
    <x v="496"/>
    <x v="2"/>
    <x v="2"/>
    <x v="0"/>
    <s v="Complete"/>
  </r>
  <r>
    <n v="3892"/>
    <s v="Unique"/>
    <s v="Amanda"/>
    <x v="247"/>
    <d v="2024-03-12T00:00:00"/>
    <n v="7.99"/>
    <x v="0"/>
    <n v="442"/>
    <x v="0"/>
    <n v="3"/>
    <n v="6"/>
    <x v="0"/>
    <x v="388"/>
    <x v="117"/>
    <x v="1"/>
    <x v="0"/>
    <x v="1"/>
    <n v="96"/>
    <n v="3.7"/>
    <x v="0"/>
    <x v="0"/>
    <x v="497"/>
    <x v="1"/>
    <x v="0"/>
    <x v="1"/>
    <s v="Complete"/>
  </r>
  <r>
    <n v="4427"/>
    <s v="Unique"/>
    <s v="Walter"/>
    <x v="8"/>
    <d v="2024-11-28T00:00:00"/>
    <n v="7.99"/>
    <x v="0"/>
    <n v="474"/>
    <x v="4"/>
    <n v="3"/>
    <n v="5"/>
    <x v="0"/>
    <x v="125"/>
    <x v="66"/>
    <x v="4"/>
    <x v="3"/>
    <x v="2"/>
    <n v="30"/>
    <n v="4.8"/>
    <x v="0"/>
    <x v="0"/>
    <x v="498"/>
    <x v="0"/>
    <x v="3"/>
    <x v="1"/>
    <s v="Complete"/>
  </r>
  <r>
    <n v="8145"/>
    <s v="Unique"/>
    <s v="Samuel"/>
    <x v="361"/>
    <d v="2024-11-21T00:00:00"/>
    <n v="15.99"/>
    <x v="2"/>
    <n v="96"/>
    <x v="5"/>
    <n v="5"/>
    <n v="1"/>
    <x v="0"/>
    <x v="389"/>
    <x v="9"/>
    <x v="2"/>
    <x v="0"/>
    <x v="4"/>
    <n v="60"/>
    <n v="4.3"/>
    <x v="0"/>
    <x v="0"/>
    <x v="223"/>
    <x v="1"/>
    <x v="1"/>
    <x v="3"/>
    <s v="Complete"/>
  </r>
  <r>
    <n v="1150"/>
    <s v="Unique"/>
    <s v="John"/>
    <x v="234"/>
    <d v="2024-11-29T00:00:00"/>
    <n v="11.99"/>
    <x v="1"/>
    <n v="160"/>
    <x v="4"/>
    <n v="5"/>
    <n v="5"/>
    <x v="0"/>
    <x v="10"/>
    <x v="15"/>
    <x v="3"/>
    <x v="0"/>
    <x v="0"/>
    <n v="37"/>
    <n v="3.7"/>
    <x v="1"/>
    <x v="0"/>
    <x v="499"/>
    <x v="4"/>
    <x v="1"/>
    <x v="3"/>
    <s v="Complete"/>
  </r>
  <r>
    <n v="7366"/>
    <s v="Unique"/>
    <s v="Dylan"/>
    <x v="340"/>
    <d v="2024-12-15T00:00:00"/>
    <n v="7.99"/>
    <x v="0"/>
    <n v="451"/>
    <x v="5"/>
    <n v="3"/>
    <n v="3"/>
    <x v="1"/>
    <x v="28"/>
    <x v="60"/>
    <x v="5"/>
    <x v="1"/>
    <x v="1"/>
    <n v="75"/>
    <n v="3.3"/>
    <x v="1"/>
    <x v="0"/>
    <x v="500"/>
    <x v="4"/>
    <x v="3"/>
    <x v="1"/>
    <s v="Complete"/>
  </r>
  <r>
    <n v="3004"/>
    <s v="Unique"/>
    <s v="Joseph"/>
    <x v="362"/>
    <d v="2024-12-18T00:00:00"/>
    <n v="11.99"/>
    <x v="1"/>
    <n v="184"/>
    <x v="3"/>
    <n v="3"/>
    <n v="4"/>
    <x v="1"/>
    <x v="175"/>
    <x v="123"/>
    <x v="1"/>
    <x v="3"/>
    <x v="2"/>
    <n v="28"/>
    <n v="3.5"/>
    <x v="1"/>
    <x v="0"/>
    <x v="501"/>
    <x v="2"/>
    <x v="3"/>
    <x v="0"/>
    <s v="Complete"/>
  </r>
  <r>
    <n v="9934"/>
    <s v="Unique"/>
    <s v="Heather"/>
    <x v="266"/>
    <d v="2024-12-16T00:00:00"/>
    <n v="15.99"/>
    <x v="2"/>
    <n v="50"/>
    <x v="1"/>
    <n v="2"/>
    <n v="6"/>
    <x v="0"/>
    <x v="87"/>
    <x v="149"/>
    <x v="4"/>
    <x v="1"/>
    <x v="2"/>
    <n v="49"/>
    <n v="3.8"/>
    <x v="0"/>
    <x v="0"/>
    <x v="502"/>
    <x v="1"/>
    <x v="1"/>
    <x v="3"/>
    <s v="Complete"/>
  </r>
  <r>
    <n v="1228"/>
    <s v="Unique"/>
    <s v="Cassandra"/>
    <x v="363"/>
    <d v="2024-12-14T00:00:00"/>
    <n v="7.99"/>
    <x v="0"/>
    <n v="299"/>
    <x v="4"/>
    <n v="3"/>
    <n v="1"/>
    <x v="1"/>
    <x v="390"/>
    <x v="110"/>
    <x v="5"/>
    <x v="1"/>
    <x v="1"/>
    <n v="100"/>
    <n v="4.8"/>
    <x v="0"/>
    <x v="0"/>
    <x v="503"/>
    <x v="1"/>
    <x v="3"/>
    <x v="3"/>
    <s v="Complete"/>
  </r>
  <r>
    <n v="5806"/>
    <s v="Unique"/>
    <s v="Marisa"/>
    <x v="364"/>
    <d v="2024-12-15T00:00:00"/>
    <n v="7.99"/>
    <x v="0"/>
    <n v="495"/>
    <x v="1"/>
    <n v="5"/>
    <n v="6"/>
    <x v="1"/>
    <x v="276"/>
    <x v="71"/>
    <x v="4"/>
    <x v="3"/>
    <x v="5"/>
    <n v="41"/>
    <n v="3.9"/>
    <x v="1"/>
    <x v="0"/>
    <x v="504"/>
    <x v="4"/>
    <x v="4"/>
    <x v="3"/>
    <s v="Complete"/>
  </r>
  <r>
    <n v="7538"/>
    <s v="Unique"/>
    <s v="Samantha"/>
    <x v="365"/>
    <d v="2024-11-26T00:00:00"/>
    <n v="7.99"/>
    <x v="0"/>
    <n v="132"/>
    <x v="4"/>
    <n v="4"/>
    <n v="5"/>
    <x v="0"/>
    <x v="391"/>
    <x v="150"/>
    <x v="0"/>
    <x v="0"/>
    <x v="5"/>
    <n v="31"/>
    <n v="5"/>
    <x v="0"/>
    <x v="0"/>
    <x v="505"/>
    <x v="2"/>
    <x v="3"/>
    <x v="1"/>
    <s v="Complete"/>
  </r>
  <r>
    <n v="1035"/>
    <s v="Unique"/>
    <s v="Katherine"/>
    <x v="38"/>
    <d v="2024-11-22T00:00:00"/>
    <n v="11.99"/>
    <x v="1"/>
    <n v="395"/>
    <x v="6"/>
    <n v="2"/>
    <n v="4"/>
    <x v="0"/>
    <x v="392"/>
    <x v="172"/>
    <x v="5"/>
    <x v="1"/>
    <x v="3"/>
    <n v="44"/>
    <n v="3.9"/>
    <x v="1"/>
    <x v="0"/>
    <x v="506"/>
    <x v="4"/>
    <x v="3"/>
    <x v="2"/>
    <s v="Complete"/>
  </r>
  <r>
    <n v="8399"/>
    <s v="Unique"/>
    <s v="Diana"/>
    <x v="366"/>
    <d v="2024-03-12T00:00:00"/>
    <n v="11.99"/>
    <x v="1"/>
    <n v="34"/>
    <x v="0"/>
    <n v="1"/>
    <n v="2"/>
    <x v="0"/>
    <x v="393"/>
    <x v="121"/>
    <x v="2"/>
    <x v="3"/>
    <x v="2"/>
    <n v="10"/>
    <n v="3.9"/>
    <x v="0"/>
    <x v="0"/>
    <x v="507"/>
    <x v="3"/>
    <x v="0"/>
    <x v="0"/>
    <s v="Complete"/>
  </r>
  <r>
    <n v="1912"/>
    <s v="Unique"/>
    <s v="Stephen"/>
    <x v="242"/>
    <d v="2024-12-14T00:00:00"/>
    <n v="11.99"/>
    <x v="1"/>
    <n v="348"/>
    <x v="6"/>
    <n v="1"/>
    <n v="4"/>
    <x v="1"/>
    <x v="338"/>
    <x v="80"/>
    <x v="4"/>
    <x v="3"/>
    <x v="5"/>
    <n v="60"/>
    <n v="4.0999999999999996"/>
    <x v="0"/>
    <x v="0"/>
    <x v="508"/>
    <x v="1"/>
    <x v="0"/>
    <x v="0"/>
    <s v="Complete"/>
  </r>
  <r>
    <n v="6604"/>
    <s v="Unique"/>
    <s v="Lisa"/>
    <x v="367"/>
    <d v="2024-11-22T00:00:00"/>
    <n v="15.99"/>
    <x v="2"/>
    <n v="247"/>
    <x v="6"/>
    <n v="5"/>
    <n v="4"/>
    <x v="1"/>
    <x v="128"/>
    <x v="54"/>
    <x v="2"/>
    <x v="3"/>
    <x v="3"/>
    <n v="19"/>
    <n v="3.8"/>
    <x v="0"/>
    <x v="0"/>
    <x v="509"/>
    <x v="4"/>
    <x v="3"/>
    <x v="1"/>
    <s v="Complete"/>
  </r>
  <r>
    <n v="8952"/>
    <s v="Unique"/>
    <s v="Kristin"/>
    <x v="116"/>
    <d v="2024-11-22T00:00:00"/>
    <n v="11.99"/>
    <x v="1"/>
    <n v="216"/>
    <x v="6"/>
    <n v="1"/>
    <n v="1"/>
    <x v="1"/>
    <x v="140"/>
    <x v="114"/>
    <x v="6"/>
    <x v="2"/>
    <x v="4"/>
    <n v="10"/>
    <n v="3.8"/>
    <x v="1"/>
    <x v="0"/>
    <x v="510"/>
    <x v="4"/>
    <x v="2"/>
    <x v="0"/>
    <s v="Complete"/>
  </r>
  <r>
    <n v="2549"/>
    <s v="Unique"/>
    <s v="Autumn"/>
    <x v="188"/>
    <d v="2024-11-26T00:00:00"/>
    <n v="11.99"/>
    <x v="1"/>
    <n v="299"/>
    <x v="5"/>
    <n v="4"/>
    <n v="6"/>
    <x v="1"/>
    <x v="394"/>
    <x v="127"/>
    <x v="4"/>
    <x v="3"/>
    <x v="4"/>
    <n v="85"/>
    <n v="3.4"/>
    <x v="1"/>
    <x v="0"/>
    <x v="511"/>
    <x v="1"/>
    <x v="3"/>
    <x v="3"/>
    <s v="Complete"/>
  </r>
  <r>
    <n v="8954"/>
    <s v="Unique"/>
    <s v="Melissa"/>
    <x v="349"/>
    <d v="2024-11-27T00:00:00"/>
    <n v="15.99"/>
    <x v="2"/>
    <n v="315"/>
    <x v="5"/>
    <n v="2"/>
    <n v="1"/>
    <x v="0"/>
    <x v="229"/>
    <x v="36"/>
    <x v="0"/>
    <x v="1"/>
    <x v="3"/>
    <n v="53"/>
    <n v="3.1"/>
    <x v="0"/>
    <x v="0"/>
    <x v="512"/>
    <x v="0"/>
    <x v="0"/>
    <x v="1"/>
    <s v="Complete"/>
  </r>
  <r>
    <n v="1922"/>
    <s v="Unique"/>
    <s v="Tiffany"/>
    <x v="129"/>
    <d v="2024-03-12T00:00:00"/>
    <n v="11.99"/>
    <x v="1"/>
    <n v="35"/>
    <x v="3"/>
    <n v="2"/>
    <n v="4"/>
    <x v="1"/>
    <x v="395"/>
    <x v="65"/>
    <x v="3"/>
    <x v="1"/>
    <x v="2"/>
    <n v="3"/>
    <n v="3.3"/>
    <x v="0"/>
    <x v="0"/>
    <x v="513"/>
    <x v="2"/>
    <x v="0"/>
    <x v="3"/>
    <s v="Complete"/>
  </r>
  <r>
    <n v="9861"/>
    <s v="Unique"/>
    <s v="Ashley"/>
    <x v="329"/>
    <d v="2024-12-16T00:00:00"/>
    <n v="15.99"/>
    <x v="2"/>
    <n v="359"/>
    <x v="5"/>
    <n v="3"/>
    <n v="1"/>
    <x v="1"/>
    <x v="396"/>
    <x v="118"/>
    <x v="4"/>
    <x v="2"/>
    <x v="4"/>
    <n v="64"/>
    <n v="4.9000000000000004"/>
    <x v="1"/>
    <x v="0"/>
    <x v="514"/>
    <x v="0"/>
    <x v="1"/>
    <x v="2"/>
    <s v="Complete"/>
  </r>
  <r>
    <n v="4383"/>
    <s v="Unique"/>
    <s v="Tracy"/>
    <x v="55"/>
    <d v="2024-11-30T00:00:00"/>
    <n v="15.99"/>
    <x v="2"/>
    <n v="361"/>
    <x v="0"/>
    <n v="4"/>
    <n v="5"/>
    <x v="0"/>
    <x v="397"/>
    <x v="6"/>
    <x v="4"/>
    <x v="2"/>
    <x v="5"/>
    <n v="99"/>
    <n v="3.7"/>
    <x v="0"/>
    <x v="0"/>
    <x v="515"/>
    <x v="2"/>
    <x v="2"/>
    <x v="2"/>
    <s v="Complete"/>
  </r>
  <r>
    <n v="4328"/>
    <s v="Unique"/>
    <s v="Amy"/>
    <x v="368"/>
    <d v="2024-11-24T00:00:00"/>
    <n v="11.99"/>
    <x v="1"/>
    <n v="273"/>
    <x v="0"/>
    <n v="3"/>
    <n v="4"/>
    <x v="0"/>
    <x v="354"/>
    <x v="117"/>
    <x v="5"/>
    <x v="0"/>
    <x v="4"/>
    <n v="42"/>
    <n v="4.9000000000000004"/>
    <x v="0"/>
    <x v="0"/>
    <x v="516"/>
    <x v="0"/>
    <x v="1"/>
    <x v="1"/>
    <s v="Complete"/>
  </r>
  <r>
    <n v="4622"/>
    <s v="Unique"/>
    <s v="Nicholas"/>
    <x v="311"/>
    <d v="2024-12-15T00:00:00"/>
    <n v="7.99"/>
    <x v="0"/>
    <n v="47"/>
    <x v="0"/>
    <n v="2"/>
    <n v="4"/>
    <x v="0"/>
    <x v="150"/>
    <x v="4"/>
    <x v="4"/>
    <x v="2"/>
    <x v="4"/>
    <n v="46"/>
    <n v="4.7"/>
    <x v="1"/>
    <x v="0"/>
    <x v="517"/>
    <x v="1"/>
    <x v="3"/>
    <x v="3"/>
    <s v="Complete"/>
  </r>
  <r>
    <n v="7828"/>
    <s v="Unique"/>
    <s v="Angel"/>
    <x v="369"/>
    <d v="2024-02-12T00:00:00"/>
    <n v="7.99"/>
    <x v="0"/>
    <n v="477"/>
    <x v="4"/>
    <n v="5"/>
    <n v="5"/>
    <x v="1"/>
    <x v="398"/>
    <x v="170"/>
    <x v="6"/>
    <x v="1"/>
    <x v="4"/>
    <n v="37"/>
    <n v="4.7"/>
    <x v="0"/>
    <x v="0"/>
    <x v="518"/>
    <x v="4"/>
    <x v="1"/>
    <x v="0"/>
    <s v="Complete"/>
  </r>
  <r>
    <n v="1393"/>
    <s v="Unique"/>
    <s v="Ryan"/>
    <x v="370"/>
    <d v="2024-03-12T00:00:00"/>
    <n v="7.99"/>
    <x v="0"/>
    <n v="418"/>
    <x v="0"/>
    <n v="3"/>
    <n v="4"/>
    <x v="0"/>
    <x v="257"/>
    <x v="97"/>
    <x v="3"/>
    <x v="1"/>
    <x v="0"/>
    <n v="68"/>
    <n v="4.8"/>
    <x v="1"/>
    <x v="0"/>
    <x v="204"/>
    <x v="4"/>
    <x v="1"/>
    <x v="1"/>
    <s v="Complete"/>
  </r>
  <r>
    <n v="9239"/>
    <s v="Unique"/>
    <s v="Daniel"/>
    <x v="371"/>
    <d v="2024-11-21T00:00:00"/>
    <n v="15.99"/>
    <x v="2"/>
    <n v="274"/>
    <x v="1"/>
    <n v="5"/>
    <n v="6"/>
    <x v="1"/>
    <x v="399"/>
    <x v="5"/>
    <x v="2"/>
    <x v="0"/>
    <x v="0"/>
    <n v="36"/>
    <n v="4.0999999999999996"/>
    <x v="1"/>
    <x v="0"/>
    <x v="519"/>
    <x v="2"/>
    <x v="3"/>
    <x v="1"/>
    <s v="Complete"/>
  </r>
  <r>
    <n v="1636"/>
    <s v="Unique"/>
    <s v="Elizabeth"/>
    <x v="372"/>
    <d v="2024-06-12T00:00:00"/>
    <n v="11.99"/>
    <x v="1"/>
    <n v="102"/>
    <x v="6"/>
    <n v="5"/>
    <n v="2"/>
    <x v="1"/>
    <x v="400"/>
    <x v="184"/>
    <x v="4"/>
    <x v="3"/>
    <x v="4"/>
    <n v="63"/>
    <n v="4.8"/>
    <x v="0"/>
    <x v="0"/>
    <x v="520"/>
    <x v="1"/>
    <x v="0"/>
    <x v="0"/>
    <s v="Complete"/>
  </r>
  <r>
    <n v="4401"/>
    <s v="Unique"/>
    <s v="Caitlin"/>
    <x v="373"/>
    <d v="2024-12-15T00:00:00"/>
    <n v="15.99"/>
    <x v="2"/>
    <n v="164"/>
    <x v="3"/>
    <n v="3"/>
    <n v="5"/>
    <x v="0"/>
    <x v="303"/>
    <x v="71"/>
    <x v="5"/>
    <x v="3"/>
    <x v="1"/>
    <n v="83"/>
    <n v="3"/>
    <x v="1"/>
    <x v="0"/>
    <x v="521"/>
    <x v="4"/>
    <x v="4"/>
    <x v="1"/>
    <s v="Complete"/>
  </r>
  <r>
    <n v="7135"/>
    <s v="Unique"/>
    <s v="Johnathan"/>
    <x v="374"/>
    <d v="2024-12-17T00:00:00"/>
    <n v="15.99"/>
    <x v="2"/>
    <n v="478"/>
    <x v="1"/>
    <n v="4"/>
    <n v="5"/>
    <x v="0"/>
    <x v="401"/>
    <x v="0"/>
    <x v="5"/>
    <x v="2"/>
    <x v="0"/>
    <n v="27"/>
    <n v="4.9000000000000004"/>
    <x v="0"/>
    <x v="0"/>
    <x v="522"/>
    <x v="2"/>
    <x v="3"/>
    <x v="2"/>
    <s v="Complete"/>
  </r>
  <r>
    <n v="8923"/>
    <s v="Unique"/>
    <s v="Douglas"/>
    <x v="375"/>
    <d v="2024-10-12T00:00:00"/>
    <n v="11.99"/>
    <x v="1"/>
    <n v="100"/>
    <x v="6"/>
    <n v="3"/>
    <n v="4"/>
    <x v="1"/>
    <x v="373"/>
    <x v="173"/>
    <x v="6"/>
    <x v="2"/>
    <x v="4"/>
    <n v="14"/>
    <n v="3.4"/>
    <x v="0"/>
    <x v="0"/>
    <x v="523"/>
    <x v="2"/>
    <x v="0"/>
    <x v="3"/>
    <s v="Complete"/>
  </r>
  <r>
    <n v="9748"/>
    <s v="Unique"/>
    <s v="Sherri"/>
    <x v="374"/>
    <d v="2024-07-12T00:00:00"/>
    <n v="15.99"/>
    <x v="2"/>
    <n v="264"/>
    <x v="6"/>
    <n v="2"/>
    <n v="6"/>
    <x v="1"/>
    <x v="402"/>
    <x v="142"/>
    <x v="0"/>
    <x v="3"/>
    <x v="1"/>
    <n v="18"/>
    <n v="4.7"/>
    <x v="1"/>
    <x v="0"/>
    <x v="524"/>
    <x v="0"/>
    <x v="0"/>
    <x v="2"/>
    <s v="Complete"/>
  </r>
  <r>
    <n v="7046"/>
    <s v="Unique"/>
    <s v="Eric"/>
    <x v="376"/>
    <d v="2024-10-12T00:00:00"/>
    <n v="15.99"/>
    <x v="2"/>
    <n v="208"/>
    <x v="4"/>
    <n v="5"/>
    <n v="6"/>
    <x v="1"/>
    <x v="403"/>
    <x v="175"/>
    <x v="4"/>
    <x v="0"/>
    <x v="5"/>
    <n v="36"/>
    <n v="4.7"/>
    <x v="0"/>
    <x v="0"/>
    <x v="525"/>
    <x v="0"/>
    <x v="4"/>
    <x v="3"/>
    <s v="Complete"/>
  </r>
  <r>
    <n v="9688"/>
    <s v="Unique"/>
    <s v="Mariah"/>
    <x v="283"/>
    <d v="2024-04-12T00:00:00"/>
    <n v="7.99"/>
    <x v="0"/>
    <n v="56"/>
    <x v="5"/>
    <n v="1"/>
    <n v="2"/>
    <x v="0"/>
    <x v="404"/>
    <x v="80"/>
    <x v="6"/>
    <x v="3"/>
    <x v="3"/>
    <n v="21"/>
    <n v="4.5999999999999996"/>
    <x v="0"/>
    <x v="0"/>
    <x v="526"/>
    <x v="0"/>
    <x v="1"/>
    <x v="2"/>
    <s v="Complete"/>
  </r>
  <r>
    <n v="6720"/>
    <s v="Unique"/>
    <s v="Michael"/>
    <x v="377"/>
    <d v="2024-12-13T00:00:00"/>
    <n v="15.99"/>
    <x v="2"/>
    <n v="207"/>
    <x v="4"/>
    <n v="2"/>
    <n v="2"/>
    <x v="0"/>
    <x v="405"/>
    <x v="185"/>
    <x v="6"/>
    <x v="3"/>
    <x v="1"/>
    <n v="99"/>
    <n v="3.6"/>
    <x v="0"/>
    <x v="0"/>
    <x v="527"/>
    <x v="1"/>
    <x v="4"/>
    <x v="0"/>
    <s v="Complete"/>
  </r>
  <r>
    <n v="2766"/>
    <s v="Unique"/>
    <s v="Jerome"/>
    <x v="378"/>
    <d v="2024-11-25T00:00:00"/>
    <n v="7.99"/>
    <x v="0"/>
    <n v="187"/>
    <x v="3"/>
    <n v="2"/>
    <n v="3"/>
    <x v="0"/>
    <x v="406"/>
    <x v="83"/>
    <x v="4"/>
    <x v="1"/>
    <x v="1"/>
    <n v="29"/>
    <n v="4.5"/>
    <x v="0"/>
    <x v="0"/>
    <x v="528"/>
    <x v="2"/>
    <x v="2"/>
    <x v="2"/>
    <s v="Complete"/>
  </r>
  <r>
    <n v="3847"/>
    <s v="Unique"/>
    <s v="Cynthia"/>
    <x v="379"/>
    <d v="2024-11-23T00:00:00"/>
    <n v="11.99"/>
    <x v="1"/>
    <n v="62"/>
    <x v="0"/>
    <n v="3"/>
    <n v="1"/>
    <x v="0"/>
    <x v="407"/>
    <x v="21"/>
    <x v="3"/>
    <x v="0"/>
    <x v="2"/>
    <n v="56"/>
    <n v="3.4"/>
    <x v="0"/>
    <x v="0"/>
    <x v="529"/>
    <x v="3"/>
    <x v="1"/>
    <x v="0"/>
    <s v="Complete"/>
  </r>
  <r>
    <n v="8554"/>
    <s v="Unique"/>
    <s v="James"/>
    <x v="9"/>
    <d v="2024-11-21T00:00:00"/>
    <n v="15.99"/>
    <x v="2"/>
    <n v="182"/>
    <x v="6"/>
    <n v="1"/>
    <n v="2"/>
    <x v="0"/>
    <x v="408"/>
    <x v="173"/>
    <x v="0"/>
    <x v="2"/>
    <x v="2"/>
    <n v="62"/>
    <n v="4.9000000000000004"/>
    <x v="0"/>
    <x v="0"/>
    <x v="530"/>
    <x v="1"/>
    <x v="3"/>
    <x v="1"/>
    <s v="Complete"/>
  </r>
  <r>
    <n v="6569"/>
    <s v="Unique"/>
    <s v="Patrick"/>
    <x v="342"/>
    <d v="2024-11-25T00:00:00"/>
    <n v="7.99"/>
    <x v="0"/>
    <n v="468"/>
    <x v="6"/>
    <n v="2"/>
    <n v="3"/>
    <x v="1"/>
    <x v="409"/>
    <x v="163"/>
    <x v="1"/>
    <x v="1"/>
    <x v="4"/>
    <n v="74"/>
    <n v="3.2"/>
    <x v="0"/>
    <x v="0"/>
    <x v="531"/>
    <x v="0"/>
    <x v="1"/>
    <x v="3"/>
    <s v="Complete"/>
  </r>
  <r>
    <n v="6391"/>
    <s v="Unique"/>
    <s v="Daniel"/>
    <x v="380"/>
    <d v="2024-11-24T00:00:00"/>
    <n v="15.99"/>
    <x v="2"/>
    <n v="389"/>
    <x v="1"/>
    <n v="2"/>
    <n v="2"/>
    <x v="1"/>
    <x v="410"/>
    <x v="127"/>
    <x v="2"/>
    <x v="1"/>
    <x v="4"/>
    <n v="75"/>
    <n v="3.8"/>
    <x v="1"/>
    <x v="0"/>
    <x v="532"/>
    <x v="1"/>
    <x v="2"/>
    <x v="2"/>
    <s v="Complete"/>
  </r>
  <r>
    <n v="4883"/>
    <s v="Unique"/>
    <s v="Devon"/>
    <x v="164"/>
    <d v="2024-09-12T00:00:00"/>
    <n v="15.99"/>
    <x v="2"/>
    <n v="155"/>
    <x v="0"/>
    <n v="4"/>
    <n v="5"/>
    <x v="1"/>
    <x v="214"/>
    <x v="90"/>
    <x v="3"/>
    <x v="3"/>
    <x v="3"/>
    <n v="86"/>
    <n v="3.5"/>
    <x v="1"/>
    <x v="0"/>
    <x v="533"/>
    <x v="4"/>
    <x v="0"/>
    <x v="0"/>
    <s v="Complete"/>
  </r>
  <r>
    <n v="4530"/>
    <s v="Unique"/>
    <s v="Rebecca"/>
    <x v="381"/>
    <d v="2024-11-26T00:00:00"/>
    <n v="7.99"/>
    <x v="0"/>
    <n v="331"/>
    <x v="0"/>
    <n v="1"/>
    <n v="6"/>
    <x v="0"/>
    <x v="411"/>
    <x v="37"/>
    <x v="5"/>
    <x v="0"/>
    <x v="2"/>
    <n v="93"/>
    <n v="3.4"/>
    <x v="0"/>
    <x v="0"/>
    <x v="534"/>
    <x v="1"/>
    <x v="4"/>
    <x v="0"/>
    <s v="Complete"/>
  </r>
  <r>
    <n v="6531"/>
    <s v="Unique"/>
    <s v="Amanda"/>
    <x v="148"/>
    <d v="2024-12-12T00:00:00"/>
    <n v="11.99"/>
    <x v="1"/>
    <n v="131"/>
    <x v="2"/>
    <n v="5"/>
    <n v="2"/>
    <x v="1"/>
    <x v="412"/>
    <x v="29"/>
    <x v="6"/>
    <x v="1"/>
    <x v="1"/>
    <n v="81"/>
    <n v="4.4000000000000004"/>
    <x v="0"/>
    <x v="0"/>
    <x v="62"/>
    <x v="3"/>
    <x v="0"/>
    <x v="2"/>
    <s v="Complete"/>
  </r>
  <r>
    <n v="9701"/>
    <s v="Unique"/>
    <s v="Antonio"/>
    <x v="382"/>
    <d v="2024-11-26T00:00:00"/>
    <n v="7.99"/>
    <x v="0"/>
    <n v="376"/>
    <x v="2"/>
    <n v="3"/>
    <n v="6"/>
    <x v="1"/>
    <x v="239"/>
    <x v="14"/>
    <x v="2"/>
    <x v="3"/>
    <x v="1"/>
    <n v="5"/>
    <n v="3.4"/>
    <x v="0"/>
    <x v="0"/>
    <x v="412"/>
    <x v="1"/>
    <x v="1"/>
    <x v="2"/>
    <s v="Complete"/>
  </r>
  <r>
    <n v="4702"/>
    <s v="Unique"/>
    <s v="Christina"/>
    <x v="383"/>
    <d v="2024-11-12T00:00:00"/>
    <n v="7.99"/>
    <x v="0"/>
    <n v="106"/>
    <x v="4"/>
    <n v="4"/>
    <n v="6"/>
    <x v="0"/>
    <x v="130"/>
    <x v="170"/>
    <x v="4"/>
    <x v="1"/>
    <x v="2"/>
    <n v="25"/>
    <n v="3.4"/>
    <x v="1"/>
    <x v="0"/>
    <x v="535"/>
    <x v="1"/>
    <x v="3"/>
    <x v="3"/>
    <s v="Complete"/>
  </r>
  <r>
    <n v="3163"/>
    <s v="Unique"/>
    <s v="Gary"/>
    <x v="384"/>
    <d v="2024-11-30T00:00:00"/>
    <n v="11.99"/>
    <x v="1"/>
    <n v="445"/>
    <x v="5"/>
    <n v="4"/>
    <n v="4"/>
    <x v="1"/>
    <x v="413"/>
    <x v="11"/>
    <x v="5"/>
    <x v="0"/>
    <x v="3"/>
    <n v="50"/>
    <n v="3.8"/>
    <x v="1"/>
    <x v="0"/>
    <x v="536"/>
    <x v="2"/>
    <x v="1"/>
    <x v="2"/>
    <s v="Complete"/>
  </r>
  <r>
    <n v="8719"/>
    <s v="Unique"/>
    <s v="Joshua"/>
    <x v="385"/>
    <d v="2024-11-26T00:00:00"/>
    <n v="15.99"/>
    <x v="2"/>
    <n v="345"/>
    <x v="3"/>
    <n v="4"/>
    <n v="5"/>
    <x v="1"/>
    <x v="414"/>
    <x v="182"/>
    <x v="2"/>
    <x v="3"/>
    <x v="5"/>
    <n v="73"/>
    <n v="4.7"/>
    <x v="1"/>
    <x v="0"/>
    <x v="537"/>
    <x v="0"/>
    <x v="2"/>
    <x v="0"/>
    <s v="Complete"/>
  </r>
  <r>
    <n v="1282"/>
    <s v="Unique"/>
    <s v="Amy"/>
    <x v="386"/>
    <d v="2024-11-27T00:00:00"/>
    <n v="15.99"/>
    <x v="2"/>
    <n v="432"/>
    <x v="4"/>
    <n v="4"/>
    <n v="3"/>
    <x v="0"/>
    <x v="415"/>
    <x v="56"/>
    <x v="4"/>
    <x v="3"/>
    <x v="5"/>
    <n v="92"/>
    <n v="4.5999999999999996"/>
    <x v="0"/>
    <x v="0"/>
    <x v="538"/>
    <x v="4"/>
    <x v="3"/>
    <x v="0"/>
    <s v="Complete"/>
  </r>
  <r>
    <n v="4538"/>
    <s v="Unique"/>
    <s v="Andrew"/>
    <x v="387"/>
    <d v="2024-12-14T00:00:00"/>
    <n v="15.99"/>
    <x v="2"/>
    <n v="362"/>
    <x v="1"/>
    <n v="4"/>
    <n v="1"/>
    <x v="1"/>
    <x v="345"/>
    <x v="122"/>
    <x v="0"/>
    <x v="2"/>
    <x v="3"/>
    <n v="80"/>
    <n v="4.5"/>
    <x v="1"/>
    <x v="0"/>
    <x v="539"/>
    <x v="2"/>
    <x v="4"/>
    <x v="0"/>
    <s v="Complete"/>
  </r>
  <r>
    <n v="9538"/>
    <s v="Unique"/>
    <s v="Amanda"/>
    <x v="273"/>
    <d v="2024-11-30T00:00:00"/>
    <n v="15.99"/>
    <x v="2"/>
    <n v="174"/>
    <x v="1"/>
    <n v="4"/>
    <n v="3"/>
    <x v="1"/>
    <x v="391"/>
    <x v="147"/>
    <x v="0"/>
    <x v="3"/>
    <x v="2"/>
    <n v="4"/>
    <n v="3.1"/>
    <x v="1"/>
    <x v="0"/>
    <x v="540"/>
    <x v="0"/>
    <x v="0"/>
    <x v="2"/>
    <s v="Complete"/>
  </r>
  <r>
    <n v="5109"/>
    <s v="Unique"/>
    <s v="David"/>
    <x v="388"/>
    <d v="2024-12-13T00:00:00"/>
    <n v="11.99"/>
    <x v="1"/>
    <n v="490"/>
    <x v="3"/>
    <n v="4"/>
    <n v="3"/>
    <x v="1"/>
    <x v="205"/>
    <x v="38"/>
    <x v="5"/>
    <x v="2"/>
    <x v="5"/>
    <n v="91"/>
    <n v="3.7"/>
    <x v="0"/>
    <x v="0"/>
    <x v="541"/>
    <x v="1"/>
    <x v="2"/>
    <x v="3"/>
    <s v="Complete"/>
  </r>
  <r>
    <n v="7947"/>
    <s v="Unique"/>
    <s v="Billy"/>
    <x v="215"/>
    <d v="2024-12-17T00:00:00"/>
    <n v="15.99"/>
    <x v="2"/>
    <n v="32"/>
    <x v="5"/>
    <n v="3"/>
    <n v="4"/>
    <x v="1"/>
    <x v="416"/>
    <x v="38"/>
    <x v="2"/>
    <x v="2"/>
    <x v="3"/>
    <n v="75"/>
    <n v="3.7"/>
    <x v="0"/>
    <x v="0"/>
    <x v="220"/>
    <x v="3"/>
    <x v="0"/>
    <x v="0"/>
    <s v="Complete"/>
  </r>
  <r>
    <n v="7546"/>
    <s v="Unique"/>
    <s v="Elizabeth"/>
    <x v="389"/>
    <d v="2024-10-12T00:00:00"/>
    <n v="7.99"/>
    <x v="0"/>
    <n v="48"/>
    <x v="2"/>
    <n v="1"/>
    <n v="4"/>
    <x v="1"/>
    <x v="317"/>
    <x v="149"/>
    <x v="3"/>
    <x v="3"/>
    <x v="4"/>
    <n v="68"/>
    <n v="4"/>
    <x v="0"/>
    <x v="0"/>
    <x v="542"/>
    <x v="2"/>
    <x v="2"/>
    <x v="3"/>
    <s v="Complete"/>
  </r>
  <r>
    <n v="4213"/>
    <s v="Unique"/>
    <s v="Kelsey"/>
    <x v="96"/>
    <d v="2024-11-23T00:00:00"/>
    <n v="7.99"/>
    <x v="0"/>
    <n v="141"/>
    <x v="0"/>
    <n v="4"/>
    <n v="2"/>
    <x v="0"/>
    <x v="417"/>
    <x v="96"/>
    <x v="1"/>
    <x v="3"/>
    <x v="0"/>
    <n v="29"/>
    <n v="4.9000000000000004"/>
    <x v="1"/>
    <x v="0"/>
    <x v="543"/>
    <x v="4"/>
    <x v="3"/>
    <x v="0"/>
    <s v="Complete"/>
  </r>
  <r>
    <n v="3135"/>
    <s v="Unique"/>
    <s v="Angela"/>
    <x v="390"/>
    <d v="2024-11-24T00:00:00"/>
    <n v="7.99"/>
    <x v="0"/>
    <n v="368"/>
    <x v="4"/>
    <n v="5"/>
    <n v="1"/>
    <x v="1"/>
    <x v="292"/>
    <x v="186"/>
    <x v="6"/>
    <x v="3"/>
    <x v="1"/>
    <n v="97"/>
    <n v="4"/>
    <x v="0"/>
    <x v="0"/>
    <x v="544"/>
    <x v="1"/>
    <x v="1"/>
    <x v="1"/>
    <s v="Complete"/>
  </r>
  <r>
    <n v="9916"/>
    <s v="Unique"/>
    <s v="Wendy"/>
    <x v="391"/>
    <d v="2024-11-21T00:00:00"/>
    <n v="7.99"/>
    <x v="0"/>
    <n v="227"/>
    <x v="5"/>
    <n v="5"/>
    <n v="2"/>
    <x v="0"/>
    <x v="398"/>
    <x v="109"/>
    <x v="2"/>
    <x v="2"/>
    <x v="3"/>
    <n v="11"/>
    <n v="5"/>
    <x v="0"/>
    <x v="0"/>
    <x v="545"/>
    <x v="2"/>
    <x v="0"/>
    <x v="1"/>
    <s v="Complete"/>
  </r>
  <r>
    <n v="2784"/>
    <s v="Unique"/>
    <s v="Matthew"/>
    <x v="392"/>
    <d v="2024-12-13T00:00:00"/>
    <n v="7.99"/>
    <x v="0"/>
    <n v="484"/>
    <x v="3"/>
    <n v="5"/>
    <n v="2"/>
    <x v="0"/>
    <x v="107"/>
    <x v="101"/>
    <x v="6"/>
    <x v="0"/>
    <x v="5"/>
    <n v="15"/>
    <n v="3.1"/>
    <x v="0"/>
    <x v="0"/>
    <x v="546"/>
    <x v="4"/>
    <x v="2"/>
    <x v="0"/>
    <s v="Complete"/>
  </r>
  <r>
    <n v="5916"/>
    <s v="Unique"/>
    <s v="Lisa"/>
    <x v="316"/>
    <d v="2024-09-12T00:00:00"/>
    <n v="15.99"/>
    <x v="2"/>
    <n v="14"/>
    <x v="1"/>
    <n v="4"/>
    <n v="2"/>
    <x v="0"/>
    <x v="418"/>
    <x v="109"/>
    <x v="5"/>
    <x v="1"/>
    <x v="5"/>
    <n v="41"/>
    <n v="3.4"/>
    <x v="1"/>
    <x v="0"/>
    <x v="547"/>
    <x v="3"/>
    <x v="2"/>
    <x v="1"/>
    <s v="Complete"/>
  </r>
  <r>
    <n v="1674"/>
    <s v="Unique"/>
    <s v="Jonathan"/>
    <x v="393"/>
    <d v="2024-12-15T00:00:00"/>
    <n v="11.99"/>
    <x v="1"/>
    <n v="328"/>
    <x v="5"/>
    <n v="2"/>
    <n v="2"/>
    <x v="0"/>
    <x v="25"/>
    <x v="86"/>
    <x v="2"/>
    <x v="0"/>
    <x v="5"/>
    <n v="19"/>
    <n v="4.4000000000000004"/>
    <x v="1"/>
    <x v="0"/>
    <x v="548"/>
    <x v="0"/>
    <x v="0"/>
    <x v="2"/>
    <s v="Complete"/>
  </r>
  <r>
    <n v="2095"/>
    <s v="Unique"/>
    <s v="Richard"/>
    <x v="169"/>
    <d v="2024-11-29T00:00:00"/>
    <n v="11.99"/>
    <x v="1"/>
    <n v="279"/>
    <x v="6"/>
    <n v="5"/>
    <n v="5"/>
    <x v="0"/>
    <x v="386"/>
    <x v="141"/>
    <x v="1"/>
    <x v="3"/>
    <x v="2"/>
    <n v="81"/>
    <n v="4.7"/>
    <x v="1"/>
    <x v="0"/>
    <x v="549"/>
    <x v="3"/>
    <x v="4"/>
    <x v="0"/>
    <s v="Complete"/>
  </r>
  <r>
    <n v="9594"/>
    <s v="Unique"/>
    <s v="Matthew"/>
    <x v="394"/>
    <d v="2024-03-12T00:00:00"/>
    <n v="7.99"/>
    <x v="0"/>
    <n v="158"/>
    <x v="0"/>
    <n v="2"/>
    <n v="5"/>
    <x v="0"/>
    <x v="419"/>
    <x v="97"/>
    <x v="6"/>
    <x v="2"/>
    <x v="4"/>
    <n v="95"/>
    <n v="4.4000000000000004"/>
    <x v="1"/>
    <x v="0"/>
    <x v="550"/>
    <x v="3"/>
    <x v="2"/>
    <x v="0"/>
    <s v="Complete"/>
  </r>
  <r>
    <n v="6750"/>
    <s v="Unique"/>
    <s v="Amber"/>
    <x v="242"/>
    <d v="2024-02-12T00:00:00"/>
    <n v="7.99"/>
    <x v="0"/>
    <n v="422"/>
    <x v="2"/>
    <n v="3"/>
    <n v="5"/>
    <x v="1"/>
    <x v="420"/>
    <x v="67"/>
    <x v="6"/>
    <x v="2"/>
    <x v="4"/>
    <n v="12"/>
    <n v="4.4000000000000004"/>
    <x v="1"/>
    <x v="0"/>
    <x v="551"/>
    <x v="0"/>
    <x v="2"/>
    <x v="3"/>
    <s v="Complete"/>
  </r>
  <r>
    <n v="7235"/>
    <s v="Unique"/>
    <s v="Zachary"/>
    <x v="221"/>
    <d v="2024-11-29T00:00:00"/>
    <n v="7.99"/>
    <x v="0"/>
    <n v="235"/>
    <x v="4"/>
    <n v="1"/>
    <n v="2"/>
    <x v="1"/>
    <x v="421"/>
    <x v="47"/>
    <x v="2"/>
    <x v="2"/>
    <x v="0"/>
    <n v="77"/>
    <n v="4.2"/>
    <x v="0"/>
    <x v="0"/>
    <x v="552"/>
    <x v="2"/>
    <x v="3"/>
    <x v="1"/>
    <s v="Complete"/>
  </r>
  <r>
    <n v="3910"/>
    <s v="Unique"/>
    <s v="Carolyn"/>
    <x v="74"/>
    <d v="2024-08-12T00:00:00"/>
    <n v="11.99"/>
    <x v="1"/>
    <n v="331"/>
    <x v="6"/>
    <n v="1"/>
    <n v="2"/>
    <x v="1"/>
    <x v="422"/>
    <x v="104"/>
    <x v="4"/>
    <x v="1"/>
    <x v="2"/>
    <n v="55"/>
    <n v="3.5"/>
    <x v="0"/>
    <x v="0"/>
    <x v="553"/>
    <x v="4"/>
    <x v="2"/>
    <x v="3"/>
    <s v="Complete"/>
  </r>
  <r>
    <n v="8190"/>
    <s v="Unique"/>
    <s v="Erica"/>
    <x v="287"/>
    <d v="2024-09-12T00:00:00"/>
    <n v="11.99"/>
    <x v="1"/>
    <n v="148"/>
    <x v="3"/>
    <n v="4"/>
    <n v="1"/>
    <x v="0"/>
    <x v="325"/>
    <x v="124"/>
    <x v="6"/>
    <x v="2"/>
    <x v="4"/>
    <n v="37"/>
    <n v="3.1"/>
    <x v="1"/>
    <x v="0"/>
    <x v="554"/>
    <x v="2"/>
    <x v="0"/>
    <x v="1"/>
    <s v="Complete"/>
  </r>
  <r>
    <n v="5315"/>
    <s v="Unique"/>
    <s v="Donna"/>
    <x v="395"/>
    <d v="2024-11-19T00:00:00"/>
    <n v="7.99"/>
    <x v="0"/>
    <n v="198"/>
    <x v="4"/>
    <n v="4"/>
    <n v="3"/>
    <x v="1"/>
    <x v="242"/>
    <x v="159"/>
    <x v="1"/>
    <x v="3"/>
    <x v="5"/>
    <n v="52"/>
    <n v="4.8"/>
    <x v="0"/>
    <x v="0"/>
    <x v="555"/>
    <x v="3"/>
    <x v="1"/>
    <x v="3"/>
    <s v="Complete"/>
  </r>
  <r>
    <n v="7503"/>
    <s v="Unique"/>
    <s v="James"/>
    <x v="396"/>
    <d v="2024-03-12T00:00:00"/>
    <n v="15.99"/>
    <x v="2"/>
    <n v="81"/>
    <x v="4"/>
    <n v="3"/>
    <n v="4"/>
    <x v="1"/>
    <x v="423"/>
    <x v="25"/>
    <x v="6"/>
    <x v="1"/>
    <x v="4"/>
    <n v="12"/>
    <n v="4.5999999999999996"/>
    <x v="0"/>
    <x v="0"/>
    <x v="556"/>
    <x v="4"/>
    <x v="1"/>
    <x v="2"/>
    <s v="Complete"/>
  </r>
  <r>
    <n v="5788"/>
    <s v="Unique"/>
    <s v="Nicole"/>
    <x v="132"/>
    <d v="2024-11-23T00:00:00"/>
    <n v="11.99"/>
    <x v="1"/>
    <n v="131"/>
    <x v="4"/>
    <n v="3"/>
    <n v="3"/>
    <x v="0"/>
    <x v="424"/>
    <x v="108"/>
    <x v="5"/>
    <x v="2"/>
    <x v="3"/>
    <n v="47"/>
    <n v="4.8"/>
    <x v="0"/>
    <x v="0"/>
    <x v="557"/>
    <x v="3"/>
    <x v="1"/>
    <x v="2"/>
    <s v="Complete"/>
  </r>
  <r>
    <n v="7030"/>
    <s v="Unique"/>
    <s v="Paige"/>
    <x v="99"/>
    <d v="2024-11-23T00:00:00"/>
    <n v="15.99"/>
    <x v="2"/>
    <n v="210"/>
    <x v="3"/>
    <n v="3"/>
    <n v="4"/>
    <x v="1"/>
    <x v="415"/>
    <x v="13"/>
    <x v="0"/>
    <x v="0"/>
    <x v="2"/>
    <n v="38"/>
    <n v="4.2"/>
    <x v="0"/>
    <x v="0"/>
    <x v="558"/>
    <x v="2"/>
    <x v="4"/>
    <x v="0"/>
    <s v="Complete"/>
  </r>
  <r>
    <n v="6619"/>
    <s v="Unique"/>
    <s v="Cindy"/>
    <x v="141"/>
    <d v="2024-12-16T00:00:00"/>
    <n v="15.99"/>
    <x v="2"/>
    <n v="301"/>
    <x v="3"/>
    <n v="2"/>
    <n v="1"/>
    <x v="0"/>
    <x v="425"/>
    <x v="163"/>
    <x v="3"/>
    <x v="3"/>
    <x v="3"/>
    <n v="26"/>
    <n v="4.4000000000000004"/>
    <x v="0"/>
    <x v="0"/>
    <x v="559"/>
    <x v="0"/>
    <x v="0"/>
    <x v="0"/>
    <s v="Complete"/>
  </r>
  <r>
    <n v="6319"/>
    <s v="Unique"/>
    <s v="Todd"/>
    <x v="397"/>
    <d v="2024-12-16T00:00:00"/>
    <n v="7.99"/>
    <x v="0"/>
    <n v="466"/>
    <x v="6"/>
    <n v="4"/>
    <n v="1"/>
    <x v="0"/>
    <x v="426"/>
    <x v="80"/>
    <x v="6"/>
    <x v="1"/>
    <x v="5"/>
    <n v="81"/>
    <n v="4.8"/>
    <x v="0"/>
    <x v="0"/>
    <x v="67"/>
    <x v="1"/>
    <x v="3"/>
    <x v="2"/>
    <s v="Complete"/>
  </r>
  <r>
    <n v="6268"/>
    <s v="Unique"/>
    <s v="Alexander"/>
    <x v="398"/>
    <d v="2024-11-26T00:00:00"/>
    <n v="15.99"/>
    <x v="2"/>
    <n v="336"/>
    <x v="4"/>
    <n v="5"/>
    <n v="2"/>
    <x v="1"/>
    <x v="372"/>
    <x v="46"/>
    <x v="3"/>
    <x v="0"/>
    <x v="4"/>
    <n v="31"/>
    <n v="3.6"/>
    <x v="1"/>
    <x v="0"/>
    <x v="560"/>
    <x v="0"/>
    <x v="4"/>
    <x v="3"/>
    <s v="Complete"/>
  </r>
  <r>
    <n v="5016"/>
    <s v="Unique"/>
    <s v="Beth"/>
    <x v="399"/>
    <d v="2024-11-12T00:00:00"/>
    <n v="11.99"/>
    <x v="1"/>
    <n v="280"/>
    <x v="5"/>
    <n v="4"/>
    <n v="3"/>
    <x v="1"/>
    <x v="427"/>
    <x v="77"/>
    <x v="0"/>
    <x v="0"/>
    <x v="2"/>
    <n v="49"/>
    <n v="3.3"/>
    <x v="0"/>
    <x v="0"/>
    <x v="561"/>
    <x v="2"/>
    <x v="4"/>
    <x v="3"/>
    <s v="Complete"/>
  </r>
  <r>
    <n v="3888"/>
    <s v="Unique"/>
    <s v="Emily"/>
    <x v="368"/>
    <d v="2024-12-14T00:00:00"/>
    <n v="15.99"/>
    <x v="2"/>
    <n v="495"/>
    <x v="0"/>
    <n v="3"/>
    <n v="2"/>
    <x v="0"/>
    <x v="428"/>
    <x v="187"/>
    <x v="4"/>
    <x v="3"/>
    <x v="4"/>
    <n v="10"/>
    <n v="4.5"/>
    <x v="0"/>
    <x v="0"/>
    <x v="562"/>
    <x v="4"/>
    <x v="4"/>
    <x v="1"/>
    <s v="Complete"/>
  </r>
  <r>
    <n v="9918"/>
    <s v="Unique"/>
    <s v="Melissa"/>
    <x v="400"/>
    <d v="2024-12-12T00:00:00"/>
    <n v="11.99"/>
    <x v="1"/>
    <n v="144"/>
    <x v="3"/>
    <n v="5"/>
    <n v="6"/>
    <x v="1"/>
    <x v="286"/>
    <x v="116"/>
    <x v="3"/>
    <x v="0"/>
    <x v="0"/>
    <n v="18"/>
    <n v="3.1"/>
    <x v="1"/>
    <x v="0"/>
    <x v="563"/>
    <x v="3"/>
    <x v="2"/>
    <x v="2"/>
    <s v="Complete"/>
  </r>
  <r>
    <n v="7305"/>
    <s v="Unique"/>
    <s v="John"/>
    <x v="401"/>
    <d v="2024-02-12T00:00:00"/>
    <n v="7.99"/>
    <x v="0"/>
    <n v="165"/>
    <x v="6"/>
    <n v="5"/>
    <n v="4"/>
    <x v="1"/>
    <x v="429"/>
    <x v="161"/>
    <x v="0"/>
    <x v="2"/>
    <x v="3"/>
    <n v="34"/>
    <n v="4.2"/>
    <x v="1"/>
    <x v="0"/>
    <x v="564"/>
    <x v="4"/>
    <x v="1"/>
    <x v="1"/>
    <s v="Complete"/>
  </r>
  <r>
    <n v="5719"/>
    <s v="Unique"/>
    <s v="Wendy"/>
    <x v="402"/>
    <d v="2024-12-16T00:00:00"/>
    <n v="11.99"/>
    <x v="1"/>
    <n v="479"/>
    <x v="3"/>
    <n v="5"/>
    <n v="2"/>
    <x v="1"/>
    <x v="430"/>
    <x v="57"/>
    <x v="5"/>
    <x v="3"/>
    <x v="5"/>
    <n v="54"/>
    <n v="4.5999999999999996"/>
    <x v="0"/>
    <x v="0"/>
    <x v="565"/>
    <x v="4"/>
    <x v="3"/>
    <x v="3"/>
    <s v="Complete"/>
  </r>
  <r>
    <n v="2334"/>
    <s v="Unique"/>
    <s v="Jeffrey"/>
    <x v="200"/>
    <d v="2024-11-24T00:00:00"/>
    <n v="11.99"/>
    <x v="1"/>
    <n v="285"/>
    <x v="5"/>
    <n v="2"/>
    <n v="4"/>
    <x v="1"/>
    <x v="431"/>
    <x v="188"/>
    <x v="2"/>
    <x v="1"/>
    <x v="0"/>
    <n v="90"/>
    <n v="4.5"/>
    <x v="0"/>
    <x v="0"/>
    <x v="566"/>
    <x v="0"/>
    <x v="3"/>
    <x v="2"/>
    <s v="Complete"/>
  </r>
  <r>
    <n v="1006"/>
    <s v="Unique"/>
    <s v="Sherry"/>
    <x v="403"/>
    <d v="2024-11-29T00:00:00"/>
    <n v="11.99"/>
    <x v="1"/>
    <n v="93"/>
    <x v="1"/>
    <n v="4"/>
    <n v="6"/>
    <x v="1"/>
    <x v="432"/>
    <x v="101"/>
    <x v="3"/>
    <x v="2"/>
    <x v="4"/>
    <n v="74"/>
    <n v="3"/>
    <x v="0"/>
    <x v="0"/>
    <x v="567"/>
    <x v="2"/>
    <x v="4"/>
    <x v="2"/>
    <s v="Complete"/>
  </r>
  <r>
    <n v="6719"/>
    <s v="Unique"/>
    <s v="Cynthia"/>
    <x v="177"/>
    <d v="2024-11-25T00:00:00"/>
    <n v="15.99"/>
    <x v="2"/>
    <n v="299"/>
    <x v="4"/>
    <n v="5"/>
    <n v="2"/>
    <x v="1"/>
    <x v="156"/>
    <x v="189"/>
    <x v="4"/>
    <x v="3"/>
    <x v="5"/>
    <n v="58"/>
    <n v="4.8"/>
    <x v="0"/>
    <x v="0"/>
    <x v="568"/>
    <x v="1"/>
    <x v="1"/>
    <x v="1"/>
    <s v="Complete"/>
  </r>
  <r>
    <n v="6138"/>
    <s v="Unique"/>
    <s v="Patricia"/>
    <x v="205"/>
    <d v="2024-11-23T00:00:00"/>
    <n v="15.99"/>
    <x v="2"/>
    <n v="10"/>
    <x v="3"/>
    <n v="4"/>
    <n v="6"/>
    <x v="0"/>
    <x v="295"/>
    <x v="78"/>
    <x v="3"/>
    <x v="2"/>
    <x v="4"/>
    <n v="86"/>
    <n v="3.8"/>
    <x v="0"/>
    <x v="0"/>
    <x v="376"/>
    <x v="0"/>
    <x v="3"/>
    <x v="0"/>
    <s v="Complete"/>
  </r>
  <r>
    <n v="1255"/>
    <s v="Unique"/>
    <s v="Kimberly"/>
    <x v="404"/>
    <d v="2024-10-12T00:00:00"/>
    <n v="11.99"/>
    <x v="1"/>
    <n v="82"/>
    <x v="3"/>
    <n v="4"/>
    <n v="3"/>
    <x v="0"/>
    <x v="197"/>
    <x v="176"/>
    <x v="3"/>
    <x v="3"/>
    <x v="5"/>
    <n v="30"/>
    <n v="4.7"/>
    <x v="1"/>
    <x v="0"/>
    <x v="569"/>
    <x v="2"/>
    <x v="2"/>
    <x v="3"/>
    <s v="Complete"/>
  </r>
  <r>
    <n v="5528"/>
    <s v="Unique"/>
    <s v="David"/>
    <x v="330"/>
    <d v="2024-10-12T00:00:00"/>
    <n v="11.99"/>
    <x v="1"/>
    <n v="27"/>
    <x v="0"/>
    <n v="3"/>
    <n v="6"/>
    <x v="0"/>
    <x v="186"/>
    <x v="83"/>
    <x v="4"/>
    <x v="1"/>
    <x v="5"/>
    <n v="69"/>
    <n v="3.2"/>
    <x v="1"/>
    <x v="0"/>
    <x v="570"/>
    <x v="2"/>
    <x v="3"/>
    <x v="3"/>
    <s v="Complete"/>
  </r>
  <r>
    <n v="2517"/>
    <s v="Unique"/>
    <s v="Michael"/>
    <x v="405"/>
    <d v="2024-01-12T00:00:00"/>
    <n v="7.99"/>
    <x v="0"/>
    <n v="105"/>
    <x v="2"/>
    <n v="2"/>
    <n v="1"/>
    <x v="0"/>
    <x v="134"/>
    <x v="190"/>
    <x v="6"/>
    <x v="0"/>
    <x v="3"/>
    <n v="19"/>
    <n v="3.2"/>
    <x v="1"/>
    <x v="0"/>
    <x v="300"/>
    <x v="0"/>
    <x v="0"/>
    <x v="3"/>
    <s v="Complete"/>
  </r>
  <r>
    <n v="9593"/>
    <s v="Unique"/>
    <s v="Erika"/>
    <x v="57"/>
    <d v="2024-11-24T00:00:00"/>
    <n v="15.99"/>
    <x v="2"/>
    <n v="330"/>
    <x v="4"/>
    <n v="3"/>
    <n v="1"/>
    <x v="0"/>
    <x v="208"/>
    <x v="63"/>
    <x v="2"/>
    <x v="0"/>
    <x v="4"/>
    <n v="38"/>
    <n v="3"/>
    <x v="1"/>
    <x v="0"/>
    <x v="571"/>
    <x v="1"/>
    <x v="4"/>
    <x v="1"/>
    <s v="Complete"/>
  </r>
  <r>
    <n v="7507"/>
    <s v="Unique"/>
    <s v="Rachel"/>
    <x v="356"/>
    <d v="2024-10-12T00:00:00"/>
    <n v="11.99"/>
    <x v="1"/>
    <n v="462"/>
    <x v="3"/>
    <n v="2"/>
    <n v="4"/>
    <x v="0"/>
    <x v="241"/>
    <x v="126"/>
    <x v="6"/>
    <x v="2"/>
    <x v="1"/>
    <n v="71"/>
    <n v="4.8"/>
    <x v="0"/>
    <x v="0"/>
    <x v="572"/>
    <x v="2"/>
    <x v="0"/>
    <x v="1"/>
    <s v="Complete"/>
  </r>
  <r>
    <n v="2884"/>
    <s v="Unique"/>
    <s v="Heather"/>
    <x v="288"/>
    <d v="2024-12-15T00:00:00"/>
    <n v="15.99"/>
    <x v="2"/>
    <n v="250"/>
    <x v="0"/>
    <n v="4"/>
    <n v="6"/>
    <x v="1"/>
    <x v="240"/>
    <x v="108"/>
    <x v="5"/>
    <x v="3"/>
    <x v="0"/>
    <n v="34"/>
    <n v="4.7"/>
    <x v="0"/>
    <x v="0"/>
    <x v="573"/>
    <x v="4"/>
    <x v="2"/>
    <x v="1"/>
    <s v="Complete"/>
  </r>
  <r>
    <n v="6374"/>
    <s v="Unique"/>
    <s v="Terri"/>
    <x v="406"/>
    <d v="2024-11-19T00:00:00"/>
    <n v="15.99"/>
    <x v="2"/>
    <n v="30"/>
    <x v="0"/>
    <n v="1"/>
    <n v="1"/>
    <x v="1"/>
    <x v="433"/>
    <x v="86"/>
    <x v="3"/>
    <x v="0"/>
    <x v="2"/>
    <n v="20"/>
    <n v="4.5999999999999996"/>
    <x v="1"/>
    <x v="0"/>
    <x v="574"/>
    <x v="0"/>
    <x v="3"/>
    <x v="3"/>
    <s v="Complete"/>
  </r>
  <r>
    <n v="6888"/>
    <s v="Unique"/>
    <s v="Jose"/>
    <x v="313"/>
    <d v="2024-03-12T00:00:00"/>
    <n v="15.99"/>
    <x v="2"/>
    <n v="364"/>
    <x v="5"/>
    <n v="2"/>
    <n v="5"/>
    <x v="1"/>
    <x v="268"/>
    <x v="190"/>
    <x v="0"/>
    <x v="2"/>
    <x v="2"/>
    <n v="31"/>
    <n v="3.1"/>
    <x v="0"/>
    <x v="0"/>
    <x v="575"/>
    <x v="0"/>
    <x v="0"/>
    <x v="0"/>
    <s v="Complete"/>
  </r>
  <r>
    <n v="2788"/>
    <s v="Unique"/>
    <s v="Keith"/>
    <x v="227"/>
    <d v="2024-06-12T00:00:00"/>
    <n v="15.99"/>
    <x v="2"/>
    <n v="404"/>
    <x v="5"/>
    <n v="2"/>
    <n v="2"/>
    <x v="1"/>
    <x v="434"/>
    <x v="30"/>
    <x v="5"/>
    <x v="2"/>
    <x v="2"/>
    <n v="60"/>
    <n v="3.8"/>
    <x v="0"/>
    <x v="0"/>
    <x v="576"/>
    <x v="2"/>
    <x v="0"/>
    <x v="0"/>
    <s v="Complete"/>
  </r>
  <r>
    <n v="7892"/>
    <s v="Unique"/>
    <s v="Nathan"/>
    <x v="407"/>
    <d v="2024-11-25T00:00:00"/>
    <n v="7.99"/>
    <x v="0"/>
    <n v="499"/>
    <x v="6"/>
    <n v="4"/>
    <n v="3"/>
    <x v="1"/>
    <x v="370"/>
    <x v="111"/>
    <x v="6"/>
    <x v="2"/>
    <x v="5"/>
    <n v="82"/>
    <n v="3.7"/>
    <x v="0"/>
    <x v="0"/>
    <x v="577"/>
    <x v="0"/>
    <x v="4"/>
    <x v="2"/>
    <s v="Complete"/>
  </r>
  <r>
    <n v="4576"/>
    <s v="Unique"/>
    <s v="Matthew"/>
    <x v="408"/>
    <d v="2024-12-16T00:00:00"/>
    <n v="15.99"/>
    <x v="2"/>
    <n v="480"/>
    <x v="1"/>
    <n v="2"/>
    <n v="2"/>
    <x v="0"/>
    <x v="435"/>
    <x v="10"/>
    <x v="5"/>
    <x v="2"/>
    <x v="2"/>
    <n v="39"/>
    <n v="4.3"/>
    <x v="1"/>
    <x v="0"/>
    <x v="578"/>
    <x v="4"/>
    <x v="1"/>
    <x v="2"/>
    <s v="Complete"/>
  </r>
  <r>
    <n v="8901"/>
    <s v="Unique"/>
    <s v="Jimmy"/>
    <x v="205"/>
    <d v="2024-11-29T00:00:00"/>
    <n v="11.99"/>
    <x v="1"/>
    <n v="417"/>
    <x v="0"/>
    <n v="5"/>
    <n v="6"/>
    <x v="1"/>
    <x v="436"/>
    <x v="87"/>
    <x v="0"/>
    <x v="3"/>
    <x v="0"/>
    <n v="12"/>
    <n v="4.0999999999999996"/>
    <x v="1"/>
    <x v="0"/>
    <x v="579"/>
    <x v="4"/>
    <x v="4"/>
    <x v="2"/>
    <s v="Complete"/>
  </r>
  <r>
    <n v="5147"/>
    <s v="Unique"/>
    <s v="Ashley"/>
    <x v="409"/>
    <d v="2024-12-14T00:00:00"/>
    <n v="7.99"/>
    <x v="0"/>
    <n v="215"/>
    <x v="5"/>
    <n v="5"/>
    <n v="4"/>
    <x v="0"/>
    <x v="437"/>
    <x v="179"/>
    <x v="2"/>
    <x v="0"/>
    <x v="0"/>
    <n v="76"/>
    <n v="4.5"/>
    <x v="0"/>
    <x v="0"/>
    <x v="580"/>
    <x v="0"/>
    <x v="0"/>
    <x v="0"/>
    <s v="Complete"/>
  </r>
  <r>
    <n v="8646"/>
    <s v="Unique"/>
    <s v="Steven"/>
    <x v="410"/>
    <d v="2024-06-12T00:00:00"/>
    <n v="7.99"/>
    <x v="0"/>
    <n v="234"/>
    <x v="0"/>
    <n v="2"/>
    <n v="6"/>
    <x v="0"/>
    <x v="438"/>
    <x v="51"/>
    <x v="2"/>
    <x v="0"/>
    <x v="5"/>
    <n v="31"/>
    <n v="3.8"/>
    <x v="1"/>
    <x v="0"/>
    <x v="581"/>
    <x v="3"/>
    <x v="4"/>
    <x v="0"/>
    <s v="Complete"/>
  </r>
  <r>
    <n v="8343"/>
    <s v="Unique"/>
    <s v="Ashley"/>
    <x v="411"/>
    <d v="2024-12-17T00:00:00"/>
    <n v="7.99"/>
    <x v="0"/>
    <n v="103"/>
    <x v="0"/>
    <n v="2"/>
    <n v="6"/>
    <x v="1"/>
    <x v="439"/>
    <x v="166"/>
    <x v="6"/>
    <x v="0"/>
    <x v="4"/>
    <n v="30"/>
    <n v="4"/>
    <x v="0"/>
    <x v="0"/>
    <x v="410"/>
    <x v="0"/>
    <x v="4"/>
    <x v="3"/>
    <s v="Complete"/>
  </r>
  <r>
    <n v="9332"/>
    <s v="Unique"/>
    <s v="Robert"/>
    <x v="233"/>
    <d v="2024-12-18T00:00:00"/>
    <n v="15.99"/>
    <x v="2"/>
    <n v="191"/>
    <x v="3"/>
    <n v="5"/>
    <n v="1"/>
    <x v="1"/>
    <x v="440"/>
    <x v="3"/>
    <x v="0"/>
    <x v="0"/>
    <x v="0"/>
    <n v="71"/>
    <n v="4"/>
    <x v="0"/>
    <x v="0"/>
    <x v="582"/>
    <x v="2"/>
    <x v="2"/>
    <x v="2"/>
    <s v="Complete"/>
  </r>
  <r>
    <n v="7398"/>
    <s v="Unique"/>
    <s v="Valerie"/>
    <x v="381"/>
    <d v="2024-12-15T00:00:00"/>
    <n v="11.99"/>
    <x v="1"/>
    <n v="82"/>
    <x v="1"/>
    <n v="5"/>
    <n v="1"/>
    <x v="0"/>
    <x v="441"/>
    <x v="163"/>
    <x v="1"/>
    <x v="0"/>
    <x v="1"/>
    <n v="41"/>
    <n v="4.7"/>
    <x v="1"/>
    <x v="0"/>
    <x v="583"/>
    <x v="0"/>
    <x v="1"/>
    <x v="1"/>
    <s v="Complete"/>
  </r>
  <r>
    <n v="3572"/>
    <s v="Unique"/>
    <s v="Adam"/>
    <x v="138"/>
    <d v="2024-12-15T00:00:00"/>
    <n v="11.99"/>
    <x v="1"/>
    <n v="468"/>
    <x v="3"/>
    <n v="5"/>
    <n v="6"/>
    <x v="0"/>
    <x v="442"/>
    <x v="184"/>
    <x v="3"/>
    <x v="0"/>
    <x v="3"/>
    <n v="98"/>
    <n v="4.9000000000000004"/>
    <x v="0"/>
    <x v="0"/>
    <x v="584"/>
    <x v="4"/>
    <x v="2"/>
    <x v="1"/>
    <s v="Complete"/>
  </r>
  <r>
    <n v="4590"/>
    <s v="Unique"/>
    <s v="Tracy"/>
    <x v="98"/>
    <d v="2024-03-12T00:00:00"/>
    <n v="11.99"/>
    <x v="1"/>
    <n v="366"/>
    <x v="6"/>
    <n v="4"/>
    <n v="3"/>
    <x v="1"/>
    <x v="443"/>
    <x v="40"/>
    <x v="2"/>
    <x v="1"/>
    <x v="0"/>
    <n v="56"/>
    <n v="3.6"/>
    <x v="1"/>
    <x v="0"/>
    <x v="585"/>
    <x v="1"/>
    <x v="4"/>
    <x v="0"/>
    <s v="Complete"/>
  </r>
  <r>
    <n v="1831"/>
    <s v="Unique"/>
    <s v="Jennifer"/>
    <x v="193"/>
    <d v="2024-11-12T00:00:00"/>
    <n v="7.99"/>
    <x v="0"/>
    <n v="53"/>
    <x v="2"/>
    <n v="1"/>
    <n v="4"/>
    <x v="1"/>
    <x v="444"/>
    <x v="2"/>
    <x v="5"/>
    <x v="2"/>
    <x v="4"/>
    <n v="26"/>
    <n v="4.0999999999999996"/>
    <x v="1"/>
    <x v="0"/>
    <x v="586"/>
    <x v="2"/>
    <x v="3"/>
    <x v="0"/>
    <s v="Complete"/>
  </r>
  <r>
    <n v="6899"/>
    <s v="Unique"/>
    <s v="Paul"/>
    <x v="412"/>
    <d v="2024-05-12T00:00:00"/>
    <n v="15.99"/>
    <x v="2"/>
    <n v="102"/>
    <x v="4"/>
    <n v="1"/>
    <n v="1"/>
    <x v="0"/>
    <x v="445"/>
    <x v="88"/>
    <x v="6"/>
    <x v="3"/>
    <x v="5"/>
    <n v="9"/>
    <n v="4.3"/>
    <x v="0"/>
    <x v="0"/>
    <x v="587"/>
    <x v="4"/>
    <x v="1"/>
    <x v="0"/>
    <s v="Complete"/>
  </r>
  <r>
    <n v="1148"/>
    <s v="Unique"/>
    <s v="Jennifer"/>
    <x v="118"/>
    <d v="2024-11-28T00:00:00"/>
    <n v="15.99"/>
    <x v="2"/>
    <n v="259"/>
    <x v="0"/>
    <n v="1"/>
    <n v="5"/>
    <x v="0"/>
    <x v="446"/>
    <x v="66"/>
    <x v="5"/>
    <x v="3"/>
    <x v="1"/>
    <n v="33"/>
    <n v="4.2"/>
    <x v="1"/>
    <x v="0"/>
    <x v="588"/>
    <x v="4"/>
    <x v="1"/>
    <x v="2"/>
    <s v="Complete"/>
  </r>
  <r>
    <n v="3745"/>
    <s v="Unique"/>
    <s v="Angela"/>
    <x v="194"/>
    <d v="2024-12-16T00:00:00"/>
    <n v="11.99"/>
    <x v="1"/>
    <n v="81"/>
    <x v="6"/>
    <n v="2"/>
    <n v="4"/>
    <x v="1"/>
    <x v="92"/>
    <x v="125"/>
    <x v="1"/>
    <x v="1"/>
    <x v="4"/>
    <n v="11"/>
    <n v="4.7"/>
    <x v="1"/>
    <x v="0"/>
    <x v="589"/>
    <x v="4"/>
    <x v="0"/>
    <x v="0"/>
    <s v="Complete"/>
  </r>
  <r>
    <n v="5084"/>
    <s v="Unique"/>
    <s v="Miranda"/>
    <x v="73"/>
    <d v="2024-11-22T00:00:00"/>
    <n v="11.99"/>
    <x v="1"/>
    <n v="135"/>
    <x v="0"/>
    <n v="4"/>
    <n v="6"/>
    <x v="1"/>
    <x v="447"/>
    <x v="123"/>
    <x v="1"/>
    <x v="2"/>
    <x v="5"/>
    <n v="91"/>
    <n v="4.4000000000000004"/>
    <x v="0"/>
    <x v="0"/>
    <x v="590"/>
    <x v="2"/>
    <x v="4"/>
    <x v="0"/>
    <s v="Complete"/>
  </r>
  <r>
    <n v="7179"/>
    <s v="Unique"/>
    <s v="Michael"/>
    <x v="413"/>
    <d v="2024-11-29T00:00:00"/>
    <n v="11.99"/>
    <x v="1"/>
    <n v="465"/>
    <x v="5"/>
    <n v="2"/>
    <n v="3"/>
    <x v="0"/>
    <x v="448"/>
    <x v="191"/>
    <x v="6"/>
    <x v="1"/>
    <x v="2"/>
    <n v="8"/>
    <n v="4.5999999999999996"/>
    <x v="1"/>
    <x v="0"/>
    <x v="591"/>
    <x v="0"/>
    <x v="0"/>
    <x v="2"/>
    <s v="Complete"/>
  </r>
  <r>
    <n v="1005"/>
    <s v="Unique"/>
    <s v="Joseph"/>
    <x v="236"/>
    <d v="2024-10-12T00:00:00"/>
    <n v="11.99"/>
    <x v="1"/>
    <n v="163"/>
    <x v="4"/>
    <n v="2"/>
    <n v="1"/>
    <x v="1"/>
    <x v="449"/>
    <x v="79"/>
    <x v="3"/>
    <x v="2"/>
    <x v="4"/>
    <n v="43"/>
    <n v="4.5999999999999996"/>
    <x v="1"/>
    <x v="0"/>
    <x v="592"/>
    <x v="3"/>
    <x v="4"/>
    <x v="3"/>
    <s v="Complete"/>
  </r>
  <r>
    <n v="6405"/>
    <s v="Unique"/>
    <s v="Adam"/>
    <x v="414"/>
    <d v="2024-11-12T00:00:00"/>
    <n v="11.99"/>
    <x v="1"/>
    <n v="321"/>
    <x v="5"/>
    <n v="1"/>
    <n v="6"/>
    <x v="0"/>
    <x v="450"/>
    <x v="170"/>
    <x v="3"/>
    <x v="3"/>
    <x v="1"/>
    <n v="72"/>
    <n v="4.9000000000000004"/>
    <x v="1"/>
    <x v="0"/>
    <x v="593"/>
    <x v="4"/>
    <x v="2"/>
    <x v="0"/>
    <s v="Complete"/>
  </r>
  <r>
    <n v="5215"/>
    <s v="Unique"/>
    <s v="Robert"/>
    <x v="244"/>
    <d v="2024-12-17T00:00:00"/>
    <n v="7.99"/>
    <x v="0"/>
    <n v="212"/>
    <x v="6"/>
    <n v="5"/>
    <n v="5"/>
    <x v="1"/>
    <x v="451"/>
    <x v="60"/>
    <x v="2"/>
    <x v="1"/>
    <x v="5"/>
    <n v="23"/>
    <n v="3.4"/>
    <x v="0"/>
    <x v="0"/>
    <x v="594"/>
    <x v="2"/>
    <x v="2"/>
    <x v="3"/>
    <s v="Complete"/>
  </r>
  <r>
    <n v="7525"/>
    <s v="Unique"/>
    <s v="Michelle"/>
    <x v="415"/>
    <d v="2024-12-18T00:00:00"/>
    <n v="15.99"/>
    <x v="2"/>
    <n v="453"/>
    <x v="0"/>
    <n v="1"/>
    <n v="4"/>
    <x v="1"/>
    <x v="452"/>
    <x v="40"/>
    <x v="5"/>
    <x v="0"/>
    <x v="4"/>
    <n v="7"/>
    <n v="3.7"/>
    <x v="1"/>
    <x v="0"/>
    <x v="595"/>
    <x v="2"/>
    <x v="1"/>
    <x v="2"/>
    <s v="Complete"/>
  </r>
  <r>
    <n v="9115"/>
    <s v="Unique"/>
    <s v="Jennifer"/>
    <x v="166"/>
    <d v="2024-12-17T00:00:00"/>
    <n v="11.99"/>
    <x v="1"/>
    <n v="34"/>
    <x v="5"/>
    <n v="1"/>
    <n v="1"/>
    <x v="1"/>
    <x v="54"/>
    <x v="12"/>
    <x v="1"/>
    <x v="2"/>
    <x v="1"/>
    <n v="55"/>
    <n v="3.6"/>
    <x v="0"/>
    <x v="0"/>
    <x v="596"/>
    <x v="3"/>
    <x v="3"/>
    <x v="0"/>
    <s v="Complete"/>
  </r>
  <r>
    <n v="6454"/>
    <s v="Unique"/>
    <s v="Nicholas"/>
    <x v="416"/>
    <d v="2024-12-15T00:00:00"/>
    <n v="15.99"/>
    <x v="2"/>
    <n v="197"/>
    <x v="5"/>
    <n v="1"/>
    <n v="4"/>
    <x v="0"/>
    <x v="206"/>
    <x v="188"/>
    <x v="0"/>
    <x v="2"/>
    <x v="5"/>
    <n v="97"/>
    <n v="4"/>
    <x v="1"/>
    <x v="0"/>
    <x v="597"/>
    <x v="4"/>
    <x v="0"/>
    <x v="3"/>
    <s v="Complete"/>
  </r>
  <r>
    <n v="4781"/>
    <s v="Unique"/>
    <s v="Sierra"/>
    <x v="212"/>
    <d v="2024-01-12T00:00:00"/>
    <n v="15.99"/>
    <x v="2"/>
    <n v="361"/>
    <x v="5"/>
    <n v="5"/>
    <n v="3"/>
    <x v="0"/>
    <x v="453"/>
    <x v="89"/>
    <x v="3"/>
    <x v="0"/>
    <x v="1"/>
    <n v="3"/>
    <n v="3.7"/>
    <x v="1"/>
    <x v="0"/>
    <x v="598"/>
    <x v="4"/>
    <x v="4"/>
    <x v="1"/>
    <s v="Complete"/>
  </r>
  <r>
    <n v="5040"/>
    <s v="Unique"/>
    <s v="Andre"/>
    <x v="171"/>
    <d v="2024-02-12T00:00:00"/>
    <n v="11.99"/>
    <x v="1"/>
    <n v="166"/>
    <x v="2"/>
    <n v="5"/>
    <n v="2"/>
    <x v="0"/>
    <x v="433"/>
    <x v="8"/>
    <x v="6"/>
    <x v="1"/>
    <x v="5"/>
    <n v="30"/>
    <n v="3.1"/>
    <x v="0"/>
    <x v="0"/>
    <x v="599"/>
    <x v="0"/>
    <x v="2"/>
    <x v="0"/>
    <s v="Complete"/>
  </r>
  <r>
    <n v="3209"/>
    <s v="Unique"/>
    <s v="Ann"/>
    <x v="392"/>
    <d v="2024-11-26T00:00:00"/>
    <n v="7.99"/>
    <x v="0"/>
    <n v="168"/>
    <x v="3"/>
    <n v="3"/>
    <n v="1"/>
    <x v="1"/>
    <x v="454"/>
    <x v="64"/>
    <x v="2"/>
    <x v="3"/>
    <x v="3"/>
    <n v="52"/>
    <n v="4.7"/>
    <x v="0"/>
    <x v="0"/>
    <x v="600"/>
    <x v="0"/>
    <x v="2"/>
    <x v="1"/>
    <s v="Complete"/>
  </r>
  <r>
    <n v="8703"/>
    <s v="Unique"/>
    <s v="Ryan"/>
    <x v="97"/>
    <d v="2024-11-22T00:00:00"/>
    <n v="15.99"/>
    <x v="2"/>
    <n v="336"/>
    <x v="1"/>
    <n v="1"/>
    <n v="4"/>
    <x v="0"/>
    <x v="425"/>
    <x v="157"/>
    <x v="1"/>
    <x v="0"/>
    <x v="2"/>
    <n v="54"/>
    <n v="3.6"/>
    <x v="0"/>
    <x v="0"/>
    <x v="202"/>
    <x v="4"/>
    <x v="1"/>
    <x v="0"/>
    <s v="Complete"/>
  </r>
  <r>
    <n v="2536"/>
    <s v="Unique"/>
    <s v="Christopher"/>
    <x v="200"/>
    <d v="2024-12-14T00:00:00"/>
    <n v="15.99"/>
    <x v="2"/>
    <n v="212"/>
    <x v="4"/>
    <n v="2"/>
    <n v="4"/>
    <x v="1"/>
    <x v="455"/>
    <x v="112"/>
    <x v="6"/>
    <x v="3"/>
    <x v="2"/>
    <n v="76"/>
    <n v="4"/>
    <x v="0"/>
    <x v="0"/>
    <x v="601"/>
    <x v="2"/>
    <x v="4"/>
    <x v="3"/>
    <s v="Complete"/>
  </r>
  <r>
    <n v="2057"/>
    <s v="Unique"/>
    <s v="Jocelyn"/>
    <x v="417"/>
    <d v="2024-11-23T00:00:00"/>
    <n v="7.99"/>
    <x v="0"/>
    <n v="185"/>
    <x v="4"/>
    <n v="3"/>
    <n v="6"/>
    <x v="0"/>
    <x v="280"/>
    <x v="125"/>
    <x v="0"/>
    <x v="2"/>
    <x v="2"/>
    <n v="32"/>
    <n v="4.0999999999999996"/>
    <x v="0"/>
    <x v="0"/>
    <x v="602"/>
    <x v="0"/>
    <x v="0"/>
    <x v="2"/>
    <s v="Complete"/>
  </r>
  <r>
    <n v="5627"/>
    <s v="Unique"/>
    <s v="Kara"/>
    <x v="418"/>
    <d v="2024-05-12T00:00:00"/>
    <n v="11.99"/>
    <x v="1"/>
    <n v="124"/>
    <x v="2"/>
    <n v="4"/>
    <n v="2"/>
    <x v="0"/>
    <x v="456"/>
    <x v="82"/>
    <x v="0"/>
    <x v="3"/>
    <x v="0"/>
    <n v="44"/>
    <n v="4.8"/>
    <x v="1"/>
    <x v="0"/>
    <x v="603"/>
    <x v="3"/>
    <x v="3"/>
    <x v="1"/>
    <s v="Complete"/>
  </r>
  <r>
    <n v="4763"/>
    <s v="Unique"/>
    <s v="Dustin"/>
    <x v="419"/>
    <d v="2024-05-12T00:00:00"/>
    <n v="15.99"/>
    <x v="2"/>
    <n v="256"/>
    <x v="0"/>
    <n v="1"/>
    <n v="1"/>
    <x v="1"/>
    <x v="457"/>
    <x v="190"/>
    <x v="4"/>
    <x v="1"/>
    <x v="2"/>
    <n v="8"/>
    <n v="3.5"/>
    <x v="0"/>
    <x v="0"/>
    <x v="604"/>
    <x v="1"/>
    <x v="3"/>
    <x v="1"/>
    <s v="Complete"/>
  </r>
  <r>
    <n v="4577"/>
    <s v="Unique"/>
    <s v="Kevin"/>
    <x v="340"/>
    <d v="2024-11-12T00:00:00"/>
    <n v="11.99"/>
    <x v="1"/>
    <n v="58"/>
    <x v="5"/>
    <n v="1"/>
    <n v="6"/>
    <x v="1"/>
    <x v="19"/>
    <x v="92"/>
    <x v="2"/>
    <x v="2"/>
    <x v="4"/>
    <n v="75"/>
    <n v="4.3"/>
    <x v="1"/>
    <x v="0"/>
    <x v="39"/>
    <x v="4"/>
    <x v="4"/>
    <x v="3"/>
    <s v="Complete"/>
  </r>
  <r>
    <n v="5216"/>
    <s v="Unique"/>
    <s v="Tammy"/>
    <x v="420"/>
    <d v="2024-11-21T00:00:00"/>
    <n v="15.99"/>
    <x v="2"/>
    <n v="135"/>
    <x v="5"/>
    <n v="3"/>
    <n v="2"/>
    <x v="1"/>
    <x v="458"/>
    <x v="47"/>
    <x v="0"/>
    <x v="1"/>
    <x v="0"/>
    <n v="11"/>
    <n v="4.8"/>
    <x v="1"/>
    <x v="0"/>
    <x v="605"/>
    <x v="3"/>
    <x v="1"/>
    <x v="0"/>
    <s v="Complete"/>
  </r>
  <r>
    <n v="3941"/>
    <s v="Unique"/>
    <s v="Krista"/>
    <x v="282"/>
    <d v="2024-11-29T00:00:00"/>
    <n v="11.99"/>
    <x v="1"/>
    <n v="163"/>
    <x v="6"/>
    <n v="5"/>
    <n v="2"/>
    <x v="1"/>
    <x v="89"/>
    <x v="113"/>
    <x v="2"/>
    <x v="3"/>
    <x v="2"/>
    <n v="18"/>
    <n v="4.5999999999999996"/>
    <x v="1"/>
    <x v="0"/>
    <x v="606"/>
    <x v="3"/>
    <x v="1"/>
    <x v="1"/>
    <s v="Complete"/>
  </r>
  <r>
    <n v="4396"/>
    <s v="Unique"/>
    <s v="Jesse"/>
    <x v="421"/>
    <d v="2024-12-17T00:00:00"/>
    <n v="15.99"/>
    <x v="2"/>
    <n v="120"/>
    <x v="1"/>
    <n v="2"/>
    <n v="3"/>
    <x v="1"/>
    <x v="144"/>
    <x v="169"/>
    <x v="1"/>
    <x v="2"/>
    <x v="4"/>
    <n v="46"/>
    <n v="3.3"/>
    <x v="1"/>
    <x v="0"/>
    <x v="607"/>
    <x v="2"/>
    <x v="2"/>
    <x v="1"/>
    <s v="Complete"/>
  </r>
  <r>
    <n v="4865"/>
    <s v="Unique"/>
    <s v="Charles"/>
    <x v="422"/>
    <d v="2024-11-28T00:00:00"/>
    <n v="7.99"/>
    <x v="0"/>
    <n v="439"/>
    <x v="2"/>
    <n v="1"/>
    <n v="5"/>
    <x v="0"/>
    <x v="114"/>
    <x v="190"/>
    <x v="6"/>
    <x v="0"/>
    <x v="0"/>
    <n v="36"/>
    <n v="4.5"/>
    <x v="1"/>
    <x v="0"/>
    <x v="608"/>
    <x v="0"/>
    <x v="4"/>
    <x v="2"/>
    <s v="Complete"/>
  </r>
  <r>
    <n v="2497"/>
    <s v="Unique"/>
    <s v="Diana"/>
    <x v="242"/>
    <d v="2024-11-30T00:00:00"/>
    <n v="7.99"/>
    <x v="0"/>
    <n v="223"/>
    <x v="3"/>
    <n v="1"/>
    <n v="4"/>
    <x v="1"/>
    <x v="459"/>
    <x v="97"/>
    <x v="2"/>
    <x v="2"/>
    <x v="0"/>
    <n v="56"/>
    <n v="4.5"/>
    <x v="1"/>
    <x v="0"/>
    <x v="609"/>
    <x v="2"/>
    <x v="2"/>
    <x v="1"/>
    <s v="Complete"/>
  </r>
  <r>
    <n v="4945"/>
    <s v="Unique"/>
    <s v="Alexander"/>
    <x v="352"/>
    <d v="2024-11-22T00:00:00"/>
    <n v="11.99"/>
    <x v="1"/>
    <n v="485"/>
    <x v="6"/>
    <n v="1"/>
    <n v="1"/>
    <x v="0"/>
    <x v="4"/>
    <x v="35"/>
    <x v="1"/>
    <x v="0"/>
    <x v="3"/>
    <n v="83"/>
    <n v="4.0999999999999996"/>
    <x v="0"/>
    <x v="0"/>
    <x v="610"/>
    <x v="0"/>
    <x v="3"/>
    <x v="3"/>
    <s v="Complete"/>
  </r>
  <r>
    <n v="5227"/>
    <s v="Unique"/>
    <s v="Eugene"/>
    <x v="423"/>
    <d v="2024-06-12T00:00:00"/>
    <n v="7.99"/>
    <x v="0"/>
    <n v="474"/>
    <x v="1"/>
    <n v="3"/>
    <n v="6"/>
    <x v="0"/>
    <x v="202"/>
    <x v="60"/>
    <x v="0"/>
    <x v="3"/>
    <x v="0"/>
    <n v="44"/>
    <n v="3.9"/>
    <x v="1"/>
    <x v="0"/>
    <x v="611"/>
    <x v="4"/>
    <x v="1"/>
    <x v="2"/>
    <s v="Complete"/>
  </r>
  <r>
    <n v="2150"/>
    <s v="Unique"/>
    <s v="Danielle"/>
    <x v="424"/>
    <d v="2024-09-12T00:00:00"/>
    <n v="11.99"/>
    <x v="1"/>
    <n v="259"/>
    <x v="4"/>
    <n v="2"/>
    <n v="1"/>
    <x v="1"/>
    <x v="116"/>
    <x v="41"/>
    <x v="0"/>
    <x v="3"/>
    <x v="2"/>
    <n v="49"/>
    <n v="3.2"/>
    <x v="0"/>
    <x v="0"/>
    <x v="612"/>
    <x v="0"/>
    <x v="4"/>
    <x v="1"/>
    <s v="Complete"/>
  </r>
  <r>
    <n v="7145"/>
    <s v="Unique"/>
    <s v="Abigail"/>
    <x v="237"/>
    <d v="2024-11-22T00:00:00"/>
    <n v="7.99"/>
    <x v="0"/>
    <n v="53"/>
    <x v="1"/>
    <n v="2"/>
    <n v="1"/>
    <x v="1"/>
    <x v="460"/>
    <x v="66"/>
    <x v="0"/>
    <x v="0"/>
    <x v="3"/>
    <n v="88"/>
    <n v="4"/>
    <x v="0"/>
    <x v="0"/>
    <x v="613"/>
    <x v="4"/>
    <x v="3"/>
    <x v="0"/>
    <s v="Complete"/>
  </r>
  <r>
    <n v="2040"/>
    <s v="Unique"/>
    <s v="Hayden"/>
    <x v="425"/>
    <d v="2024-11-30T00:00:00"/>
    <n v="7.99"/>
    <x v="0"/>
    <n v="221"/>
    <x v="4"/>
    <n v="1"/>
    <n v="3"/>
    <x v="0"/>
    <x v="461"/>
    <x v="180"/>
    <x v="4"/>
    <x v="3"/>
    <x v="4"/>
    <n v="4"/>
    <n v="3.7"/>
    <x v="1"/>
    <x v="0"/>
    <x v="614"/>
    <x v="3"/>
    <x v="2"/>
    <x v="0"/>
    <s v="Complete"/>
  </r>
  <r>
    <n v="4191"/>
    <s v="Unique"/>
    <s v="Barbara"/>
    <x v="155"/>
    <d v="2024-03-12T00:00:00"/>
    <n v="7.99"/>
    <x v="0"/>
    <n v="46"/>
    <x v="4"/>
    <n v="2"/>
    <n v="4"/>
    <x v="1"/>
    <x v="462"/>
    <x v="139"/>
    <x v="5"/>
    <x v="3"/>
    <x v="0"/>
    <n v="77"/>
    <n v="3.9"/>
    <x v="1"/>
    <x v="0"/>
    <x v="615"/>
    <x v="4"/>
    <x v="0"/>
    <x v="1"/>
    <s v="Complete"/>
  </r>
  <r>
    <n v="4336"/>
    <s v="Unique"/>
    <s v="Jennifer"/>
    <x v="2"/>
    <d v="2024-11-12T00:00:00"/>
    <n v="15.99"/>
    <x v="2"/>
    <n v="253"/>
    <x v="3"/>
    <n v="4"/>
    <n v="2"/>
    <x v="1"/>
    <x v="463"/>
    <x v="101"/>
    <x v="2"/>
    <x v="3"/>
    <x v="0"/>
    <n v="43"/>
    <n v="3.4"/>
    <x v="1"/>
    <x v="0"/>
    <x v="616"/>
    <x v="0"/>
    <x v="2"/>
    <x v="0"/>
    <s v="Complete"/>
  </r>
  <r>
    <n v="5438"/>
    <s v="Unique"/>
    <s v="Lindsey"/>
    <x v="426"/>
    <d v="2024-11-30T00:00:00"/>
    <n v="11.99"/>
    <x v="1"/>
    <n v="478"/>
    <x v="1"/>
    <n v="1"/>
    <n v="6"/>
    <x v="0"/>
    <x v="464"/>
    <x v="137"/>
    <x v="6"/>
    <x v="1"/>
    <x v="0"/>
    <n v="41"/>
    <n v="4.8"/>
    <x v="0"/>
    <x v="0"/>
    <x v="617"/>
    <x v="2"/>
    <x v="3"/>
    <x v="0"/>
    <s v="Complete"/>
  </r>
  <r>
    <n v="9857"/>
    <s v="Unique"/>
    <s v="April"/>
    <x v="427"/>
    <d v="2024-02-12T00:00:00"/>
    <n v="7.99"/>
    <x v="0"/>
    <n v="145"/>
    <x v="0"/>
    <n v="2"/>
    <n v="5"/>
    <x v="1"/>
    <x v="465"/>
    <x v="28"/>
    <x v="5"/>
    <x v="3"/>
    <x v="5"/>
    <n v="79"/>
    <n v="5"/>
    <x v="1"/>
    <x v="0"/>
    <x v="618"/>
    <x v="2"/>
    <x v="3"/>
    <x v="2"/>
    <s v="Complete"/>
  </r>
  <r>
    <n v="4767"/>
    <s v="Unique"/>
    <s v="Charles"/>
    <x v="56"/>
    <d v="2024-11-24T00:00:00"/>
    <n v="15.99"/>
    <x v="2"/>
    <n v="366"/>
    <x v="3"/>
    <n v="1"/>
    <n v="3"/>
    <x v="0"/>
    <x v="466"/>
    <x v="108"/>
    <x v="4"/>
    <x v="3"/>
    <x v="5"/>
    <n v="21"/>
    <n v="5"/>
    <x v="1"/>
    <x v="0"/>
    <x v="619"/>
    <x v="0"/>
    <x v="1"/>
    <x v="0"/>
    <s v="Complete"/>
  </r>
  <r>
    <n v="9374"/>
    <s v="Unique"/>
    <s v="John"/>
    <x v="107"/>
    <d v="2024-01-12T00:00:00"/>
    <n v="15.99"/>
    <x v="2"/>
    <n v="301"/>
    <x v="0"/>
    <n v="4"/>
    <n v="6"/>
    <x v="1"/>
    <x v="467"/>
    <x v="53"/>
    <x v="0"/>
    <x v="1"/>
    <x v="4"/>
    <n v="37"/>
    <n v="4.2"/>
    <x v="1"/>
    <x v="0"/>
    <x v="620"/>
    <x v="4"/>
    <x v="3"/>
    <x v="1"/>
    <s v="Complete"/>
  </r>
  <r>
    <n v="3918"/>
    <s v="Unique"/>
    <s v="Jennifer"/>
    <x v="154"/>
    <d v="2024-11-28T00:00:00"/>
    <n v="7.99"/>
    <x v="0"/>
    <n v="26"/>
    <x v="0"/>
    <n v="4"/>
    <n v="5"/>
    <x v="1"/>
    <x v="397"/>
    <x v="161"/>
    <x v="2"/>
    <x v="1"/>
    <x v="2"/>
    <n v="41"/>
    <n v="3.5"/>
    <x v="1"/>
    <x v="0"/>
    <x v="621"/>
    <x v="2"/>
    <x v="0"/>
    <x v="1"/>
    <s v="Complete"/>
  </r>
  <r>
    <n v="9866"/>
    <s v="Unique"/>
    <s v="Matthew"/>
    <x v="384"/>
    <d v="2024-12-17T00:00:00"/>
    <n v="11.99"/>
    <x v="1"/>
    <n v="208"/>
    <x v="1"/>
    <n v="1"/>
    <n v="1"/>
    <x v="1"/>
    <x v="205"/>
    <x v="34"/>
    <x v="0"/>
    <x v="2"/>
    <x v="4"/>
    <n v="51"/>
    <n v="4"/>
    <x v="1"/>
    <x v="0"/>
    <x v="622"/>
    <x v="0"/>
    <x v="0"/>
    <x v="1"/>
    <s v="Complete"/>
  </r>
  <r>
    <n v="6389"/>
    <s v="Unique"/>
    <s v="Brittney"/>
    <x v="428"/>
    <d v="2024-12-18T00:00:00"/>
    <n v="11.99"/>
    <x v="1"/>
    <n v="109"/>
    <x v="3"/>
    <n v="2"/>
    <n v="3"/>
    <x v="1"/>
    <x v="257"/>
    <x v="171"/>
    <x v="1"/>
    <x v="0"/>
    <x v="0"/>
    <n v="64"/>
    <n v="3.5"/>
    <x v="0"/>
    <x v="0"/>
    <x v="623"/>
    <x v="3"/>
    <x v="0"/>
    <x v="3"/>
    <s v="Complete"/>
  </r>
  <r>
    <n v="8733"/>
    <s v="Unique"/>
    <s v="Steven"/>
    <x v="347"/>
    <d v="2024-12-16T00:00:00"/>
    <n v="15.99"/>
    <x v="2"/>
    <n v="451"/>
    <x v="4"/>
    <n v="4"/>
    <n v="4"/>
    <x v="0"/>
    <x v="468"/>
    <x v="82"/>
    <x v="4"/>
    <x v="1"/>
    <x v="4"/>
    <n v="37"/>
    <n v="4.0999999999999996"/>
    <x v="1"/>
    <x v="0"/>
    <x v="624"/>
    <x v="2"/>
    <x v="0"/>
    <x v="3"/>
    <s v="Complete"/>
  </r>
  <r>
    <n v="8105"/>
    <s v="Unique"/>
    <s v="Mary"/>
    <x v="429"/>
    <d v="2024-11-26T00:00:00"/>
    <n v="15.99"/>
    <x v="2"/>
    <n v="33"/>
    <x v="1"/>
    <n v="4"/>
    <n v="5"/>
    <x v="0"/>
    <x v="17"/>
    <x v="188"/>
    <x v="3"/>
    <x v="2"/>
    <x v="0"/>
    <n v="21"/>
    <n v="4"/>
    <x v="1"/>
    <x v="0"/>
    <x v="625"/>
    <x v="0"/>
    <x v="0"/>
    <x v="0"/>
    <s v="Complete"/>
  </r>
  <r>
    <n v="3443"/>
    <s v="Unique"/>
    <s v="Kevin"/>
    <x v="430"/>
    <d v="2024-05-12T00:00:00"/>
    <n v="15.99"/>
    <x v="2"/>
    <n v="467"/>
    <x v="3"/>
    <n v="4"/>
    <n v="2"/>
    <x v="1"/>
    <x v="469"/>
    <x v="118"/>
    <x v="4"/>
    <x v="3"/>
    <x v="5"/>
    <n v="100"/>
    <n v="4.0999999999999996"/>
    <x v="1"/>
    <x v="0"/>
    <x v="626"/>
    <x v="0"/>
    <x v="2"/>
    <x v="3"/>
    <s v="Complete"/>
  </r>
  <r>
    <n v="2664"/>
    <s v="Unique"/>
    <s v="Charles"/>
    <x v="226"/>
    <d v="2024-11-27T00:00:00"/>
    <n v="7.99"/>
    <x v="0"/>
    <n v="123"/>
    <x v="5"/>
    <n v="2"/>
    <n v="3"/>
    <x v="0"/>
    <x v="85"/>
    <x v="9"/>
    <x v="5"/>
    <x v="2"/>
    <x v="1"/>
    <n v="34"/>
    <n v="3.5"/>
    <x v="0"/>
    <x v="0"/>
    <x v="627"/>
    <x v="1"/>
    <x v="2"/>
    <x v="1"/>
    <s v="Complete"/>
  </r>
  <r>
    <n v="1782"/>
    <s v="Unique"/>
    <s v="Carla"/>
    <x v="431"/>
    <d v="2024-11-29T00:00:00"/>
    <n v="15.99"/>
    <x v="2"/>
    <n v="139"/>
    <x v="6"/>
    <n v="1"/>
    <n v="4"/>
    <x v="0"/>
    <x v="470"/>
    <x v="184"/>
    <x v="3"/>
    <x v="1"/>
    <x v="3"/>
    <n v="67"/>
    <n v="4.0999999999999996"/>
    <x v="0"/>
    <x v="0"/>
    <x v="628"/>
    <x v="1"/>
    <x v="3"/>
    <x v="1"/>
    <s v="Complete"/>
  </r>
  <r>
    <n v="1337"/>
    <s v="Unique"/>
    <s v="Shane"/>
    <x v="338"/>
    <d v="2024-12-16T00:00:00"/>
    <n v="7.99"/>
    <x v="0"/>
    <n v="103"/>
    <x v="6"/>
    <n v="2"/>
    <n v="1"/>
    <x v="1"/>
    <x v="402"/>
    <x v="4"/>
    <x v="5"/>
    <x v="0"/>
    <x v="1"/>
    <n v="31"/>
    <n v="3.5"/>
    <x v="0"/>
    <x v="0"/>
    <x v="629"/>
    <x v="2"/>
    <x v="2"/>
    <x v="3"/>
    <s v="Complete"/>
  </r>
  <r>
    <n v="5901"/>
    <s v="Unique"/>
    <s v="Robert"/>
    <x v="432"/>
    <d v="2024-12-18T00:00:00"/>
    <n v="7.99"/>
    <x v="0"/>
    <n v="207"/>
    <x v="4"/>
    <n v="5"/>
    <n v="5"/>
    <x v="0"/>
    <x v="471"/>
    <x v="75"/>
    <x v="6"/>
    <x v="3"/>
    <x v="0"/>
    <n v="96"/>
    <n v="4.5999999999999996"/>
    <x v="0"/>
    <x v="0"/>
    <x v="630"/>
    <x v="4"/>
    <x v="4"/>
    <x v="1"/>
    <s v="Complete"/>
  </r>
  <r>
    <n v="2731"/>
    <s v="Unique"/>
    <s v="Brooke"/>
    <x v="433"/>
    <d v="2024-12-13T00:00:00"/>
    <n v="15.99"/>
    <x v="2"/>
    <n v="267"/>
    <x v="6"/>
    <n v="5"/>
    <n v="5"/>
    <x v="0"/>
    <x v="472"/>
    <x v="164"/>
    <x v="2"/>
    <x v="0"/>
    <x v="5"/>
    <n v="98"/>
    <n v="3"/>
    <x v="1"/>
    <x v="0"/>
    <x v="631"/>
    <x v="3"/>
    <x v="3"/>
    <x v="2"/>
    <s v="Complete"/>
  </r>
  <r>
    <n v="8307"/>
    <s v="Unique"/>
    <s v="Carmen"/>
    <x v="207"/>
    <d v="2024-06-12T00:00:00"/>
    <n v="7.99"/>
    <x v="0"/>
    <n v="266"/>
    <x v="4"/>
    <n v="5"/>
    <n v="3"/>
    <x v="0"/>
    <x v="473"/>
    <x v="149"/>
    <x v="1"/>
    <x v="1"/>
    <x v="2"/>
    <n v="0"/>
    <n v="4"/>
    <x v="0"/>
    <x v="0"/>
    <x v="632"/>
    <x v="4"/>
    <x v="0"/>
    <x v="2"/>
    <s v="Complete"/>
  </r>
  <r>
    <n v="8019"/>
    <s v="Unique"/>
    <s v="Stefanie"/>
    <x v="65"/>
    <d v="2024-11-19T00:00:00"/>
    <n v="11.99"/>
    <x v="1"/>
    <n v="240"/>
    <x v="5"/>
    <n v="4"/>
    <n v="1"/>
    <x v="1"/>
    <x v="275"/>
    <x v="16"/>
    <x v="1"/>
    <x v="0"/>
    <x v="1"/>
    <n v="66"/>
    <n v="4.5999999999999996"/>
    <x v="0"/>
    <x v="0"/>
    <x v="633"/>
    <x v="2"/>
    <x v="2"/>
    <x v="1"/>
    <s v="Complete"/>
  </r>
  <r>
    <n v="4847"/>
    <s v="Unique"/>
    <s v="Melissa"/>
    <x v="129"/>
    <d v="2024-11-30T00:00:00"/>
    <n v="15.99"/>
    <x v="2"/>
    <n v="315"/>
    <x v="4"/>
    <n v="1"/>
    <n v="6"/>
    <x v="1"/>
    <x v="474"/>
    <x v="141"/>
    <x v="3"/>
    <x v="0"/>
    <x v="4"/>
    <n v="67"/>
    <n v="3.5"/>
    <x v="0"/>
    <x v="0"/>
    <x v="634"/>
    <x v="4"/>
    <x v="4"/>
    <x v="0"/>
    <s v="Complete"/>
  </r>
  <r>
    <n v="9822"/>
    <s v="Unique"/>
    <s v="Justin"/>
    <x v="395"/>
    <d v="2024-12-13T00:00:00"/>
    <n v="7.99"/>
    <x v="0"/>
    <n v="276"/>
    <x v="5"/>
    <n v="4"/>
    <n v="1"/>
    <x v="0"/>
    <x v="57"/>
    <x v="14"/>
    <x v="3"/>
    <x v="3"/>
    <x v="1"/>
    <n v="34"/>
    <n v="4.7"/>
    <x v="0"/>
    <x v="0"/>
    <x v="635"/>
    <x v="2"/>
    <x v="4"/>
    <x v="3"/>
    <s v="Complete"/>
  </r>
  <r>
    <n v="9141"/>
    <s v="Unique"/>
    <s v="Jeffery"/>
    <x v="434"/>
    <d v="2024-11-25T00:00:00"/>
    <n v="7.99"/>
    <x v="0"/>
    <n v="308"/>
    <x v="1"/>
    <n v="1"/>
    <n v="5"/>
    <x v="1"/>
    <x v="475"/>
    <x v="173"/>
    <x v="1"/>
    <x v="3"/>
    <x v="5"/>
    <n v="17"/>
    <n v="3.4"/>
    <x v="0"/>
    <x v="0"/>
    <x v="336"/>
    <x v="1"/>
    <x v="2"/>
    <x v="0"/>
    <s v="Complete"/>
  </r>
  <r>
    <n v="7539"/>
    <s v="Unique"/>
    <s v="Kara"/>
    <x v="46"/>
    <d v="2024-08-12T00:00:00"/>
    <n v="7.99"/>
    <x v="0"/>
    <n v="297"/>
    <x v="4"/>
    <n v="1"/>
    <n v="6"/>
    <x v="0"/>
    <x v="97"/>
    <x v="12"/>
    <x v="5"/>
    <x v="3"/>
    <x v="5"/>
    <n v="82"/>
    <n v="3.3"/>
    <x v="1"/>
    <x v="0"/>
    <x v="636"/>
    <x v="4"/>
    <x v="1"/>
    <x v="3"/>
    <s v="Complete"/>
  </r>
  <r>
    <n v="1390"/>
    <s v="Unique"/>
    <s v="Xavier"/>
    <x v="240"/>
    <d v="2024-11-29T00:00:00"/>
    <n v="11.99"/>
    <x v="1"/>
    <n v="326"/>
    <x v="4"/>
    <n v="4"/>
    <n v="1"/>
    <x v="1"/>
    <x v="476"/>
    <x v="116"/>
    <x v="6"/>
    <x v="1"/>
    <x v="4"/>
    <n v="3"/>
    <n v="3.3"/>
    <x v="1"/>
    <x v="0"/>
    <x v="637"/>
    <x v="2"/>
    <x v="1"/>
    <x v="3"/>
    <s v="Complete"/>
  </r>
  <r>
    <n v="9505"/>
    <s v="Unique"/>
    <s v="Paul"/>
    <x v="415"/>
    <d v="2024-04-12T00:00:00"/>
    <n v="15.99"/>
    <x v="2"/>
    <n v="352"/>
    <x v="5"/>
    <n v="4"/>
    <n v="6"/>
    <x v="1"/>
    <x v="119"/>
    <x v="14"/>
    <x v="6"/>
    <x v="1"/>
    <x v="0"/>
    <n v="67"/>
    <n v="4.3"/>
    <x v="1"/>
    <x v="0"/>
    <x v="638"/>
    <x v="4"/>
    <x v="0"/>
    <x v="3"/>
    <s v="Complete"/>
  </r>
  <r>
    <n v="6741"/>
    <s v="Unique"/>
    <s v="Jacob"/>
    <x v="89"/>
    <d v="2024-11-20T00:00:00"/>
    <n v="7.99"/>
    <x v="0"/>
    <n v="180"/>
    <x v="2"/>
    <n v="5"/>
    <n v="2"/>
    <x v="0"/>
    <x v="460"/>
    <x v="4"/>
    <x v="1"/>
    <x v="3"/>
    <x v="5"/>
    <n v="9"/>
    <n v="3.5"/>
    <x v="0"/>
    <x v="0"/>
    <x v="639"/>
    <x v="0"/>
    <x v="4"/>
    <x v="3"/>
    <s v="Complete"/>
  </r>
  <r>
    <n v="1790"/>
    <s v="Unique"/>
    <s v="Kelly"/>
    <x v="435"/>
    <d v="2024-01-12T00:00:00"/>
    <n v="11.99"/>
    <x v="1"/>
    <n v="362"/>
    <x v="2"/>
    <n v="2"/>
    <n v="2"/>
    <x v="1"/>
    <x v="477"/>
    <x v="137"/>
    <x v="5"/>
    <x v="1"/>
    <x v="0"/>
    <n v="60"/>
    <n v="4.9000000000000004"/>
    <x v="1"/>
    <x v="0"/>
    <x v="640"/>
    <x v="4"/>
    <x v="2"/>
    <x v="0"/>
    <s v="Complete"/>
  </r>
  <r>
    <n v="6491"/>
    <s v="Unique"/>
    <s v="Anita"/>
    <x v="335"/>
    <d v="2024-11-28T00:00:00"/>
    <n v="7.99"/>
    <x v="0"/>
    <n v="154"/>
    <x v="0"/>
    <n v="5"/>
    <n v="4"/>
    <x v="0"/>
    <x v="363"/>
    <x v="93"/>
    <x v="5"/>
    <x v="2"/>
    <x v="4"/>
    <n v="31"/>
    <n v="4.4000000000000004"/>
    <x v="0"/>
    <x v="0"/>
    <x v="641"/>
    <x v="1"/>
    <x v="4"/>
    <x v="0"/>
    <s v="Complete"/>
  </r>
  <r>
    <n v="3102"/>
    <s v="Unique"/>
    <s v="Carolyn"/>
    <x v="436"/>
    <d v="2024-11-27T00:00:00"/>
    <n v="7.99"/>
    <x v="0"/>
    <n v="287"/>
    <x v="1"/>
    <n v="1"/>
    <n v="2"/>
    <x v="1"/>
    <x v="230"/>
    <x v="60"/>
    <x v="0"/>
    <x v="1"/>
    <x v="0"/>
    <n v="42"/>
    <n v="4.3"/>
    <x v="1"/>
    <x v="0"/>
    <x v="642"/>
    <x v="0"/>
    <x v="2"/>
    <x v="1"/>
    <s v="Complete"/>
  </r>
  <r>
    <n v="1300"/>
    <s v="Unique"/>
    <s v="Nicolas"/>
    <x v="437"/>
    <d v="2024-12-16T00:00:00"/>
    <n v="11.99"/>
    <x v="1"/>
    <n v="303"/>
    <x v="6"/>
    <n v="3"/>
    <n v="6"/>
    <x v="0"/>
    <x v="122"/>
    <x v="21"/>
    <x v="6"/>
    <x v="1"/>
    <x v="4"/>
    <n v="12"/>
    <n v="4.5999999999999996"/>
    <x v="1"/>
    <x v="0"/>
    <x v="643"/>
    <x v="1"/>
    <x v="0"/>
    <x v="2"/>
    <s v="Complete"/>
  </r>
  <r>
    <n v="5410"/>
    <s v="Unique"/>
    <s v="Hector"/>
    <x v="165"/>
    <d v="2024-01-12T00:00:00"/>
    <n v="15.99"/>
    <x v="2"/>
    <n v="447"/>
    <x v="4"/>
    <n v="1"/>
    <n v="5"/>
    <x v="1"/>
    <x v="478"/>
    <x v="11"/>
    <x v="4"/>
    <x v="3"/>
    <x v="2"/>
    <n v="88"/>
    <n v="3.9"/>
    <x v="0"/>
    <x v="0"/>
    <x v="644"/>
    <x v="3"/>
    <x v="3"/>
    <x v="2"/>
    <s v="Complete"/>
  </r>
  <r>
    <n v="2714"/>
    <s v="Unique"/>
    <s v="Jack"/>
    <x v="438"/>
    <d v="2024-11-28T00:00:00"/>
    <n v="11.99"/>
    <x v="1"/>
    <n v="480"/>
    <x v="2"/>
    <n v="4"/>
    <n v="6"/>
    <x v="0"/>
    <x v="479"/>
    <x v="16"/>
    <x v="5"/>
    <x v="2"/>
    <x v="5"/>
    <n v="41"/>
    <n v="4.8"/>
    <x v="0"/>
    <x v="0"/>
    <x v="645"/>
    <x v="4"/>
    <x v="0"/>
    <x v="3"/>
    <s v="Complete"/>
  </r>
  <r>
    <n v="4700"/>
    <s v="Unique"/>
    <s v="David"/>
    <x v="160"/>
    <d v="2024-04-12T00:00:00"/>
    <n v="7.99"/>
    <x v="0"/>
    <n v="438"/>
    <x v="0"/>
    <n v="4"/>
    <n v="4"/>
    <x v="0"/>
    <x v="372"/>
    <x v="116"/>
    <x v="2"/>
    <x v="3"/>
    <x v="5"/>
    <n v="36"/>
    <n v="3.5"/>
    <x v="0"/>
    <x v="0"/>
    <x v="646"/>
    <x v="3"/>
    <x v="4"/>
    <x v="3"/>
    <s v="Complete"/>
  </r>
  <r>
    <n v="7589"/>
    <s v="Unique"/>
    <s v="Amanda"/>
    <x v="439"/>
    <d v="2024-02-12T00:00:00"/>
    <n v="15.99"/>
    <x v="2"/>
    <n v="295"/>
    <x v="4"/>
    <n v="2"/>
    <n v="5"/>
    <x v="1"/>
    <x v="409"/>
    <x v="135"/>
    <x v="5"/>
    <x v="0"/>
    <x v="1"/>
    <n v="3"/>
    <n v="4.8"/>
    <x v="0"/>
    <x v="0"/>
    <x v="565"/>
    <x v="0"/>
    <x v="3"/>
    <x v="3"/>
    <s v="Complete"/>
  </r>
  <r>
    <n v="6866"/>
    <s v="Unique"/>
    <s v="Kim"/>
    <x v="15"/>
    <d v="2024-11-24T00:00:00"/>
    <n v="11.99"/>
    <x v="1"/>
    <n v="479"/>
    <x v="4"/>
    <n v="1"/>
    <n v="3"/>
    <x v="0"/>
    <x v="480"/>
    <x v="105"/>
    <x v="0"/>
    <x v="2"/>
    <x v="4"/>
    <n v="54"/>
    <n v="4.5999999999999996"/>
    <x v="1"/>
    <x v="0"/>
    <x v="647"/>
    <x v="1"/>
    <x v="4"/>
    <x v="1"/>
    <s v="Complete"/>
  </r>
  <r>
    <n v="6960"/>
    <s v="Unique"/>
    <s v="Julian"/>
    <x v="196"/>
    <d v="2024-11-26T00:00:00"/>
    <n v="15.99"/>
    <x v="2"/>
    <n v="214"/>
    <x v="3"/>
    <n v="5"/>
    <n v="6"/>
    <x v="0"/>
    <x v="122"/>
    <x v="46"/>
    <x v="6"/>
    <x v="0"/>
    <x v="5"/>
    <n v="1"/>
    <n v="3.3"/>
    <x v="1"/>
    <x v="0"/>
    <x v="648"/>
    <x v="2"/>
    <x v="4"/>
    <x v="1"/>
    <s v="Complete"/>
  </r>
  <r>
    <n v="5808"/>
    <s v="Unique"/>
    <s v="Jasmine"/>
    <x v="360"/>
    <d v="2024-11-19T00:00:00"/>
    <n v="15.99"/>
    <x v="2"/>
    <n v="69"/>
    <x v="0"/>
    <n v="4"/>
    <n v="5"/>
    <x v="1"/>
    <x v="481"/>
    <x v="5"/>
    <x v="0"/>
    <x v="3"/>
    <x v="2"/>
    <n v="50"/>
    <n v="4.7"/>
    <x v="1"/>
    <x v="0"/>
    <x v="649"/>
    <x v="4"/>
    <x v="3"/>
    <x v="1"/>
    <s v="Complete"/>
  </r>
  <r>
    <n v="5525"/>
    <s v="Unique"/>
    <s v="John"/>
    <x v="440"/>
    <d v="2024-06-12T00:00:00"/>
    <n v="15.99"/>
    <x v="2"/>
    <n v="344"/>
    <x v="0"/>
    <n v="5"/>
    <n v="2"/>
    <x v="1"/>
    <x v="482"/>
    <x v="26"/>
    <x v="5"/>
    <x v="3"/>
    <x v="1"/>
    <n v="37"/>
    <n v="3.4"/>
    <x v="1"/>
    <x v="0"/>
    <x v="650"/>
    <x v="2"/>
    <x v="0"/>
    <x v="0"/>
    <s v="Complete"/>
  </r>
  <r>
    <n v="1272"/>
    <s v="Unique"/>
    <s v="Christopher"/>
    <x v="166"/>
    <d v="2024-11-20T00:00:00"/>
    <n v="15.99"/>
    <x v="2"/>
    <n v="163"/>
    <x v="5"/>
    <n v="5"/>
    <n v="1"/>
    <x v="1"/>
    <x v="483"/>
    <x v="84"/>
    <x v="2"/>
    <x v="3"/>
    <x v="2"/>
    <n v="10"/>
    <n v="4.2"/>
    <x v="0"/>
    <x v="0"/>
    <x v="651"/>
    <x v="0"/>
    <x v="4"/>
    <x v="1"/>
    <s v="Complete"/>
  </r>
  <r>
    <n v="8063"/>
    <s v="Unique"/>
    <s v="Joseph"/>
    <x v="437"/>
    <d v="2024-12-12T00:00:00"/>
    <n v="7.99"/>
    <x v="0"/>
    <n v="217"/>
    <x v="5"/>
    <n v="1"/>
    <n v="6"/>
    <x v="1"/>
    <x v="484"/>
    <x v="126"/>
    <x v="1"/>
    <x v="0"/>
    <x v="3"/>
    <n v="2"/>
    <n v="3.1"/>
    <x v="1"/>
    <x v="0"/>
    <x v="652"/>
    <x v="3"/>
    <x v="4"/>
    <x v="1"/>
    <s v="Complete"/>
  </r>
  <r>
    <n v="1856"/>
    <s v="Unique"/>
    <s v="Jason"/>
    <x v="429"/>
    <d v="2024-11-12T00:00:00"/>
    <n v="15.99"/>
    <x v="2"/>
    <n v="177"/>
    <x v="4"/>
    <n v="3"/>
    <n v="2"/>
    <x v="0"/>
    <x v="316"/>
    <x v="79"/>
    <x v="5"/>
    <x v="1"/>
    <x v="3"/>
    <n v="89"/>
    <n v="3.1"/>
    <x v="0"/>
    <x v="0"/>
    <x v="230"/>
    <x v="4"/>
    <x v="2"/>
    <x v="3"/>
    <s v="Complete"/>
  </r>
  <r>
    <n v="2830"/>
    <s v="Unique"/>
    <s v="Erica"/>
    <x v="124"/>
    <d v="2024-08-12T00:00:00"/>
    <n v="11.99"/>
    <x v="1"/>
    <n v="304"/>
    <x v="5"/>
    <n v="1"/>
    <n v="1"/>
    <x v="0"/>
    <x v="270"/>
    <x v="26"/>
    <x v="3"/>
    <x v="3"/>
    <x v="5"/>
    <n v="2"/>
    <n v="4.8"/>
    <x v="1"/>
    <x v="0"/>
    <x v="653"/>
    <x v="1"/>
    <x v="4"/>
    <x v="2"/>
    <s v="Complete"/>
  </r>
  <r>
    <n v="3287"/>
    <s v="Unique"/>
    <s v="Travis"/>
    <x v="422"/>
    <d v="2024-11-21T00:00:00"/>
    <n v="15.99"/>
    <x v="2"/>
    <n v="90"/>
    <x v="4"/>
    <n v="3"/>
    <n v="2"/>
    <x v="1"/>
    <x v="420"/>
    <x v="41"/>
    <x v="6"/>
    <x v="0"/>
    <x v="2"/>
    <n v="73"/>
    <n v="4.4000000000000004"/>
    <x v="1"/>
    <x v="0"/>
    <x v="654"/>
    <x v="0"/>
    <x v="4"/>
    <x v="3"/>
    <s v="Complete"/>
  </r>
  <r>
    <n v="5679"/>
    <s v="Unique"/>
    <s v="Karen"/>
    <x v="342"/>
    <d v="2024-06-12T00:00:00"/>
    <n v="15.99"/>
    <x v="2"/>
    <n v="108"/>
    <x v="0"/>
    <n v="4"/>
    <n v="2"/>
    <x v="1"/>
    <x v="485"/>
    <x v="37"/>
    <x v="2"/>
    <x v="3"/>
    <x v="2"/>
    <n v="81"/>
    <n v="5"/>
    <x v="0"/>
    <x v="0"/>
    <x v="655"/>
    <x v="3"/>
    <x v="3"/>
    <x v="3"/>
    <s v="Complete"/>
  </r>
  <r>
    <n v="6399"/>
    <s v="Unique"/>
    <s v="Michael"/>
    <x v="203"/>
    <d v="2024-05-12T00:00:00"/>
    <n v="11.99"/>
    <x v="1"/>
    <n v="96"/>
    <x v="3"/>
    <n v="3"/>
    <n v="2"/>
    <x v="1"/>
    <x v="114"/>
    <x v="131"/>
    <x v="0"/>
    <x v="2"/>
    <x v="5"/>
    <n v="80"/>
    <n v="4.5999999999999996"/>
    <x v="0"/>
    <x v="0"/>
    <x v="656"/>
    <x v="3"/>
    <x v="2"/>
    <x v="3"/>
    <s v="Complete"/>
  </r>
  <r>
    <n v="8753"/>
    <s v="Unique"/>
    <s v="Daniel"/>
    <x v="441"/>
    <d v="2024-11-30T00:00:00"/>
    <n v="11.99"/>
    <x v="1"/>
    <n v="247"/>
    <x v="0"/>
    <n v="2"/>
    <n v="3"/>
    <x v="1"/>
    <x v="486"/>
    <x v="185"/>
    <x v="5"/>
    <x v="1"/>
    <x v="5"/>
    <n v="79"/>
    <n v="4.8"/>
    <x v="0"/>
    <x v="0"/>
    <x v="657"/>
    <x v="0"/>
    <x v="4"/>
    <x v="0"/>
    <s v="Complete"/>
  </r>
  <r>
    <n v="9267"/>
    <s v="Unique"/>
    <s v="Paul"/>
    <x v="442"/>
    <d v="2024-11-24T00:00:00"/>
    <n v="15.99"/>
    <x v="2"/>
    <n v="245"/>
    <x v="6"/>
    <n v="3"/>
    <n v="5"/>
    <x v="0"/>
    <x v="487"/>
    <x v="102"/>
    <x v="3"/>
    <x v="1"/>
    <x v="2"/>
    <n v="6"/>
    <n v="3.7"/>
    <x v="1"/>
    <x v="0"/>
    <x v="658"/>
    <x v="4"/>
    <x v="1"/>
    <x v="1"/>
    <s v="Complete"/>
  </r>
  <r>
    <n v="9846"/>
    <s v="Unique"/>
    <s v="Megan"/>
    <x v="443"/>
    <d v="2024-12-13T00:00:00"/>
    <n v="7.99"/>
    <x v="0"/>
    <n v="366"/>
    <x v="1"/>
    <n v="4"/>
    <n v="5"/>
    <x v="1"/>
    <x v="488"/>
    <x v="168"/>
    <x v="6"/>
    <x v="0"/>
    <x v="3"/>
    <n v="35"/>
    <n v="4.0999999999999996"/>
    <x v="0"/>
    <x v="0"/>
    <x v="659"/>
    <x v="1"/>
    <x v="0"/>
    <x v="0"/>
    <s v="Complete"/>
  </r>
  <r>
    <n v="2382"/>
    <s v="Unique"/>
    <s v="Todd"/>
    <x v="444"/>
    <d v="2024-09-12T00:00:00"/>
    <n v="15.99"/>
    <x v="2"/>
    <n v="170"/>
    <x v="2"/>
    <n v="1"/>
    <n v="3"/>
    <x v="1"/>
    <x v="489"/>
    <x v="192"/>
    <x v="3"/>
    <x v="3"/>
    <x v="0"/>
    <n v="81"/>
    <n v="4.7"/>
    <x v="1"/>
    <x v="0"/>
    <x v="660"/>
    <x v="3"/>
    <x v="1"/>
    <x v="3"/>
    <s v="Complete"/>
  </r>
  <r>
    <n v="3593"/>
    <s v="Unique"/>
    <s v="Emma"/>
    <x v="445"/>
    <d v="2024-11-24T00:00:00"/>
    <n v="7.99"/>
    <x v="0"/>
    <n v="447"/>
    <x v="3"/>
    <n v="3"/>
    <n v="1"/>
    <x v="0"/>
    <x v="205"/>
    <x v="81"/>
    <x v="3"/>
    <x v="3"/>
    <x v="0"/>
    <n v="3"/>
    <n v="4.5"/>
    <x v="0"/>
    <x v="0"/>
    <x v="661"/>
    <x v="3"/>
    <x v="0"/>
    <x v="0"/>
    <s v="Complete"/>
  </r>
  <r>
    <n v="4097"/>
    <s v="Unique"/>
    <s v="Amanda"/>
    <x v="244"/>
    <d v="2024-12-16T00:00:00"/>
    <n v="7.99"/>
    <x v="0"/>
    <n v="369"/>
    <x v="4"/>
    <n v="3"/>
    <n v="1"/>
    <x v="1"/>
    <x v="490"/>
    <x v="168"/>
    <x v="4"/>
    <x v="0"/>
    <x v="0"/>
    <n v="30"/>
    <n v="4"/>
    <x v="0"/>
    <x v="0"/>
    <x v="662"/>
    <x v="4"/>
    <x v="2"/>
    <x v="0"/>
    <s v="Complete"/>
  </r>
  <r>
    <n v="2886"/>
    <s v="Unique"/>
    <s v="Mark"/>
    <x v="60"/>
    <d v="2024-11-26T00:00:00"/>
    <n v="15.99"/>
    <x v="2"/>
    <n v="62"/>
    <x v="5"/>
    <n v="5"/>
    <n v="1"/>
    <x v="1"/>
    <x v="278"/>
    <x v="193"/>
    <x v="5"/>
    <x v="3"/>
    <x v="1"/>
    <n v="14"/>
    <n v="3.1"/>
    <x v="0"/>
    <x v="0"/>
    <x v="477"/>
    <x v="3"/>
    <x v="4"/>
    <x v="2"/>
    <s v="Complete"/>
  </r>
  <r>
    <n v="3255"/>
    <s v="Unique"/>
    <s v="Dylan"/>
    <x v="446"/>
    <d v="2024-11-27T00:00:00"/>
    <n v="7.99"/>
    <x v="0"/>
    <n v="294"/>
    <x v="4"/>
    <n v="1"/>
    <n v="3"/>
    <x v="0"/>
    <x v="78"/>
    <x v="139"/>
    <x v="6"/>
    <x v="1"/>
    <x v="3"/>
    <n v="49"/>
    <n v="3.2"/>
    <x v="1"/>
    <x v="0"/>
    <x v="663"/>
    <x v="4"/>
    <x v="0"/>
    <x v="3"/>
    <s v="Complete"/>
  </r>
  <r>
    <n v="6752"/>
    <s v="Unique"/>
    <s v="Garrett"/>
    <x v="388"/>
    <d v="2024-09-12T00:00:00"/>
    <n v="11.99"/>
    <x v="1"/>
    <n v="10"/>
    <x v="3"/>
    <n v="2"/>
    <n v="4"/>
    <x v="1"/>
    <x v="451"/>
    <x v="152"/>
    <x v="4"/>
    <x v="2"/>
    <x v="3"/>
    <n v="99"/>
    <n v="3.8"/>
    <x v="1"/>
    <x v="0"/>
    <x v="664"/>
    <x v="4"/>
    <x v="0"/>
    <x v="3"/>
    <s v="Complete"/>
  </r>
  <r>
    <n v="7945"/>
    <s v="Unique"/>
    <s v="Jason"/>
    <x v="90"/>
    <d v="2024-11-29T00:00:00"/>
    <n v="11.99"/>
    <x v="1"/>
    <n v="389"/>
    <x v="4"/>
    <n v="2"/>
    <n v="2"/>
    <x v="0"/>
    <x v="488"/>
    <x v="64"/>
    <x v="4"/>
    <x v="1"/>
    <x v="3"/>
    <n v="53"/>
    <n v="3.3"/>
    <x v="1"/>
    <x v="0"/>
    <x v="665"/>
    <x v="1"/>
    <x v="4"/>
    <x v="3"/>
    <s v="Complete"/>
  </r>
  <r>
    <n v="6658"/>
    <s v="Unique"/>
    <s v="Michael"/>
    <x v="447"/>
    <d v="2024-05-12T00:00:00"/>
    <n v="7.99"/>
    <x v="0"/>
    <n v="55"/>
    <x v="2"/>
    <n v="5"/>
    <n v="6"/>
    <x v="1"/>
    <x v="491"/>
    <x v="44"/>
    <x v="0"/>
    <x v="1"/>
    <x v="0"/>
    <n v="42"/>
    <n v="3.6"/>
    <x v="1"/>
    <x v="0"/>
    <x v="666"/>
    <x v="1"/>
    <x v="3"/>
    <x v="0"/>
    <s v="Complete"/>
  </r>
  <r>
    <n v="5468"/>
    <s v="Unique"/>
    <s v="Jonathon"/>
    <x v="448"/>
    <d v="2024-11-20T00:00:00"/>
    <n v="11.99"/>
    <x v="1"/>
    <n v="208"/>
    <x v="6"/>
    <n v="4"/>
    <n v="6"/>
    <x v="0"/>
    <x v="265"/>
    <x v="41"/>
    <x v="0"/>
    <x v="0"/>
    <x v="0"/>
    <n v="41"/>
    <n v="3"/>
    <x v="1"/>
    <x v="0"/>
    <x v="667"/>
    <x v="4"/>
    <x v="0"/>
    <x v="0"/>
    <s v="Complete"/>
  </r>
  <r>
    <n v="7451"/>
    <s v="Unique"/>
    <s v="Sarah"/>
    <x v="449"/>
    <d v="2024-09-12T00:00:00"/>
    <n v="15.99"/>
    <x v="2"/>
    <n v="198"/>
    <x v="2"/>
    <n v="5"/>
    <n v="5"/>
    <x v="0"/>
    <x v="492"/>
    <x v="78"/>
    <x v="1"/>
    <x v="1"/>
    <x v="5"/>
    <n v="92"/>
    <n v="4.9000000000000004"/>
    <x v="0"/>
    <x v="0"/>
    <x v="176"/>
    <x v="4"/>
    <x v="2"/>
    <x v="2"/>
    <s v="Complete"/>
  </r>
  <r>
    <n v="1253"/>
    <s v="Unique"/>
    <s v="Michael"/>
    <x v="450"/>
    <d v="2024-05-12T00:00:00"/>
    <n v="11.99"/>
    <x v="1"/>
    <n v="280"/>
    <x v="4"/>
    <n v="1"/>
    <n v="1"/>
    <x v="0"/>
    <x v="219"/>
    <x v="186"/>
    <x v="6"/>
    <x v="0"/>
    <x v="5"/>
    <n v="13"/>
    <n v="3.2"/>
    <x v="0"/>
    <x v="0"/>
    <x v="668"/>
    <x v="0"/>
    <x v="3"/>
    <x v="3"/>
    <s v="Complete"/>
  </r>
  <r>
    <n v="6746"/>
    <s v="Unique"/>
    <s v="Caitlin"/>
    <x v="411"/>
    <d v="2024-11-28T00:00:00"/>
    <n v="7.99"/>
    <x v="0"/>
    <n v="161"/>
    <x v="5"/>
    <n v="2"/>
    <n v="5"/>
    <x v="1"/>
    <x v="493"/>
    <x v="193"/>
    <x v="2"/>
    <x v="3"/>
    <x v="4"/>
    <n v="27"/>
    <n v="3.3"/>
    <x v="0"/>
    <x v="0"/>
    <x v="115"/>
    <x v="2"/>
    <x v="0"/>
    <x v="3"/>
    <s v="Complete"/>
  </r>
  <r>
    <n v="8089"/>
    <s v="Unique"/>
    <s v="Samantha"/>
    <x v="451"/>
    <d v="2024-11-27T00:00:00"/>
    <n v="7.99"/>
    <x v="0"/>
    <n v="439"/>
    <x v="0"/>
    <n v="2"/>
    <n v="2"/>
    <x v="0"/>
    <x v="494"/>
    <x v="18"/>
    <x v="3"/>
    <x v="1"/>
    <x v="3"/>
    <n v="14"/>
    <n v="4.0999999999999996"/>
    <x v="0"/>
    <x v="0"/>
    <x v="669"/>
    <x v="2"/>
    <x v="0"/>
    <x v="2"/>
    <s v="Complete"/>
  </r>
  <r>
    <n v="8045"/>
    <s v="Unique"/>
    <s v="Joseph"/>
    <x v="144"/>
    <d v="2024-02-12T00:00:00"/>
    <n v="7.99"/>
    <x v="0"/>
    <n v="339"/>
    <x v="6"/>
    <n v="5"/>
    <n v="5"/>
    <x v="0"/>
    <x v="495"/>
    <x v="102"/>
    <x v="6"/>
    <x v="3"/>
    <x v="5"/>
    <n v="14"/>
    <n v="3.9"/>
    <x v="0"/>
    <x v="0"/>
    <x v="670"/>
    <x v="1"/>
    <x v="3"/>
    <x v="0"/>
    <s v="Complete"/>
  </r>
  <r>
    <n v="9417"/>
    <s v="Unique"/>
    <s v="Joshua"/>
    <x v="117"/>
    <d v="2024-11-28T00:00:00"/>
    <n v="11.99"/>
    <x v="1"/>
    <n v="52"/>
    <x v="0"/>
    <n v="4"/>
    <n v="4"/>
    <x v="1"/>
    <x v="115"/>
    <x v="110"/>
    <x v="2"/>
    <x v="2"/>
    <x v="3"/>
    <n v="90"/>
    <n v="4.0999999999999996"/>
    <x v="1"/>
    <x v="0"/>
    <x v="671"/>
    <x v="2"/>
    <x v="1"/>
    <x v="1"/>
    <s v="Complete"/>
  </r>
  <r>
    <n v="3217"/>
    <s v="Unique"/>
    <s v="Ashley"/>
    <x v="313"/>
    <d v="2024-12-16T00:00:00"/>
    <n v="15.99"/>
    <x v="2"/>
    <n v="297"/>
    <x v="5"/>
    <n v="5"/>
    <n v="3"/>
    <x v="1"/>
    <x v="496"/>
    <x v="137"/>
    <x v="6"/>
    <x v="3"/>
    <x v="5"/>
    <n v="36"/>
    <n v="3.1"/>
    <x v="1"/>
    <x v="0"/>
    <x v="672"/>
    <x v="0"/>
    <x v="4"/>
    <x v="1"/>
    <s v="Complete"/>
  </r>
  <r>
    <n v="4234"/>
    <s v="Unique"/>
    <s v="Michael"/>
    <x v="378"/>
    <d v="2024-11-19T00:00:00"/>
    <n v="15.99"/>
    <x v="2"/>
    <n v="40"/>
    <x v="3"/>
    <n v="5"/>
    <n v="1"/>
    <x v="0"/>
    <x v="172"/>
    <x v="153"/>
    <x v="4"/>
    <x v="0"/>
    <x v="1"/>
    <n v="59"/>
    <n v="3.5"/>
    <x v="1"/>
    <x v="0"/>
    <x v="673"/>
    <x v="2"/>
    <x v="4"/>
    <x v="3"/>
    <s v="Complete"/>
  </r>
  <r>
    <n v="1118"/>
    <s v="Unique"/>
    <s v="Erin"/>
    <x v="164"/>
    <d v="2024-11-12T00:00:00"/>
    <n v="15.99"/>
    <x v="2"/>
    <n v="379"/>
    <x v="0"/>
    <n v="2"/>
    <n v="1"/>
    <x v="0"/>
    <x v="147"/>
    <x v="69"/>
    <x v="2"/>
    <x v="1"/>
    <x v="3"/>
    <n v="43"/>
    <n v="4.2"/>
    <x v="1"/>
    <x v="0"/>
    <x v="674"/>
    <x v="2"/>
    <x v="4"/>
    <x v="1"/>
    <s v="Complete"/>
  </r>
  <r>
    <n v="4027"/>
    <s v="Unique"/>
    <s v="Jason"/>
    <x v="275"/>
    <d v="2024-11-24T00:00:00"/>
    <n v="15.99"/>
    <x v="2"/>
    <n v="82"/>
    <x v="4"/>
    <n v="2"/>
    <n v="3"/>
    <x v="1"/>
    <x v="308"/>
    <x v="90"/>
    <x v="6"/>
    <x v="0"/>
    <x v="3"/>
    <n v="57"/>
    <n v="3.1"/>
    <x v="1"/>
    <x v="0"/>
    <x v="675"/>
    <x v="4"/>
    <x v="0"/>
    <x v="3"/>
    <s v="Complete"/>
  </r>
  <r>
    <n v="8451"/>
    <s v="Unique"/>
    <s v="Grace"/>
    <x v="401"/>
    <d v="2024-11-23T00:00:00"/>
    <n v="11.99"/>
    <x v="1"/>
    <n v="192"/>
    <x v="0"/>
    <n v="3"/>
    <n v="3"/>
    <x v="1"/>
    <x v="305"/>
    <x v="76"/>
    <x v="5"/>
    <x v="3"/>
    <x v="0"/>
    <n v="59"/>
    <n v="4.0999999999999996"/>
    <x v="1"/>
    <x v="0"/>
    <x v="245"/>
    <x v="2"/>
    <x v="3"/>
    <x v="2"/>
    <s v="Complete"/>
  </r>
  <r>
    <n v="6647"/>
    <s v="Unique"/>
    <s v="Jennifer"/>
    <x v="452"/>
    <d v="2024-11-29T00:00:00"/>
    <n v="15.99"/>
    <x v="2"/>
    <n v="286"/>
    <x v="1"/>
    <n v="5"/>
    <n v="2"/>
    <x v="1"/>
    <x v="315"/>
    <x v="162"/>
    <x v="1"/>
    <x v="0"/>
    <x v="1"/>
    <n v="64"/>
    <n v="3.2"/>
    <x v="1"/>
    <x v="0"/>
    <x v="676"/>
    <x v="0"/>
    <x v="3"/>
    <x v="3"/>
    <s v="Complete"/>
  </r>
  <r>
    <n v="4002"/>
    <s v="Unique"/>
    <s v="Timothy"/>
    <x v="453"/>
    <d v="2024-11-12T00:00:00"/>
    <n v="11.99"/>
    <x v="1"/>
    <n v="452"/>
    <x v="4"/>
    <n v="2"/>
    <n v="6"/>
    <x v="1"/>
    <x v="497"/>
    <x v="11"/>
    <x v="6"/>
    <x v="3"/>
    <x v="3"/>
    <n v="84"/>
    <n v="3.7"/>
    <x v="1"/>
    <x v="0"/>
    <x v="677"/>
    <x v="4"/>
    <x v="2"/>
    <x v="1"/>
    <s v="Complete"/>
  </r>
  <r>
    <n v="6910"/>
    <s v="Unique"/>
    <s v="Ann"/>
    <x v="397"/>
    <d v="2024-11-27T00:00:00"/>
    <n v="7.99"/>
    <x v="0"/>
    <n v="417"/>
    <x v="4"/>
    <n v="4"/>
    <n v="5"/>
    <x v="1"/>
    <x v="338"/>
    <x v="164"/>
    <x v="6"/>
    <x v="3"/>
    <x v="4"/>
    <n v="5"/>
    <n v="4.5999999999999996"/>
    <x v="1"/>
    <x v="0"/>
    <x v="678"/>
    <x v="2"/>
    <x v="1"/>
    <x v="3"/>
    <s v="Complete"/>
  </r>
  <r>
    <n v="3164"/>
    <s v="Unique"/>
    <s v="Angela"/>
    <x v="23"/>
    <d v="2024-12-13T00:00:00"/>
    <n v="15.99"/>
    <x v="2"/>
    <n v="371"/>
    <x v="5"/>
    <n v="1"/>
    <n v="5"/>
    <x v="0"/>
    <x v="205"/>
    <x v="175"/>
    <x v="1"/>
    <x v="3"/>
    <x v="0"/>
    <n v="73"/>
    <n v="4.9000000000000004"/>
    <x v="0"/>
    <x v="0"/>
    <x v="679"/>
    <x v="1"/>
    <x v="1"/>
    <x v="2"/>
    <s v="Complete"/>
  </r>
  <r>
    <n v="2400"/>
    <s v="Unique"/>
    <s v="Matthew"/>
    <x v="328"/>
    <d v="2024-12-12T00:00:00"/>
    <n v="15.99"/>
    <x v="2"/>
    <n v="110"/>
    <x v="4"/>
    <n v="2"/>
    <n v="5"/>
    <x v="0"/>
    <x v="498"/>
    <x v="71"/>
    <x v="2"/>
    <x v="0"/>
    <x v="5"/>
    <n v="68"/>
    <n v="4"/>
    <x v="0"/>
    <x v="0"/>
    <x v="680"/>
    <x v="3"/>
    <x v="1"/>
    <x v="0"/>
    <s v="Complete"/>
  </r>
  <r>
    <n v="5499"/>
    <s v="Unique"/>
    <s v="Rachel"/>
    <x v="60"/>
    <d v="2024-02-12T00:00:00"/>
    <n v="15.99"/>
    <x v="2"/>
    <n v="274"/>
    <x v="4"/>
    <n v="2"/>
    <n v="1"/>
    <x v="0"/>
    <x v="61"/>
    <x v="113"/>
    <x v="2"/>
    <x v="1"/>
    <x v="1"/>
    <n v="96"/>
    <n v="3.5"/>
    <x v="0"/>
    <x v="0"/>
    <x v="681"/>
    <x v="1"/>
    <x v="0"/>
    <x v="1"/>
    <s v="Complete"/>
  </r>
  <r>
    <n v="7221"/>
    <s v="Unique"/>
    <s v="Tammy"/>
    <x v="63"/>
    <d v="2024-11-25T00:00:00"/>
    <n v="15.99"/>
    <x v="2"/>
    <n v="412"/>
    <x v="2"/>
    <n v="2"/>
    <n v="5"/>
    <x v="0"/>
    <x v="86"/>
    <x v="60"/>
    <x v="4"/>
    <x v="1"/>
    <x v="0"/>
    <n v="11"/>
    <n v="4.4000000000000004"/>
    <x v="1"/>
    <x v="0"/>
    <x v="682"/>
    <x v="4"/>
    <x v="1"/>
    <x v="0"/>
    <s v="Complete"/>
  </r>
  <r>
    <n v="4556"/>
    <s v="Unique"/>
    <s v="Amy"/>
    <x v="361"/>
    <d v="2024-11-29T00:00:00"/>
    <n v="11.99"/>
    <x v="1"/>
    <n v="341"/>
    <x v="6"/>
    <n v="4"/>
    <n v="1"/>
    <x v="0"/>
    <x v="262"/>
    <x v="161"/>
    <x v="4"/>
    <x v="0"/>
    <x v="4"/>
    <n v="75"/>
    <n v="4.4000000000000004"/>
    <x v="0"/>
    <x v="0"/>
    <x v="683"/>
    <x v="2"/>
    <x v="0"/>
    <x v="2"/>
    <s v="Complete"/>
  </r>
  <r>
    <n v="7175"/>
    <s v="Unique"/>
    <s v="Desiree"/>
    <x v="454"/>
    <d v="2024-12-15T00:00:00"/>
    <n v="11.99"/>
    <x v="1"/>
    <n v="388"/>
    <x v="6"/>
    <n v="3"/>
    <n v="6"/>
    <x v="1"/>
    <x v="499"/>
    <x v="67"/>
    <x v="1"/>
    <x v="1"/>
    <x v="1"/>
    <n v="66"/>
    <n v="3.2"/>
    <x v="1"/>
    <x v="0"/>
    <x v="684"/>
    <x v="3"/>
    <x v="4"/>
    <x v="3"/>
    <s v="Complete"/>
  </r>
  <r>
    <n v="7072"/>
    <s v="Unique"/>
    <s v="Erika"/>
    <x v="148"/>
    <d v="2024-11-19T00:00:00"/>
    <n v="15.99"/>
    <x v="2"/>
    <n v="446"/>
    <x v="2"/>
    <n v="1"/>
    <n v="4"/>
    <x v="0"/>
    <x v="166"/>
    <x v="132"/>
    <x v="5"/>
    <x v="0"/>
    <x v="4"/>
    <n v="14"/>
    <n v="3.5"/>
    <x v="1"/>
    <x v="0"/>
    <x v="685"/>
    <x v="1"/>
    <x v="1"/>
    <x v="0"/>
    <s v="Complete"/>
  </r>
  <r>
    <n v="4320"/>
    <s v="Unique"/>
    <s v="Laurie"/>
    <x v="359"/>
    <d v="2024-12-17T00:00:00"/>
    <n v="15.99"/>
    <x v="2"/>
    <n v="223"/>
    <x v="0"/>
    <n v="5"/>
    <n v="3"/>
    <x v="0"/>
    <x v="500"/>
    <x v="194"/>
    <x v="1"/>
    <x v="0"/>
    <x v="1"/>
    <n v="78"/>
    <n v="4.7"/>
    <x v="1"/>
    <x v="0"/>
    <x v="686"/>
    <x v="3"/>
    <x v="3"/>
    <x v="2"/>
    <s v="Complete"/>
  </r>
  <r>
    <n v="3558"/>
    <s v="Unique"/>
    <s v="Melvin"/>
    <x v="359"/>
    <d v="2024-12-16T00:00:00"/>
    <n v="15.99"/>
    <x v="2"/>
    <n v="417"/>
    <x v="2"/>
    <n v="5"/>
    <n v="4"/>
    <x v="1"/>
    <x v="501"/>
    <x v="172"/>
    <x v="1"/>
    <x v="2"/>
    <x v="2"/>
    <n v="84"/>
    <n v="4.5"/>
    <x v="0"/>
    <x v="0"/>
    <x v="687"/>
    <x v="2"/>
    <x v="0"/>
    <x v="1"/>
    <s v="Complete"/>
  </r>
  <r>
    <n v="8581"/>
    <s v="Unique"/>
    <s v="Jose"/>
    <x v="455"/>
    <d v="2024-11-20T00:00:00"/>
    <n v="11.99"/>
    <x v="1"/>
    <n v="390"/>
    <x v="6"/>
    <n v="5"/>
    <n v="1"/>
    <x v="0"/>
    <x v="331"/>
    <x v="19"/>
    <x v="0"/>
    <x v="0"/>
    <x v="0"/>
    <n v="60"/>
    <n v="4.5"/>
    <x v="1"/>
    <x v="0"/>
    <x v="688"/>
    <x v="2"/>
    <x v="4"/>
    <x v="0"/>
    <s v="Complete"/>
  </r>
  <r>
    <n v="5827"/>
    <s v="Unique"/>
    <s v="John"/>
    <x v="456"/>
    <d v="2024-02-12T00:00:00"/>
    <n v="15.99"/>
    <x v="2"/>
    <n v="33"/>
    <x v="5"/>
    <n v="4"/>
    <n v="2"/>
    <x v="1"/>
    <x v="502"/>
    <x v="16"/>
    <x v="2"/>
    <x v="2"/>
    <x v="1"/>
    <n v="44"/>
    <n v="4.5"/>
    <x v="1"/>
    <x v="0"/>
    <x v="689"/>
    <x v="3"/>
    <x v="3"/>
    <x v="1"/>
    <s v="Complete"/>
  </r>
  <r>
    <n v="6929"/>
    <s v="Unique"/>
    <s v="Cynthia"/>
    <x v="248"/>
    <d v="2024-05-12T00:00:00"/>
    <n v="11.99"/>
    <x v="1"/>
    <n v="302"/>
    <x v="0"/>
    <n v="5"/>
    <n v="5"/>
    <x v="0"/>
    <x v="503"/>
    <x v="22"/>
    <x v="3"/>
    <x v="2"/>
    <x v="0"/>
    <n v="74"/>
    <n v="4.5999999999999996"/>
    <x v="0"/>
    <x v="0"/>
    <x v="690"/>
    <x v="1"/>
    <x v="2"/>
    <x v="1"/>
    <s v="Complete"/>
  </r>
  <r>
    <n v="9179"/>
    <s v="Unique"/>
    <s v="Kurt"/>
    <x v="375"/>
    <d v="2024-11-27T00:00:00"/>
    <n v="15.99"/>
    <x v="2"/>
    <n v="121"/>
    <x v="4"/>
    <n v="4"/>
    <n v="5"/>
    <x v="0"/>
    <x v="484"/>
    <x v="74"/>
    <x v="4"/>
    <x v="0"/>
    <x v="0"/>
    <n v="54"/>
    <n v="3.1"/>
    <x v="1"/>
    <x v="0"/>
    <x v="691"/>
    <x v="3"/>
    <x v="0"/>
    <x v="2"/>
    <s v="Complete"/>
  </r>
  <r>
    <n v="7580"/>
    <s v="Unique"/>
    <s v="Mary"/>
    <x v="116"/>
    <d v="2024-11-21T00:00:00"/>
    <n v="7.99"/>
    <x v="0"/>
    <n v="112"/>
    <x v="4"/>
    <n v="5"/>
    <n v="6"/>
    <x v="1"/>
    <x v="477"/>
    <x v="104"/>
    <x v="2"/>
    <x v="3"/>
    <x v="4"/>
    <n v="89"/>
    <n v="3.1"/>
    <x v="1"/>
    <x v="0"/>
    <x v="692"/>
    <x v="1"/>
    <x v="2"/>
    <x v="1"/>
    <s v="Complete"/>
  </r>
  <r>
    <n v="3858"/>
    <s v="Unique"/>
    <s v="David"/>
    <x v="457"/>
    <d v="2024-05-12T00:00:00"/>
    <n v="15.99"/>
    <x v="2"/>
    <n v="375"/>
    <x v="6"/>
    <n v="3"/>
    <n v="6"/>
    <x v="1"/>
    <x v="397"/>
    <x v="9"/>
    <x v="6"/>
    <x v="0"/>
    <x v="0"/>
    <n v="33"/>
    <n v="3.2"/>
    <x v="1"/>
    <x v="0"/>
    <x v="693"/>
    <x v="1"/>
    <x v="4"/>
    <x v="1"/>
    <s v="Complete"/>
  </r>
  <r>
    <n v="8627"/>
    <s v="Unique"/>
    <s v="Melissa"/>
    <x v="40"/>
    <d v="2024-01-12T00:00:00"/>
    <n v="11.99"/>
    <x v="1"/>
    <n v="97"/>
    <x v="5"/>
    <n v="3"/>
    <n v="2"/>
    <x v="1"/>
    <x v="504"/>
    <x v="17"/>
    <x v="6"/>
    <x v="0"/>
    <x v="4"/>
    <n v="9"/>
    <n v="4.9000000000000004"/>
    <x v="0"/>
    <x v="0"/>
    <x v="694"/>
    <x v="3"/>
    <x v="1"/>
    <x v="1"/>
    <s v="Complete"/>
  </r>
  <r>
    <n v="7552"/>
    <s v="Unique"/>
    <s v="Glenda"/>
    <x v="451"/>
    <d v="2024-04-12T00:00:00"/>
    <n v="15.99"/>
    <x v="2"/>
    <n v="306"/>
    <x v="3"/>
    <n v="4"/>
    <n v="5"/>
    <x v="1"/>
    <x v="505"/>
    <x v="187"/>
    <x v="5"/>
    <x v="3"/>
    <x v="2"/>
    <n v="86"/>
    <n v="3.1"/>
    <x v="0"/>
    <x v="0"/>
    <x v="695"/>
    <x v="1"/>
    <x v="4"/>
    <x v="3"/>
    <s v="Complete"/>
  </r>
  <r>
    <n v="6020"/>
    <s v="Unique"/>
    <s v="Melvin"/>
    <x v="458"/>
    <d v="2024-11-21T00:00:00"/>
    <n v="11.99"/>
    <x v="1"/>
    <n v="136"/>
    <x v="4"/>
    <n v="5"/>
    <n v="2"/>
    <x v="0"/>
    <x v="395"/>
    <x v="34"/>
    <x v="6"/>
    <x v="2"/>
    <x v="1"/>
    <n v="92"/>
    <n v="3.6"/>
    <x v="1"/>
    <x v="0"/>
    <x v="696"/>
    <x v="1"/>
    <x v="3"/>
    <x v="3"/>
    <s v="Complete"/>
  </r>
  <r>
    <n v="9408"/>
    <s v="Unique"/>
    <s v="Brandon"/>
    <x v="130"/>
    <d v="2024-11-26T00:00:00"/>
    <n v="7.99"/>
    <x v="0"/>
    <n v="12"/>
    <x v="5"/>
    <n v="2"/>
    <n v="3"/>
    <x v="0"/>
    <x v="506"/>
    <x v="151"/>
    <x v="4"/>
    <x v="3"/>
    <x v="0"/>
    <n v="70"/>
    <n v="3.5"/>
    <x v="1"/>
    <x v="0"/>
    <x v="697"/>
    <x v="4"/>
    <x v="3"/>
    <x v="0"/>
    <s v="Complete"/>
  </r>
  <r>
    <n v="9990"/>
    <s v="Unique"/>
    <s v="Duane"/>
    <x v="306"/>
    <d v="2024-05-12T00:00:00"/>
    <n v="15.99"/>
    <x v="2"/>
    <n v="379"/>
    <x v="3"/>
    <n v="4"/>
    <n v="5"/>
    <x v="0"/>
    <x v="313"/>
    <x v="73"/>
    <x v="5"/>
    <x v="0"/>
    <x v="2"/>
    <n v="39"/>
    <n v="3.5"/>
    <x v="1"/>
    <x v="0"/>
    <x v="304"/>
    <x v="1"/>
    <x v="2"/>
    <x v="0"/>
    <s v="Complete"/>
  </r>
  <r>
    <n v="3687"/>
    <s v="Unique"/>
    <s v="Laurie"/>
    <x v="459"/>
    <d v="2024-12-18T00:00:00"/>
    <n v="15.99"/>
    <x v="2"/>
    <n v="205"/>
    <x v="4"/>
    <n v="3"/>
    <n v="2"/>
    <x v="0"/>
    <x v="68"/>
    <x v="99"/>
    <x v="6"/>
    <x v="1"/>
    <x v="3"/>
    <n v="61"/>
    <n v="4.8"/>
    <x v="0"/>
    <x v="0"/>
    <x v="698"/>
    <x v="1"/>
    <x v="3"/>
    <x v="3"/>
    <s v="Complete"/>
  </r>
  <r>
    <n v="4540"/>
    <s v="Unique"/>
    <s v="Cody"/>
    <x v="460"/>
    <d v="2024-11-25T00:00:00"/>
    <n v="15.99"/>
    <x v="2"/>
    <n v="335"/>
    <x v="0"/>
    <n v="3"/>
    <n v="6"/>
    <x v="0"/>
    <x v="507"/>
    <x v="150"/>
    <x v="2"/>
    <x v="0"/>
    <x v="0"/>
    <n v="73"/>
    <n v="3.9"/>
    <x v="1"/>
    <x v="0"/>
    <x v="699"/>
    <x v="1"/>
    <x v="2"/>
    <x v="1"/>
    <s v="Complete"/>
  </r>
  <r>
    <n v="8264"/>
    <s v="Unique"/>
    <s v="Valerie"/>
    <x v="461"/>
    <d v="2024-11-22T00:00:00"/>
    <n v="15.99"/>
    <x v="2"/>
    <n v="449"/>
    <x v="4"/>
    <n v="5"/>
    <n v="6"/>
    <x v="1"/>
    <x v="483"/>
    <x v="64"/>
    <x v="5"/>
    <x v="1"/>
    <x v="2"/>
    <n v="25"/>
    <n v="4.2"/>
    <x v="1"/>
    <x v="0"/>
    <x v="700"/>
    <x v="3"/>
    <x v="1"/>
    <x v="3"/>
    <s v="Complete"/>
  </r>
  <r>
    <n v="7448"/>
    <s v="Unique"/>
    <s v="Jennifer"/>
    <x v="462"/>
    <d v="2024-07-12T00:00:00"/>
    <n v="7.99"/>
    <x v="0"/>
    <n v="453"/>
    <x v="3"/>
    <n v="1"/>
    <n v="5"/>
    <x v="0"/>
    <x v="253"/>
    <x v="21"/>
    <x v="3"/>
    <x v="3"/>
    <x v="2"/>
    <n v="41"/>
    <n v="4.5"/>
    <x v="1"/>
    <x v="0"/>
    <x v="701"/>
    <x v="0"/>
    <x v="2"/>
    <x v="1"/>
    <s v="Complete"/>
  </r>
  <r>
    <n v="1123"/>
    <s v="Unique"/>
    <s v="Tanya"/>
    <x v="463"/>
    <d v="2024-11-21T00:00:00"/>
    <n v="7.99"/>
    <x v="0"/>
    <n v="252"/>
    <x v="0"/>
    <n v="1"/>
    <n v="1"/>
    <x v="0"/>
    <x v="118"/>
    <x v="189"/>
    <x v="3"/>
    <x v="1"/>
    <x v="0"/>
    <n v="46"/>
    <n v="4"/>
    <x v="0"/>
    <x v="0"/>
    <x v="702"/>
    <x v="4"/>
    <x v="2"/>
    <x v="3"/>
    <s v="Complete"/>
  </r>
  <r>
    <n v="4103"/>
    <s v="Unique"/>
    <s v="Daniel"/>
    <x v="95"/>
    <d v="2024-11-25T00:00:00"/>
    <n v="11.99"/>
    <x v="1"/>
    <n v="379"/>
    <x v="4"/>
    <n v="2"/>
    <n v="1"/>
    <x v="0"/>
    <x v="508"/>
    <x v="76"/>
    <x v="0"/>
    <x v="2"/>
    <x v="3"/>
    <n v="29"/>
    <n v="3.2"/>
    <x v="1"/>
    <x v="0"/>
    <x v="703"/>
    <x v="1"/>
    <x v="1"/>
    <x v="3"/>
    <s v="Complete"/>
  </r>
  <r>
    <n v="2904"/>
    <s v="Unique"/>
    <s v="Troy"/>
    <x v="441"/>
    <d v="2024-01-12T00:00:00"/>
    <n v="7.99"/>
    <x v="0"/>
    <n v="280"/>
    <x v="6"/>
    <n v="3"/>
    <n v="1"/>
    <x v="1"/>
    <x v="509"/>
    <x v="73"/>
    <x v="5"/>
    <x v="3"/>
    <x v="4"/>
    <n v="80"/>
    <n v="4.8"/>
    <x v="0"/>
    <x v="0"/>
    <x v="704"/>
    <x v="2"/>
    <x v="4"/>
    <x v="2"/>
    <s v="Complete"/>
  </r>
  <r>
    <n v="5634"/>
    <s v="Unique"/>
    <s v="Emily"/>
    <x v="52"/>
    <d v="2024-11-24T00:00:00"/>
    <n v="7.99"/>
    <x v="0"/>
    <n v="187"/>
    <x v="4"/>
    <n v="3"/>
    <n v="3"/>
    <x v="1"/>
    <x v="448"/>
    <x v="75"/>
    <x v="4"/>
    <x v="0"/>
    <x v="3"/>
    <n v="24"/>
    <n v="4.7"/>
    <x v="0"/>
    <x v="0"/>
    <x v="705"/>
    <x v="1"/>
    <x v="4"/>
    <x v="1"/>
    <s v="Complete"/>
  </r>
  <r>
    <n v="5360"/>
    <s v="Unique"/>
    <s v="Elizabeth"/>
    <x v="429"/>
    <d v="2024-02-12T00:00:00"/>
    <n v="7.99"/>
    <x v="0"/>
    <n v="373"/>
    <x v="0"/>
    <n v="2"/>
    <n v="1"/>
    <x v="0"/>
    <x v="342"/>
    <x v="170"/>
    <x v="2"/>
    <x v="0"/>
    <x v="0"/>
    <n v="22"/>
    <n v="4.2"/>
    <x v="1"/>
    <x v="0"/>
    <x v="706"/>
    <x v="3"/>
    <x v="0"/>
    <x v="2"/>
    <s v="Complete"/>
  </r>
  <r>
    <n v="8571"/>
    <s v="Unique"/>
    <s v="Brian"/>
    <x v="464"/>
    <d v="2024-12-15T00:00:00"/>
    <n v="15.99"/>
    <x v="2"/>
    <n v="482"/>
    <x v="0"/>
    <n v="2"/>
    <n v="5"/>
    <x v="0"/>
    <x v="510"/>
    <x v="47"/>
    <x v="1"/>
    <x v="1"/>
    <x v="5"/>
    <n v="39"/>
    <n v="4.8"/>
    <x v="0"/>
    <x v="0"/>
    <x v="707"/>
    <x v="4"/>
    <x v="3"/>
    <x v="2"/>
    <s v="Complete"/>
  </r>
  <r>
    <n v="9439"/>
    <s v="Unique"/>
    <s v="Claire"/>
    <x v="465"/>
    <d v="2024-11-12T00:00:00"/>
    <n v="11.99"/>
    <x v="1"/>
    <n v="360"/>
    <x v="2"/>
    <n v="3"/>
    <n v="4"/>
    <x v="1"/>
    <x v="511"/>
    <x v="45"/>
    <x v="1"/>
    <x v="2"/>
    <x v="2"/>
    <n v="31"/>
    <n v="3.7"/>
    <x v="0"/>
    <x v="0"/>
    <x v="708"/>
    <x v="4"/>
    <x v="1"/>
    <x v="1"/>
    <s v="Complete"/>
  </r>
  <r>
    <n v="8356"/>
    <s v="Unique"/>
    <s v="Samuel"/>
    <x v="466"/>
    <d v="2024-12-14T00:00:00"/>
    <n v="15.99"/>
    <x v="2"/>
    <n v="463"/>
    <x v="5"/>
    <n v="2"/>
    <n v="1"/>
    <x v="1"/>
    <x v="512"/>
    <x v="33"/>
    <x v="2"/>
    <x v="3"/>
    <x v="4"/>
    <n v="15"/>
    <n v="3.6"/>
    <x v="1"/>
    <x v="0"/>
    <x v="709"/>
    <x v="0"/>
    <x v="4"/>
    <x v="3"/>
    <s v="Complete"/>
  </r>
  <r>
    <n v="2039"/>
    <s v="Unique"/>
    <s v="Caroline"/>
    <x v="421"/>
    <d v="2024-02-12T00:00:00"/>
    <n v="15.99"/>
    <x v="2"/>
    <n v="13"/>
    <x v="6"/>
    <n v="3"/>
    <n v="5"/>
    <x v="1"/>
    <x v="283"/>
    <x v="136"/>
    <x v="3"/>
    <x v="2"/>
    <x v="1"/>
    <n v="3"/>
    <n v="4.2"/>
    <x v="0"/>
    <x v="0"/>
    <x v="710"/>
    <x v="1"/>
    <x v="1"/>
    <x v="0"/>
    <s v="Complete"/>
  </r>
  <r>
    <n v="2613"/>
    <s v="Unique"/>
    <s v="Benjamin"/>
    <x v="148"/>
    <d v="2024-12-16T00:00:00"/>
    <n v="7.99"/>
    <x v="0"/>
    <n v="129"/>
    <x v="3"/>
    <n v="4"/>
    <n v="5"/>
    <x v="1"/>
    <x v="476"/>
    <x v="142"/>
    <x v="2"/>
    <x v="2"/>
    <x v="5"/>
    <n v="11"/>
    <n v="3.7"/>
    <x v="0"/>
    <x v="0"/>
    <x v="711"/>
    <x v="4"/>
    <x v="0"/>
    <x v="2"/>
    <s v="Complete"/>
  </r>
  <r>
    <n v="8226"/>
    <s v="Unique"/>
    <s v="Matthew"/>
    <x v="407"/>
    <d v="2024-11-23T00:00:00"/>
    <n v="7.99"/>
    <x v="0"/>
    <n v="290"/>
    <x v="1"/>
    <n v="5"/>
    <n v="5"/>
    <x v="1"/>
    <x v="133"/>
    <x v="122"/>
    <x v="1"/>
    <x v="1"/>
    <x v="0"/>
    <n v="91"/>
    <n v="3.1"/>
    <x v="1"/>
    <x v="0"/>
    <x v="712"/>
    <x v="1"/>
    <x v="3"/>
    <x v="3"/>
    <s v="Complete"/>
  </r>
  <r>
    <n v="1425"/>
    <s v="Unique"/>
    <s v="Yolanda"/>
    <x v="279"/>
    <d v="2024-11-25T00:00:00"/>
    <n v="7.99"/>
    <x v="0"/>
    <n v="50"/>
    <x v="0"/>
    <n v="2"/>
    <n v="3"/>
    <x v="0"/>
    <x v="513"/>
    <x v="83"/>
    <x v="3"/>
    <x v="1"/>
    <x v="0"/>
    <n v="96"/>
    <n v="4.4000000000000004"/>
    <x v="1"/>
    <x v="0"/>
    <x v="713"/>
    <x v="4"/>
    <x v="4"/>
    <x v="3"/>
    <s v="Complete"/>
  </r>
  <r>
    <n v="4479"/>
    <s v="Unique"/>
    <s v="Amber"/>
    <x v="467"/>
    <d v="2024-06-12T00:00:00"/>
    <n v="15.99"/>
    <x v="2"/>
    <n v="241"/>
    <x v="6"/>
    <n v="3"/>
    <n v="2"/>
    <x v="0"/>
    <x v="113"/>
    <x v="54"/>
    <x v="3"/>
    <x v="1"/>
    <x v="2"/>
    <n v="96"/>
    <n v="3.1"/>
    <x v="1"/>
    <x v="0"/>
    <x v="714"/>
    <x v="0"/>
    <x v="1"/>
    <x v="2"/>
    <s v="Complete"/>
  </r>
  <r>
    <n v="3393"/>
    <s v="Unique"/>
    <s v="William"/>
    <x v="162"/>
    <d v="2024-11-28T00:00:00"/>
    <n v="7.99"/>
    <x v="0"/>
    <n v="383"/>
    <x v="4"/>
    <n v="3"/>
    <n v="2"/>
    <x v="0"/>
    <x v="384"/>
    <x v="34"/>
    <x v="6"/>
    <x v="2"/>
    <x v="5"/>
    <n v="13"/>
    <n v="3.8"/>
    <x v="1"/>
    <x v="0"/>
    <x v="715"/>
    <x v="0"/>
    <x v="2"/>
    <x v="3"/>
    <s v="Complete"/>
  </r>
  <r>
    <n v="8528"/>
    <s v="Unique"/>
    <s v="Dawn"/>
    <x v="160"/>
    <d v="2024-11-29T00:00:00"/>
    <n v="7.99"/>
    <x v="0"/>
    <n v="384"/>
    <x v="2"/>
    <n v="5"/>
    <n v="1"/>
    <x v="1"/>
    <x v="514"/>
    <x v="69"/>
    <x v="6"/>
    <x v="2"/>
    <x v="2"/>
    <n v="61"/>
    <n v="4.7"/>
    <x v="1"/>
    <x v="0"/>
    <x v="716"/>
    <x v="0"/>
    <x v="3"/>
    <x v="2"/>
    <s v="Complete"/>
  </r>
  <r>
    <n v="9372"/>
    <s v="Unique"/>
    <s v="Matthew"/>
    <x v="100"/>
    <d v="2024-04-12T00:00:00"/>
    <n v="7.99"/>
    <x v="0"/>
    <n v="302"/>
    <x v="4"/>
    <n v="1"/>
    <n v="1"/>
    <x v="0"/>
    <x v="165"/>
    <x v="66"/>
    <x v="6"/>
    <x v="3"/>
    <x v="4"/>
    <n v="47"/>
    <n v="4.4000000000000004"/>
    <x v="0"/>
    <x v="0"/>
    <x v="717"/>
    <x v="2"/>
    <x v="4"/>
    <x v="1"/>
    <s v="Complete"/>
  </r>
  <r>
    <n v="5469"/>
    <s v="Unique"/>
    <s v="Jose"/>
    <x v="312"/>
    <d v="2024-05-12T00:00:00"/>
    <n v="15.99"/>
    <x v="2"/>
    <n v="24"/>
    <x v="2"/>
    <n v="2"/>
    <n v="1"/>
    <x v="1"/>
    <x v="468"/>
    <x v="114"/>
    <x v="0"/>
    <x v="2"/>
    <x v="5"/>
    <n v="57"/>
    <n v="3"/>
    <x v="0"/>
    <x v="0"/>
    <x v="718"/>
    <x v="2"/>
    <x v="2"/>
    <x v="2"/>
    <s v="Complete"/>
  </r>
  <r>
    <n v="2603"/>
    <s v="Unique"/>
    <s v="Peter"/>
    <x v="15"/>
    <d v="2024-11-20T00:00:00"/>
    <n v="11.99"/>
    <x v="1"/>
    <n v="416"/>
    <x v="6"/>
    <n v="3"/>
    <n v="5"/>
    <x v="1"/>
    <x v="515"/>
    <x v="53"/>
    <x v="0"/>
    <x v="2"/>
    <x v="3"/>
    <n v="89"/>
    <n v="4.3"/>
    <x v="1"/>
    <x v="0"/>
    <x v="719"/>
    <x v="2"/>
    <x v="2"/>
    <x v="3"/>
    <s v="Complete"/>
  </r>
  <r>
    <n v="5306"/>
    <s v="Unique"/>
    <s v="Sandra"/>
    <x v="339"/>
    <d v="2024-09-12T00:00:00"/>
    <n v="15.99"/>
    <x v="2"/>
    <n v="272"/>
    <x v="5"/>
    <n v="5"/>
    <n v="1"/>
    <x v="0"/>
    <x v="516"/>
    <x v="119"/>
    <x v="5"/>
    <x v="2"/>
    <x v="4"/>
    <n v="90"/>
    <n v="3.8"/>
    <x v="1"/>
    <x v="0"/>
    <x v="720"/>
    <x v="4"/>
    <x v="1"/>
    <x v="0"/>
    <s v="Complete"/>
  </r>
  <r>
    <n v="7869"/>
    <s v="Unique"/>
    <s v="Dawn"/>
    <x v="468"/>
    <d v="2024-01-12T00:00:00"/>
    <n v="15.99"/>
    <x v="2"/>
    <n v="294"/>
    <x v="1"/>
    <n v="3"/>
    <n v="6"/>
    <x v="1"/>
    <x v="345"/>
    <x v="120"/>
    <x v="5"/>
    <x v="3"/>
    <x v="3"/>
    <n v="39"/>
    <n v="3.2"/>
    <x v="1"/>
    <x v="0"/>
    <x v="721"/>
    <x v="3"/>
    <x v="3"/>
    <x v="1"/>
    <s v="Complete"/>
  </r>
  <r>
    <n v="1699"/>
    <s v="Unique"/>
    <s v="John"/>
    <x v="387"/>
    <d v="2024-11-12T00:00:00"/>
    <n v="15.99"/>
    <x v="2"/>
    <n v="18"/>
    <x v="3"/>
    <n v="4"/>
    <n v="2"/>
    <x v="1"/>
    <x v="465"/>
    <x v="40"/>
    <x v="6"/>
    <x v="2"/>
    <x v="3"/>
    <n v="100"/>
    <n v="4.7"/>
    <x v="1"/>
    <x v="0"/>
    <x v="722"/>
    <x v="1"/>
    <x v="1"/>
    <x v="1"/>
    <s v="Complete"/>
  </r>
  <r>
    <n v="3214"/>
    <s v="Unique"/>
    <s v="Cynthia"/>
    <x v="469"/>
    <d v="2024-12-12T00:00:00"/>
    <n v="15.99"/>
    <x v="2"/>
    <n v="409"/>
    <x v="0"/>
    <n v="1"/>
    <n v="2"/>
    <x v="0"/>
    <x v="517"/>
    <x v="64"/>
    <x v="5"/>
    <x v="3"/>
    <x v="5"/>
    <n v="95"/>
    <n v="4.3"/>
    <x v="1"/>
    <x v="0"/>
    <x v="723"/>
    <x v="3"/>
    <x v="2"/>
    <x v="3"/>
    <s v="Complete"/>
  </r>
  <r>
    <n v="1050"/>
    <s v="Unique"/>
    <s v="Mary"/>
    <x v="275"/>
    <d v="2024-11-29T00:00:00"/>
    <n v="11.99"/>
    <x v="1"/>
    <n v="290"/>
    <x v="6"/>
    <n v="4"/>
    <n v="4"/>
    <x v="1"/>
    <x v="80"/>
    <x v="195"/>
    <x v="0"/>
    <x v="0"/>
    <x v="3"/>
    <n v="57"/>
    <n v="4.5"/>
    <x v="0"/>
    <x v="0"/>
    <x v="724"/>
    <x v="1"/>
    <x v="3"/>
    <x v="2"/>
    <s v="Complete"/>
  </r>
  <r>
    <n v="3325"/>
    <s v="Unique"/>
    <s v="Tiffany"/>
    <x v="243"/>
    <d v="2024-11-30T00:00:00"/>
    <n v="15.99"/>
    <x v="2"/>
    <n v="102"/>
    <x v="1"/>
    <n v="5"/>
    <n v="3"/>
    <x v="1"/>
    <x v="121"/>
    <x v="122"/>
    <x v="5"/>
    <x v="1"/>
    <x v="5"/>
    <n v="32"/>
    <n v="4.9000000000000004"/>
    <x v="1"/>
    <x v="0"/>
    <x v="725"/>
    <x v="4"/>
    <x v="1"/>
    <x v="1"/>
    <s v="Complete"/>
  </r>
  <r>
    <n v="1970"/>
    <s v="Unique"/>
    <s v="Michael"/>
    <x v="470"/>
    <d v="2024-02-12T00:00:00"/>
    <n v="15.99"/>
    <x v="2"/>
    <n v="119"/>
    <x v="2"/>
    <n v="2"/>
    <n v="1"/>
    <x v="0"/>
    <x v="416"/>
    <x v="76"/>
    <x v="4"/>
    <x v="3"/>
    <x v="4"/>
    <n v="87"/>
    <n v="3.3"/>
    <x v="0"/>
    <x v="0"/>
    <x v="726"/>
    <x v="4"/>
    <x v="0"/>
    <x v="3"/>
    <s v="Complete"/>
  </r>
  <r>
    <n v="6272"/>
    <s v="Unique"/>
    <s v="Caitlin"/>
    <x v="471"/>
    <d v="2024-12-18T00:00:00"/>
    <n v="11.99"/>
    <x v="1"/>
    <n v="87"/>
    <x v="0"/>
    <n v="3"/>
    <n v="6"/>
    <x v="0"/>
    <x v="518"/>
    <x v="33"/>
    <x v="1"/>
    <x v="1"/>
    <x v="2"/>
    <n v="84"/>
    <n v="4.7"/>
    <x v="0"/>
    <x v="0"/>
    <x v="727"/>
    <x v="4"/>
    <x v="1"/>
    <x v="3"/>
    <s v="Complete"/>
  </r>
  <r>
    <n v="4745"/>
    <s v="Unique"/>
    <s v="Charles"/>
    <x v="19"/>
    <d v="2024-11-30T00:00:00"/>
    <n v="7.99"/>
    <x v="0"/>
    <n v="273"/>
    <x v="1"/>
    <n v="5"/>
    <n v="1"/>
    <x v="0"/>
    <x v="149"/>
    <x v="36"/>
    <x v="0"/>
    <x v="3"/>
    <x v="5"/>
    <n v="37"/>
    <n v="3.7"/>
    <x v="1"/>
    <x v="0"/>
    <x v="728"/>
    <x v="0"/>
    <x v="4"/>
    <x v="1"/>
    <s v="Complete"/>
  </r>
  <r>
    <n v="8867"/>
    <s v="Unique"/>
    <s v="Derek"/>
    <x v="472"/>
    <d v="2024-11-21T00:00:00"/>
    <n v="15.99"/>
    <x v="2"/>
    <n v="281"/>
    <x v="5"/>
    <n v="1"/>
    <n v="2"/>
    <x v="0"/>
    <x v="519"/>
    <x v="146"/>
    <x v="6"/>
    <x v="2"/>
    <x v="1"/>
    <n v="92"/>
    <n v="4.5"/>
    <x v="0"/>
    <x v="0"/>
    <x v="729"/>
    <x v="2"/>
    <x v="3"/>
    <x v="2"/>
    <s v="Complete"/>
  </r>
  <r>
    <n v="4901"/>
    <s v="Unique"/>
    <s v="Rebecca"/>
    <x v="473"/>
    <d v="2024-12-18T00:00:00"/>
    <n v="7.99"/>
    <x v="0"/>
    <n v="115"/>
    <x v="3"/>
    <n v="2"/>
    <n v="3"/>
    <x v="1"/>
    <x v="322"/>
    <x v="126"/>
    <x v="6"/>
    <x v="0"/>
    <x v="2"/>
    <n v="6"/>
    <n v="3.3"/>
    <x v="1"/>
    <x v="0"/>
    <x v="730"/>
    <x v="4"/>
    <x v="1"/>
    <x v="2"/>
    <s v="Complete"/>
  </r>
  <r>
    <n v="9575"/>
    <s v="Unique"/>
    <s v="John"/>
    <x v="153"/>
    <d v="2024-12-13T00:00:00"/>
    <n v="11.99"/>
    <x v="1"/>
    <n v="483"/>
    <x v="4"/>
    <n v="2"/>
    <n v="6"/>
    <x v="1"/>
    <x v="153"/>
    <x v="3"/>
    <x v="4"/>
    <x v="0"/>
    <x v="5"/>
    <n v="95"/>
    <n v="4.5999999999999996"/>
    <x v="1"/>
    <x v="0"/>
    <x v="731"/>
    <x v="1"/>
    <x v="4"/>
    <x v="0"/>
    <s v="Complete"/>
  </r>
  <r>
    <n v="4471"/>
    <s v="Unique"/>
    <s v="Jordan"/>
    <x v="383"/>
    <d v="2024-11-12T00:00:00"/>
    <n v="11.99"/>
    <x v="1"/>
    <n v="129"/>
    <x v="1"/>
    <n v="5"/>
    <n v="3"/>
    <x v="1"/>
    <x v="520"/>
    <x v="87"/>
    <x v="3"/>
    <x v="2"/>
    <x v="2"/>
    <n v="51"/>
    <n v="3.8"/>
    <x v="0"/>
    <x v="0"/>
    <x v="732"/>
    <x v="4"/>
    <x v="1"/>
    <x v="2"/>
    <s v="Complete"/>
  </r>
  <r>
    <n v="1385"/>
    <s v="Unique"/>
    <s v="Norman"/>
    <x v="34"/>
    <d v="2024-10-12T00:00:00"/>
    <n v="11.99"/>
    <x v="1"/>
    <n v="292"/>
    <x v="1"/>
    <n v="4"/>
    <n v="3"/>
    <x v="1"/>
    <x v="521"/>
    <x v="55"/>
    <x v="1"/>
    <x v="2"/>
    <x v="4"/>
    <n v="55"/>
    <n v="4.9000000000000004"/>
    <x v="1"/>
    <x v="0"/>
    <x v="733"/>
    <x v="4"/>
    <x v="0"/>
    <x v="0"/>
    <s v="Complete"/>
  </r>
  <r>
    <n v="4302"/>
    <s v="Unique"/>
    <s v="Lori"/>
    <x v="474"/>
    <d v="2024-10-12T00:00:00"/>
    <n v="11.99"/>
    <x v="1"/>
    <n v="307"/>
    <x v="4"/>
    <n v="3"/>
    <n v="1"/>
    <x v="1"/>
    <x v="522"/>
    <x v="109"/>
    <x v="3"/>
    <x v="1"/>
    <x v="4"/>
    <n v="22"/>
    <n v="4"/>
    <x v="1"/>
    <x v="0"/>
    <x v="734"/>
    <x v="1"/>
    <x v="0"/>
    <x v="0"/>
    <s v="Complete"/>
  </r>
  <r>
    <n v="4738"/>
    <s v="Unique"/>
    <s v="Katrina"/>
    <x v="475"/>
    <d v="2024-04-12T00:00:00"/>
    <n v="15.99"/>
    <x v="2"/>
    <n v="306"/>
    <x v="1"/>
    <n v="5"/>
    <n v="6"/>
    <x v="0"/>
    <x v="523"/>
    <x v="83"/>
    <x v="2"/>
    <x v="1"/>
    <x v="0"/>
    <n v="56"/>
    <n v="4.7"/>
    <x v="0"/>
    <x v="0"/>
    <x v="735"/>
    <x v="4"/>
    <x v="0"/>
    <x v="1"/>
    <s v="Complete"/>
  </r>
  <r>
    <n v="2441"/>
    <s v="Unique"/>
    <s v="Dawn"/>
    <x v="464"/>
    <d v="2024-12-14T00:00:00"/>
    <n v="11.99"/>
    <x v="1"/>
    <n v="71"/>
    <x v="2"/>
    <n v="3"/>
    <n v="2"/>
    <x v="0"/>
    <x v="524"/>
    <x v="83"/>
    <x v="4"/>
    <x v="0"/>
    <x v="2"/>
    <n v="66"/>
    <n v="3.9"/>
    <x v="0"/>
    <x v="0"/>
    <x v="324"/>
    <x v="4"/>
    <x v="1"/>
    <x v="0"/>
    <s v="Complete"/>
  </r>
  <r>
    <n v="6546"/>
    <s v="Unique"/>
    <s v="Shannon"/>
    <x v="211"/>
    <d v="2024-08-12T00:00:00"/>
    <n v="15.99"/>
    <x v="2"/>
    <n v="253"/>
    <x v="2"/>
    <n v="1"/>
    <n v="2"/>
    <x v="0"/>
    <x v="216"/>
    <x v="93"/>
    <x v="0"/>
    <x v="0"/>
    <x v="0"/>
    <n v="43"/>
    <n v="4.0999999999999996"/>
    <x v="1"/>
    <x v="0"/>
    <x v="736"/>
    <x v="3"/>
    <x v="0"/>
    <x v="1"/>
    <s v="Complete"/>
  </r>
  <r>
    <n v="5459"/>
    <s v="Unique"/>
    <s v="Eric"/>
    <x v="275"/>
    <d v="2024-12-13T00:00:00"/>
    <n v="15.99"/>
    <x v="2"/>
    <n v="68"/>
    <x v="4"/>
    <n v="5"/>
    <n v="2"/>
    <x v="1"/>
    <x v="239"/>
    <x v="83"/>
    <x v="5"/>
    <x v="3"/>
    <x v="5"/>
    <n v="8"/>
    <n v="4.5999999999999996"/>
    <x v="0"/>
    <x v="0"/>
    <x v="737"/>
    <x v="2"/>
    <x v="3"/>
    <x v="0"/>
    <s v="Complete"/>
  </r>
  <r>
    <n v="7051"/>
    <s v="Unique"/>
    <s v="Amber"/>
    <x v="173"/>
    <d v="2024-12-16T00:00:00"/>
    <n v="7.99"/>
    <x v="0"/>
    <n v="366"/>
    <x v="1"/>
    <n v="1"/>
    <n v="1"/>
    <x v="0"/>
    <x v="434"/>
    <x v="163"/>
    <x v="5"/>
    <x v="1"/>
    <x v="5"/>
    <n v="7"/>
    <n v="4.5"/>
    <x v="1"/>
    <x v="0"/>
    <x v="738"/>
    <x v="4"/>
    <x v="1"/>
    <x v="1"/>
    <s v="Complete"/>
  </r>
  <r>
    <n v="6671"/>
    <s v="Unique"/>
    <s v="Robert"/>
    <x v="476"/>
    <d v="2024-11-12T00:00:00"/>
    <n v="15.99"/>
    <x v="2"/>
    <n v="166"/>
    <x v="6"/>
    <n v="4"/>
    <n v="1"/>
    <x v="1"/>
    <x v="423"/>
    <x v="17"/>
    <x v="5"/>
    <x v="0"/>
    <x v="3"/>
    <n v="53"/>
    <n v="5"/>
    <x v="1"/>
    <x v="0"/>
    <x v="494"/>
    <x v="0"/>
    <x v="0"/>
    <x v="1"/>
    <s v="Complete"/>
  </r>
  <r>
    <n v="6013"/>
    <s v="Unique"/>
    <s v="Destiny"/>
    <x v="477"/>
    <d v="2024-03-12T00:00:00"/>
    <n v="15.99"/>
    <x v="2"/>
    <n v="136"/>
    <x v="5"/>
    <n v="2"/>
    <n v="4"/>
    <x v="0"/>
    <x v="525"/>
    <x v="191"/>
    <x v="1"/>
    <x v="1"/>
    <x v="2"/>
    <n v="70"/>
    <n v="4.4000000000000004"/>
    <x v="0"/>
    <x v="0"/>
    <x v="491"/>
    <x v="4"/>
    <x v="1"/>
    <x v="3"/>
    <s v="Complete"/>
  </r>
  <r>
    <n v="9996"/>
    <s v="Unique"/>
    <s v="Pamela"/>
    <x v="280"/>
    <d v="2024-09-12T00:00:00"/>
    <n v="7.99"/>
    <x v="0"/>
    <n v="358"/>
    <x v="5"/>
    <n v="3"/>
    <n v="2"/>
    <x v="0"/>
    <x v="403"/>
    <x v="126"/>
    <x v="2"/>
    <x v="2"/>
    <x v="0"/>
    <n v="70"/>
    <n v="3.3"/>
    <x v="1"/>
    <x v="0"/>
    <x v="739"/>
    <x v="2"/>
    <x v="2"/>
    <x v="0"/>
    <s v="Complete"/>
  </r>
  <r>
    <n v="4851"/>
    <s v="Unique"/>
    <s v="Nicole"/>
    <x v="478"/>
    <d v="2024-12-16T00:00:00"/>
    <n v="15.99"/>
    <x v="2"/>
    <n v="399"/>
    <x v="1"/>
    <n v="1"/>
    <n v="2"/>
    <x v="1"/>
    <x v="526"/>
    <x v="120"/>
    <x v="0"/>
    <x v="2"/>
    <x v="0"/>
    <n v="79"/>
    <n v="3.4"/>
    <x v="1"/>
    <x v="0"/>
    <x v="740"/>
    <x v="1"/>
    <x v="3"/>
    <x v="0"/>
    <s v="Complete"/>
  </r>
  <r>
    <n v="2498"/>
    <s v="Unique"/>
    <s v="Timothy"/>
    <x v="57"/>
    <d v="2024-07-12T00:00:00"/>
    <n v="11.99"/>
    <x v="1"/>
    <n v="285"/>
    <x v="6"/>
    <n v="1"/>
    <n v="5"/>
    <x v="1"/>
    <x v="527"/>
    <x v="111"/>
    <x v="0"/>
    <x v="3"/>
    <x v="1"/>
    <n v="76"/>
    <n v="3.3"/>
    <x v="1"/>
    <x v="0"/>
    <x v="741"/>
    <x v="1"/>
    <x v="3"/>
    <x v="3"/>
    <s v="Complete"/>
  </r>
  <r>
    <n v="6208"/>
    <s v="Unique"/>
    <s v="Alexandra"/>
    <x v="479"/>
    <d v="2024-12-17T00:00:00"/>
    <n v="7.99"/>
    <x v="0"/>
    <n v="424"/>
    <x v="4"/>
    <n v="2"/>
    <n v="3"/>
    <x v="1"/>
    <x v="528"/>
    <x v="2"/>
    <x v="5"/>
    <x v="0"/>
    <x v="4"/>
    <n v="95"/>
    <n v="4.8"/>
    <x v="1"/>
    <x v="0"/>
    <x v="553"/>
    <x v="2"/>
    <x v="3"/>
    <x v="3"/>
    <s v="Complete"/>
  </r>
  <r>
    <n v="7171"/>
    <s v="Unique"/>
    <s v="Patricia"/>
    <x v="27"/>
    <d v="2024-11-26T00:00:00"/>
    <n v="11.99"/>
    <x v="1"/>
    <n v="467"/>
    <x v="0"/>
    <n v="1"/>
    <n v="3"/>
    <x v="0"/>
    <x v="124"/>
    <x v="94"/>
    <x v="5"/>
    <x v="1"/>
    <x v="4"/>
    <n v="1"/>
    <n v="3.9"/>
    <x v="0"/>
    <x v="0"/>
    <x v="742"/>
    <x v="0"/>
    <x v="1"/>
    <x v="3"/>
    <s v="Complete"/>
  </r>
  <r>
    <n v="7667"/>
    <s v="Unique"/>
    <s v="Katrina"/>
    <x v="231"/>
    <d v="2024-12-17T00:00:00"/>
    <n v="15.99"/>
    <x v="2"/>
    <n v="443"/>
    <x v="6"/>
    <n v="1"/>
    <n v="3"/>
    <x v="1"/>
    <x v="383"/>
    <x v="196"/>
    <x v="5"/>
    <x v="0"/>
    <x v="0"/>
    <n v="57"/>
    <n v="3.9"/>
    <x v="0"/>
    <x v="0"/>
    <x v="743"/>
    <x v="1"/>
    <x v="0"/>
    <x v="0"/>
    <s v="Complete"/>
  </r>
  <r>
    <n v="4912"/>
    <s v="Unique"/>
    <s v="Andrea"/>
    <x v="480"/>
    <d v="2024-01-12T00:00:00"/>
    <n v="15.99"/>
    <x v="2"/>
    <n v="214"/>
    <x v="2"/>
    <n v="1"/>
    <n v="3"/>
    <x v="1"/>
    <x v="3"/>
    <x v="154"/>
    <x v="2"/>
    <x v="3"/>
    <x v="1"/>
    <n v="95"/>
    <n v="4.0999999999999996"/>
    <x v="1"/>
    <x v="0"/>
    <x v="744"/>
    <x v="0"/>
    <x v="3"/>
    <x v="0"/>
    <s v="Complete"/>
  </r>
  <r>
    <n v="7975"/>
    <s v="Unique"/>
    <s v="Suzanne"/>
    <x v="113"/>
    <d v="2024-11-22T00:00:00"/>
    <n v="15.99"/>
    <x v="2"/>
    <n v="437"/>
    <x v="4"/>
    <n v="2"/>
    <n v="2"/>
    <x v="0"/>
    <x v="529"/>
    <x v="144"/>
    <x v="6"/>
    <x v="1"/>
    <x v="4"/>
    <n v="25"/>
    <n v="3.6"/>
    <x v="0"/>
    <x v="0"/>
    <x v="23"/>
    <x v="2"/>
    <x v="1"/>
    <x v="0"/>
    <s v="Complete"/>
  </r>
  <r>
    <n v="6804"/>
    <s v="Unique"/>
    <s v="Benjamin"/>
    <x v="481"/>
    <d v="2024-10-12T00:00:00"/>
    <n v="15.99"/>
    <x v="2"/>
    <n v="419"/>
    <x v="1"/>
    <n v="2"/>
    <n v="1"/>
    <x v="1"/>
    <x v="358"/>
    <x v="75"/>
    <x v="4"/>
    <x v="0"/>
    <x v="1"/>
    <n v="26"/>
    <n v="3.5"/>
    <x v="1"/>
    <x v="0"/>
    <x v="745"/>
    <x v="1"/>
    <x v="4"/>
    <x v="0"/>
    <s v="Complete"/>
  </r>
  <r>
    <n v="3877"/>
    <s v="Unique"/>
    <s v="Shannon"/>
    <x v="393"/>
    <d v="2024-11-24T00:00:00"/>
    <n v="11.99"/>
    <x v="1"/>
    <n v="129"/>
    <x v="0"/>
    <n v="2"/>
    <n v="5"/>
    <x v="1"/>
    <x v="530"/>
    <x v="126"/>
    <x v="4"/>
    <x v="0"/>
    <x v="1"/>
    <n v="0"/>
    <n v="4.5999999999999996"/>
    <x v="0"/>
    <x v="0"/>
    <x v="746"/>
    <x v="4"/>
    <x v="1"/>
    <x v="0"/>
    <s v="Complete"/>
  </r>
  <r>
    <n v="8768"/>
    <s v="Unique"/>
    <s v="Stephen"/>
    <x v="482"/>
    <d v="2024-01-12T00:00:00"/>
    <n v="15.99"/>
    <x v="2"/>
    <n v="75"/>
    <x v="2"/>
    <n v="5"/>
    <n v="1"/>
    <x v="0"/>
    <x v="260"/>
    <x v="39"/>
    <x v="4"/>
    <x v="1"/>
    <x v="0"/>
    <n v="86"/>
    <n v="3.5"/>
    <x v="0"/>
    <x v="0"/>
    <x v="747"/>
    <x v="4"/>
    <x v="1"/>
    <x v="1"/>
    <s v="Complete"/>
  </r>
  <r>
    <n v="1420"/>
    <s v="Unique"/>
    <s v="Courtney"/>
    <x v="34"/>
    <d v="2024-05-12T00:00:00"/>
    <n v="7.99"/>
    <x v="0"/>
    <n v="346"/>
    <x v="3"/>
    <n v="5"/>
    <n v="5"/>
    <x v="0"/>
    <x v="399"/>
    <x v="25"/>
    <x v="6"/>
    <x v="0"/>
    <x v="5"/>
    <n v="73"/>
    <n v="4.9000000000000004"/>
    <x v="0"/>
    <x v="0"/>
    <x v="112"/>
    <x v="4"/>
    <x v="4"/>
    <x v="0"/>
    <s v="Complete"/>
  </r>
  <r>
    <n v="2306"/>
    <s v="Unique"/>
    <s v="Daniel"/>
    <x v="483"/>
    <d v="2024-01-12T00:00:00"/>
    <n v="11.99"/>
    <x v="1"/>
    <n v="480"/>
    <x v="4"/>
    <n v="4"/>
    <n v="6"/>
    <x v="0"/>
    <x v="531"/>
    <x v="170"/>
    <x v="1"/>
    <x v="2"/>
    <x v="4"/>
    <n v="43"/>
    <n v="3.1"/>
    <x v="0"/>
    <x v="0"/>
    <x v="514"/>
    <x v="0"/>
    <x v="1"/>
    <x v="1"/>
    <s v="Complete"/>
  </r>
  <r>
    <n v="2079"/>
    <s v="Unique"/>
    <s v="Janet"/>
    <x v="484"/>
    <d v="2024-02-12T00:00:00"/>
    <n v="11.99"/>
    <x v="1"/>
    <n v="188"/>
    <x v="4"/>
    <n v="2"/>
    <n v="2"/>
    <x v="0"/>
    <x v="532"/>
    <x v="46"/>
    <x v="0"/>
    <x v="0"/>
    <x v="4"/>
    <n v="50"/>
    <n v="3.3"/>
    <x v="1"/>
    <x v="0"/>
    <x v="548"/>
    <x v="3"/>
    <x v="0"/>
    <x v="0"/>
    <s v="Complete"/>
  </r>
  <r>
    <n v="3554"/>
    <s v="Unique"/>
    <s v="Phyllis"/>
    <x v="391"/>
    <d v="2024-04-12T00:00:00"/>
    <n v="7.99"/>
    <x v="0"/>
    <n v="420"/>
    <x v="1"/>
    <n v="4"/>
    <n v="1"/>
    <x v="1"/>
    <x v="420"/>
    <x v="43"/>
    <x v="0"/>
    <x v="1"/>
    <x v="5"/>
    <n v="52"/>
    <n v="4"/>
    <x v="0"/>
    <x v="0"/>
    <x v="748"/>
    <x v="1"/>
    <x v="1"/>
    <x v="2"/>
    <s v="Complete"/>
  </r>
  <r>
    <n v="7616"/>
    <s v="Unique"/>
    <s v="Amanda"/>
    <x v="149"/>
    <d v="2024-11-12T00:00:00"/>
    <n v="15.99"/>
    <x v="2"/>
    <n v="204"/>
    <x v="4"/>
    <n v="3"/>
    <n v="5"/>
    <x v="1"/>
    <x v="446"/>
    <x v="98"/>
    <x v="5"/>
    <x v="1"/>
    <x v="4"/>
    <n v="60"/>
    <n v="3.1"/>
    <x v="1"/>
    <x v="0"/>
    <x v="749"/>
    <x v="0"/>
    <x v="0"/>
    <x v="1"/>
    <s v="Complete"/>
  </r>
  <r>
    <n v="5650"/>
    <s v="Unique"/>
    <s v="Timothy"/>
    <x v="485"/>
    <d v="2024-08-12T00:00:00"/>
    <n v="15.99"/>
    <x v="2"/>
    <n v="355"/>
    <x v="4"/>
    <n v="1"/>
    <n v="1"/>
    <x v="0"/>
    <x v="202"/>
    <x v="143"/>
    <x v="1"/>
    <x v="3"/>
    <x v="0"/>
    <n v="60"/>
    <n v="4.8"/>
    <x v="0"/>
    <x v="0"/>
    <x v="750"/>
    <x v="1"/>
    <x v="2"/>
    <x v="3"/>
    <s v="Complete"/>
  </r>
  <r>
    <n v="9385"/>
    <s v="Unique"/>
    <s v="Lynn"/>
    <x v="486"/>
    <d v="2024-03-12T00:00:00"/>
    <n v="7.99"/>
    <x v="0"/>
    <n v="200"/>
    <x v="1"/>
    <n v="3"/>
    <n v="2"/>
    <x v="1"/>
    <x v="55"/>
    <x v="53"/>
    <x v="1"/>
    <x v="0"/>
    <x v="4"/>
    <n v="1"/>
    <n v="4.4000000000000004"/>
    <x v="1"/>
    <x v="0"/>
    <x v="751"/>
    <x v="4"/>
    <x v="4"/>
    <x v="2"/>
    <s v="Complete"/>
  </r>
  <r>
    <n v="2482"/>
    <s v="Unique"/>
    <s v="Courtney"/>
    <x v="47"/>
    <d v="2024-11-29T00:00:00"/>
    <n v="7.99"/>
    <x v="0"/>
    <n v="178"/>
    <x v="0"/>
    <n v="2"/>
    <n v="2"/>
    <x v="0"/>
    <x v="283"/>
    <x v="0"/>
    <x v="3"/>
    <x v="2"/>
    <x v="0"/>
    <n v="63"/>
    <n v="4.8"/>
    <x v="1"/>
    <x v="0"/>
    <x v="752"/>
    <x v="1"/>
    <x v="3"/>
    <x v="1"/>
    <s v="Complete"/>
  </r>
  <r>
    <n v="9017"/>
    <s v="Unique"/>
    <s v="Reginald"/>
    <x v="469"/>
    <d v="2024-11-12T00:00:00"/>
    <n v="11.99"/>
    <x v="1"/>
    <n v="337"/>
    <x v="3"/>
    <n v="2"/>
    <n v="2"/>
    <x v="0"/>
    <x v="533"/>
    <x v="161"/>
    <x v="3"/>
    <x v="2"/>
    <x v="4"/>
    <n v="100"/>
    <n v="4.0999999999999996"/>
    <x v="1"/>
    <x v="0"/>
    <x v="753"/>
    <x v="1"/>
    <x v="0"/>
    <x v="0"/>
    <s v="Complete"/>
  </r>
  <r>
    <n v="7001"/>
    <s v="Unique"/>
    <s v="Lori"/>
    <x v="250"/>
    <d v="2024-11-30T00:00:00"/>
    <n v="11.99"/>
    <x v="1"/>
    <n v="24"/>
    <x v="1"/>
    <n v="4"/>
    <n v="4"/>
    <x v="1"/>
    <x v="391"/>
    <x v="174"/>
    <x v="2"/>
    <x v="3"/>
    <x v="0"/>
    <n v="98"/>
    <n v="3.9"/>
    <x v="0"/>
    <x v="0"/>
    <x v="754"/>
    <x v="3"/>
    <x v="2"/>
    <x v="3"/>
    <s v="Complete"/>
  </r>
  <r>
    <n v="2942"/>
    <s v="Unique"/>
    <s v="Jaclyn"/>
    <x v="227"/>
    <d v="2024-11-30T00:00:00"/>
    <n v="11.99"/>
    <x v="1"/>
    <n v="167"/>
    <x v="2"/>
    <n v="5"/>
    <n v="5"/>
    <x v="1"/>
    <x v="534"/>
    <x v="18"/>
    <x v="2"/>
    <x v="2"/>
    <x v="2"/>
    <n v="66"/>
    <n v="4.7"/>
    <x v="1"/>
    <x v="0"/>
    <x v="755"/>
    <x v="2"/>
    <x v="0"/>
    <x v="1"/>
    <s v="Complete"/>
  </r>
  <r>
    <n v="8833"/>
    <s v="Unique"/>
    <s v="Cheryl"/>
    <x v="390"/>
    <d v="2024-11-12T00:00:00"/>
    <n v="7.99"/>
    <x v="0"/>
    <n v="289"/>
    <x v="1"/>
    <n v="5"/>
    <n v="2"/>
    <x v="1"/>
    <x v="535"/>
    <x v="86"/>
    <x v="6"/>
    <x v="0"/>
    <x v="0"/>
    <n v="99"/>
    <n v="3.7"/>
    <x v="1"/>
    <x v="0"/>
    <x v="756"/>
    <x v="2"/>
    <x v="4"/>
    <x v="0"/>
    <s v="Complete"/>
  </r>
  <r>
    <n v="8079"/>
    <s v="Unique"/>
    <s v="Jennifer"/>
    <x v="406"/>
    <d v="2024-12-13T00:00:00"/>
    <n v="7.99"/>
    <x v="0"/>
    <n v="450"/>
    <x v="0"/>
    <n v="1"/>
    <n v="2"/>
    <x v="0"/>
    <x v="187"/>
    <x v="197"/>
    <x v="1"/>
    <x v="1"/>
    <x v="0"/>
    <n v="100"/>
    <n v="3.4"/>
    <x v="0"/>
    <x v="0"/>
    <x v="757"/>
    <x v="4"/>
    <x v="0"/>
    <x v="3"/>
    <s v="Complete"/>
  </r>
  <r>
    <n v="3797"/>
    <s v="Unique"/>
    <s v="Jennifer"/>
    <x v="358"/>
    <d v="2024-12-17T00:00:00"/>
    <n v="11.99"/>
    <x v="1"/>
    <n v="165"/>
    <x v="2"/>
    <n v="5"/>
    <n v="5"/>
    <x v="1"/>
    <x v="494"/>
    <x v="167"/>
    <x v="0"/>
    <x v="3"/>
    <x v="4"/>
    <n v="96"/>
    <n v="4.5"/>
    <x v="1"/>
    <x v="0"/>
    <x v="758"/>
    <x v="1"/>
    <x v="4"/>
    <x v="1"/>
    <s v="Complete"/>
  </r>
  <r>
    <n v="7268"/>
    <s v="Unique"/>
    <s v="Deborah"/>
    <x v="326"/>
    <d v="2024-12-17T00:00:00"/>
    <n v="15.99"/>
    <x v="2"/>
    <n v="391"/>
    <x v="0"/>
    <n v="2"/>
    <n v="2"/>
    <x v="1"/>
    <x v="326"/>
    <x v="76"/>
    <x v="0"/>
    <x v="0"/>
    <x v="1"/>
    <n v="73"/>
    <n v="3"/>
    <x v="1"/>
    <x v="0"/>
    <x v="759"/>
    <x v="2"/>
    <x v="2"/>
    <x v="2"/>
    <s v="Complete"/>
  </r>
  <r>
    <n v="9803"/>
    <s v="Unique"/>
    <s v="Tina"/>
    <x v="469"/>
    <d v="2024-11-23T00:00:00"/>
    <n v="11.99"/>
    <x v="1"/>
    <n v="318"/>
    <x v="1"/>
    <n v="2"/>
    <n v="1"/>
    <x v="1"/>
    <x v="536"/>
    <x v="184"/>
    <x v="0"/>
    <x v="3"/>
    <x v="2"/>
    <n v="42"/>
    <n v="3.9"/>
    <x v="0"/>
    <x v="0"/>
    <x v="760"/>
    <x v="4"/>
    <x v="1"/>
    <x v="2"/>
    <s v="Complete"/>
  </r>
  <r>
    <n v="2165"/>
    <s v="Unique"/>
    <s v="Allison"/>
    <x v="340"/>
    <d v="2024-11-29T00:00:00"/>
    <n v="15.99"/>
    <x v="2"/>
    <n v="157"/>
    <x v="3"/>
    <n v="2"/>
    <n v="2"/>
    <x v="1"/>
    <x v="200"/>
    <x v="178"/>
    <x v="4"/>
    <x v="0"/>
    <x v="4"/>
    <n v="53"/>
    <n v="4.2"/>
    <x v="0"/>
    <x v="0"/>
    <x v="761"/>
    <x v="2"/>
    <x v="0"/>
    <x v="1"/>
    <s v="Complete"/>
  </r>
  <r>
    <n v="1528"/>
    <s v="Unique"/>
    <s v="Sara"/>
    <x v="487"/>
    <d v="2024-11-19T00:00:00"/>
    <n v="11.99"/>
    <x v="1"/>
    <n v="25"/>
    <x v="1"/>
    <n v="3"/>
    <n v="5"/>
    <x v="0"/>
    <x v="537"/>
    <x v="22"/>
    <x v="2"/>
    <x v="1"/>
    <x v="3"/>
    <n v="48"/>
    <n v="3.2"/>
    <x v="0"/>
    <x v="0"/>
    <x v="762"/>
    <x v="2"/>
    <x v="2"/>
    <x v="2"/>
    <s v="Complete"/>
  </r>
  <r>
    <n v="5978"/>
    <s v="Unique"/>
    <s v="Joel"/>
    <x v="278"/>
    <d v="2024-09-12T00:00:00"/>
    <n v="11.99"/>
    <x v="1"/>
    <n v="112"/>
    <x v="1"/>
    <n v="3"/>
    <n v="4"/>
    <x v="0"/>
    <x v="258"/>
    <x v="98"/>
    <x v="2"/>
    <x v="0"/>
    <x v="4"/>
    <n v="81"/>
    <n v="3.9"/>
    <x v="0"/>
    <x v="0"/>
    <x v="763"/>
    <x v="1"/>
    <x v="1"/>
    <x v="3"/>
    <s v="Complete"/>
  </r>
  <r>
    <n v="5967"/>
    <s v="Unique"/>
    <s v="Diana"/>
    <x v="130"/>
    <d v="2024-12-14T00:00:00"/>
    <n v="11.99"/>
    <x v="1"/>
    <n v="479"/>
    <x v="0"/>
    <n v="2"/>
    <n v="5"/>
    <x v="1"/>
    <x v="141"/>
    <x v="96"/>
    <x v="4"/>
    <x v="3"/>
    <x v="2"/>
    <n v="93"/>
    <n v="3.7"/>
    <x v="0"/>
    <x v="0"/>
    <x v="764"/>
    <x v="1"/>
    <x v="1"/>
    <x v="0"/>
    <s v="Complete"/>
  </r>
  <r>
    <n v="4254"/>
    <s v="Unique"/>
    <s v="James"/>
    <x v="68"/>
    <d v="2024-12-18T00:00:00"/>
    <n v="11.99"/>
    <x v="1"/>
    <n v="233"/>
    <x v="6"/>
    <n v="1"/>
    <n v="2"/>
    <x v="0"/>
    <x v="27"/>
    <x v="11"/>
    <x v="3"/>
    <x v="0"/>
    <x v="0"/>
    <n v="82"/>
    <n v="4.3"/>
    <x v="1"/>
    <x v="0"/>
    <x v="765"/>
    <x v="3"/>
    <x v="2"/>
    <x v="2"/>
    <s v="Complete"/>
  </r>
  <r>
    <n v="2186"/>
    <s v="Unique"/>
    <s v="Jeffrey"/>
    <x v="488"/>
    <d v="2024-12-18T00:00:00"/>
    <n v="7.99"/>
    <x v="0"/>
    <n v="44"/>
    <x v="1"/>
    <n v="4"/>
    <n v="4"/>
    <x v="1"/>
    <x v="303"/>
    <x v="198"/>
    <x v="3"/>
    <x v="1"/>
    <x v="5"/>
    <n v="48"/>
    <n v="5"/>
    <x v="1"/>
    <x v="0"/>
    <x v="766"/>
    <x v="4"/>
    <x v="0"/>
    <x v="0"/>
    <s v="Complete"/>
  </r>
  <r>
    <n v="7644"/>
    <s v="Unique"/>
    <s v="Christian"/>
    <x v="197"/>
    <d v="2024-12-15T00:00:00"/>
    <n v="15.99"/>
    <x v="2"/>
    <n v="456"/>
    <x v="0"/>
    <n v="2"/>
    <n v="3"/>
    <x v="0"/>
    <x v="538"/>
    <x v="77"/>
    <x v="1"/>
    <x v="2"/>
    <x v="0"/>
    <n v="76"/>
    <n v="4"/>
    <x v="0"/>
    <x v="0"/>
    <x v="767"/>
    <x v="2"/>
    <x v="2"/>
    <x v="0"/>
    <s v="Complete"/>
  </r>
  <r>
    <n v="5897"/>
    <s v="Unique"/>
    <s v="Hunter"/>
    <x v="489"/>
    <d v="2024-06-12T00:00:00"/>
    <n v="7.99"/>
    <x v="0"/>
    <n v="486"/>
    <x v="1"/>
    <n v="3"/>
    <n v="2"/>
    <x v="1"/>
    <x v="21"/>
    <x v="123"/>
    <x v="5"/>
    <x v="2"/>
    <x v="1"/>
    <n v="0"/>
    <n v="4.2"/>
    <x v="0"/>
    <x v="0"/>
    <x v="768"/>
    <x v="4"/>
    <x v="2"/>
    <x v="2"/>
    <s v="Complete"/>
  </r>
  <r>
    <n v="7465"/>
    <s v="Unique"/>
    <s v="Shane"/>
    <x v="490"/>
    <d v="2024-01-12T00:00:00"/>
    <n v="11.99"/>
    <x v="1"/>
    <n v="308"/>
    <x v="0"/>
    <n v="4"/>
    <n v="3"/>
    <x v="0"/>
    <x v="439"/>
    <x v="68"/>
    <x v="4"/>
    <x v="2"/>
    <x v="3"/>
    <n v="92"/>
    <n v="3.7"/>
    <x v="1"/>
    <x v="0"/>
    <x v="769"/>
    <x v="4"/>
    <x v="2"/>
    <x v="3"/>
    <s v="Complete"/>
  </r>
  <r>
    <n v="3724"/>
    <s v="Unique"/>
    <s v="Brittany"/>
    <x v="491"/>
    <d v="2024-02-12T00:00:00"/>
    <n v="7.99"/>
    <x v="0"/>
    <n v="161"/>
    <x v="6"/>
    <n v="3"/>
    <n v="5"/>
    <x v="1"/>
    <x v="539"/>
    <x v="74"/>
    <x v="1"/>
    <x v="0"/>
    <x v="3"/>
    <n v="32"/>
    <n v="3.7"/>
    <x v="0"/>
    <x v="0"/>
    <x v="770"/>
    <x v="3"/>
    <x v="3"/>
    <x v="3"/>
    <s v="Complete"/>
  </r>
  <r>
    <n v="2914"/>
    <s v="Unique"/>
    <s v="Erica"/>
    <x v="406"/>
    <d v="2024-12-14T00:00:00"/>
    <n v="15.99"/>
    <x v="2"/>
    <n v="316"/>
    <x v="5"/>
    <n v="3"/>
    <n v="1"/>
    <x v="1"/>
    <x v="83"/>
    <x v="35"/>
    <x v="1"/>
    <x v="2"/>
    <x v="0"/>
    <n v="65"/>
    <n v="4.5999999999999996"/>
    <x v="0"/>
    <x v="0"/>
    <x v="771"/>
    <x v="2"/>
    <x v="4"/>
    <x v="0"/>
    <s v="Complete"/>
  </r>
  <r>
    <n v="4110"/>
    <s v="Unique"/>
    <s v="Justin"/>
    <x v="492"/>
    <d v="2024-11-26T00:00:00"/>
    <n v="11.99"/>
    <x v="1"/>
    <n v="133"/>
    <x v="1"/>
    <n v="5"/>
    <n v="4"/>
    <x v="1"/>
    <x v="540"/>
    <x v="24"/>
    <x v="2"/>
    <x v="0"/>
    <x v="1"/>
    <n v="88"/>
    <n v="4.4000000000000004"/>
    <x v="0"/>
    <x v="0"/>
    <x v="772"/>
    <x v="2"/>
    <x v="3"/>
    <x v="1"/>
    <s v="Complete"/>
  </r>
  <r>
    <n v="6944"/>
    <s v="Unique"/>
    <s v="Sarah"/>
    <x v="493"/>
    <d v="2024-11-30T00:00:00"/>
    <n v="15.99"/>
    <x v="2"/>
    <n v="270"/>
    <x v="5"/>
    <n v="3"/>
    <n v="6"/>
    <x v="1"/>
    <x v="240"/>
    <x v="83"/>
    <x v="2"/>
    <x v="2"/>
    <x v="3"/>
    <n v="41"/>
    <n v="3.5"/>
    <x v="0"/>
    <x v="0"/>
    <x v="746"/>
    <x v="3"/>
    <x v="2"/>
    <x v="0"/>
    <s v="Complete"/>
  </r>
  <r>
    <n v="3639"/>
    <s v="Unique"/>
    <s v="Lindsay"/>
    <x v="247"/>
    <d v="2024-11-22T00:00:00"/>
    <n v="11.99"/>
    <x v="1"/>
    <n v="85"/>
    <x v="4"/>
    <n v="3"/>
    <n v="1"/>
    <x v="0"/>
    <x v="380"/>
    <x v="105"/>
    <x v="0"/>
    <x v="3"/>
    <x v="5"/>
    <n v="45"/>
    <n v="4.5999999999999996"/>
    <x v="0"/>
    <x v="0"/>
    <x v="773"/>
    <x v="4"/>
    <x v="0"/>
    <x v="1"/>
    <s v="Complete"/>
  </r>
  <r>
    <n v="8416"/>
    <s v="Unique"/>
    <s v="Rachel"/>
    <x v="494"/>
    <d v="2024-11-29T00:00:00"/>
    <n v="11.99"/>
    <x v="1"/>
    <n v="65"/>
    <x v="1"/>
    <n v="2"/>
    <n v="3"/>
    <x v="0"/>
    <x v="541"/>
    <x v="95"/>
    <x v="2"/>
    <x v="0"/>
    <x v="0"/>
    <n v="81"/>
    <n v="3.5"/>
    <x v="1"/>
    <x v="0"/>
    <x v="774"/>
    <x v="4"/>
    <x v="2"/>
    <x v="1"/>
    <s v="Complete"/>
  </r>
  <r>
    <n v="7753"/>
    <s v="Unique"/>
    <s v="David"/>
    <x v="438"/>
    <d v="2024-12-13T00:00:00"/>
    <n v="7.99"/>
    <x v="0"/>
    <n v="393"/>
    <x v="1"/>
    <n v="3"/>
    <n v="3"/>
    <x v="1"/>
    <x v="229"/>
    <x v="0"/>
    <x v="0"/>
    <x v="2"/>
    <x v="0"/>
    <n v="65"/>
    <n v="4.9000000000000004"/>
    <x v="1"/>
    <x v="0"/>
    <x v="685"/>
    <x v="2"/>
    <x v="0"/>
    <x v="3"/>
    <s v="Complete"/>
  </r>
  <r>
    <n v="9528"/>
    <s v="Unique"/>
    <s v="Breanna"/>
    <x v="474"/>
    <d v="2024-12-12T00:00:00"/>
    <n v="11.99"/>
    <x v="1"/>
    <n v="181"/>
    <x v="0"/>
    <n v="5"/>
    <n v="5"/>
    <x v="1"/>
    <x v="206"/>
    <x v="154"/>
    <x v="0"/>
    <x v="1"/>
    <x v="2"/>
    <n v="3"/>
    <n v="4.3"/>
    <x v="1"/>
    <x v="0"/>
    <x v="775"/>
    <x v="4"/>
    <x v="2"/>
    <x v="3"/>
    <s v="Complete"/>
  </r>
  <r>
    <n v="2960"/>
    <s v="Unique"/>
    <s v="James"/>
    <x v="495"/>
    <d v="2024-09-12T00:00:00"/>
    <n v="11.99"/>
    <x v="1"/>
    <n v="416"/>
    <x v="2"/>
    <n v="5"/>
    <n v="4"/>
    <x v="0"/>
    <x v="165"/>
    <x v="164"/>
    <x v="0"/>
    <x v="3"/>
    <x v="5"/>
    <n v="6"/>
    <n v="3.2"/>
    <x v="0"/>
    <x v="0"/>
    <x v="572"/>
    <x v="2"/>
    <x v="0"/>
    <x v="0"/>
    <s v="Complete"/>
  </r>
  <r>
    <n v="1090"/>
    <s v="Unique"/>
    <s v="Hector"/>
    <x v="257"/>
    <d v="2024-11-29T00:00:00"/>
    <n v="15.99"/>
    <x v="2"/>
    <n v="243"/>
    <x v="2"/>
    <n v="3"/>
    <n v="2"/>
    <x v="1"/>
    <x v="23"/>
    <x v="122"/>
    <x v="1"/>
    <x v="3"/>
    <x v="4"/>
    <n v="4"/>
    <n v="4"/>
    <x v="1"/>
    <x v="0"/>
    <x v="776"/>
    <x v="1"/>
    <x v="1"/>
    <x v="2"/>
    <s v="Complete"/>
  </r>
  <r>
    <n v="2410"/>
    <s v="Unique"/>
    <s v="Jennifer"/>
    <x v="375"/>
    <d v="2024-08-12T00:00:00"/>
    <n v="11.99"/>
    <x v="1"/>
    <n v="381"/>
    <x v="6"/>
    <n v="2"/>
    <n v="3"/>
    <x v="0"/>
    <x v="542"/>
    <x v="128"/>
    <x v="5"/>
    <x v="1"/>
    <x v="2"/>
    <n v="50"/>
    <n v="4.8"/>
    <x v="0"/>
    <x v="0"/>
    <x v="777"/>
    <x v="3"/>
    <x v="1"/>
    <x v="0"/>
    <s v="Complete"/>
  </r>
  <r>
    <n v="1575"/>
    <s v="Unique"/>
    <s v="James"/>
    <x v="480"/>
    <d v="2024-11-12T00:00:00"/>
    <n v="11.99"/>
    <x v="1"/>
    <n v="71"/>
    <x v="5"/>
    <n v="5"/>
    <n v="4"/>
    <x v="0"/>
    <x v="415"/>
    <x v="50"/>
    <x v="4"/>
    <x v="2"/>
    <x v="2"/>
    <n v="97"/>
    <n v="3.1"/>
    <x v="0"/>
    <x v="0"/>
    <x v="778"/>
    <x v="1"/>
    <x v="3"/>
    <x v="0"/>
    <s v="Complete"/>
  </r>
  <r>
    <n v="9259"/>
    <s v="Unique"/>
    <s v="Dale"/>
    <x v="496"/>
    <d v="2024-07-12T00:00:00"/>
    <n v="11.99"/>
    <x v="1"/>
    <n v="219"/>
    <x v="4"/>
    <n v="4"/>
    <n v="1"/>
    <x v="0"/>
    <x v="543"/>
    <x v="87"/>
    <x v="6"/>
    <x v="3"/>
    <x v="3"/>
    <n v="69"/>
    <n v="3.9"/>
    <x v="1"/>
    <x v="0"/>
    <x v="779"/>
    <x v="3"/>
    <x v="3"/>
    <x v="0"/>
    <s v="Complete"/>
  </r>
  <r>
    <n v="2170"/>
    <s v="Unique"/>
    <s v="Lisa"/>
    <x v="301"/>
    <d v="2024-12-15T00:00:00"/>
    <n v="15.99"/>
    <x v="2"/>
    <n v="335"/>
    <x v="0"/>
    <n v="2"/>
    <n v="4"/>
    <x v="1"/>
    <x v="222"/>
    <x v="120"/>
    <x v="1"/>
    <x v="0"/>
    <x v="0"/>
    <n v="81"/>
    <n v="4.7"/>
    <x v="1"/>
    <x v="0"/>
    <x v="780"/>
    <x v="3"/>
    <x v="2"/>
    <x v="0"/>
    <s v="Complete"/>
  </r>
  <r>
    <n v="2237"/>
    <s v="Unique"/>
    <s v="Anthony"/>
    <x v="174"/>
    <d v="2024-12-18T00:00:00"/>
    <n v="7.99"/>
    <x v="0"/>
    <n v="435"/>
    <x v="5"/>
    <n v="2"/>
    <n v="1"/>
    <x v="1"/>
    <x v="146"/>
    <x v="58"/>
    <x v="3"/>
    <x v="0"/>
    <x v="1"/>
    <n v="24"/>
    <n v="4.8"/>
    <x v="1"/>
    <x v="0"/>
    <x v="772"/>
    <x v="3"/>
    <x v="0"/>
    <x v="3"/>
    <s v="Complete"/>
  </r>
  <r>
    <n v="2697"/>
    <s v="Unique"/>
    <s v="Christine"/>
    <x v="238"/>
    <d v="2024-09-12T00:00:00"/>
    <n v="15.99"/>
    <x v="2"/>
    <n v="423"/>
    <x v="1"/>
    <n v="4"/>
    <n v="3"/>
    <x v="1"/>
    <x v="544"/>
    <x v="163"/>
    <x v="0"/>
    <x v="1"/>
    <x v="3"/>
    <n v="0"/>
    <n v="4.5"/>
    <x v="0"/>
    <x v="0"/>
    <x v="781"/>
    <x v="0"/>
    <x v="4"/>
    <x v="0"/>
    <s v="Complete"/>
  </r>
  <r>
    <n v="4488"/>
    <s v="Unique"/>
    <s v="Stephen"/>
    <x v="464"/>
    <d v="2024-05-12T00:00:00"/>
    <n v="7.99"/>
    <x v="0"/>
    <n v="304"/>
    <x v="6"/>
    <n v="1"/>
    <n v="3"/>
    <x v="1"/>
    <x v="545"/>
    <x v="142"/>
    <x v="1"/>
    <x v="0"/>
    <x v="4"/>
    <n v="48"/>
    <n v="3.2"/>
    <x v="0"/>
    <x v="0"/>
    <x v="782"/>
    <x v="2"/>
    <x v="1"/>
    <x v="0"/>
    <s v="Complete"/>
  </r>
  <r>
    <n v="5291"/>
    <s v="Unique"/>
    <s v="Marvin"/>
    <x v="350"/>
    <d v="2024-12-17T00:00:00"/>
    <n v="11.99"/>
    <x v="1"/>
    <n v="455"/>
    <x v="1"/>
    <n v="3"/>
    <n v="6"/>
    <x v="0"/>
    <x v="546"/>
    <x v="48"/>
    <x v="5"/>
    <x v="1"/>
    <x v="4"/>
    <n v="37"/>
    <n v="4.2"/>
    <x v="0"/>
    <x v="0"/>
    <x v="783"/>
    <x v="4"/>
    <x v="2"/>
    <x v="3"/>
    <s v="Complete"/>
  </r>
  <r>
    <n v="6287"/>
    <s v="Unique"/>
    <s v="Jasmine"/>
    <x v="497"/>
    <d v="2024-11-30T00:00:00"/>
    <n v="11.99"/>
    <x v="1"/>
    <n v="449"/>
    <x v="3"/>
    <n v="1"/>
    <n v="2"/>
    <x v="0"/>
    <x v="157"/>
    <x v="131"/>
    <x v="1"/>
    <x v="1"/>
    <x v="4"/>
    <n v="62"/>
    <n v="5"/>
    <x v="0"/>
    <x v="0"/>
    <x v="784"/>
    <x v="1"/>
    <x v="1"/>
    <x v="1"/>
    <s v="Complete"/>
  </r>
  <r>
    <n v="1953"/>
    <s v="Unique"/>
    <s v="Shannon"/>
    <x v="328"/>
    <d v="2024-11-23T00:00:00"/>
    <n v="15.99"/>
    <x v="2"/>
    <n v="39"/>
    <x v="1"/>
    <n v="3"/>
    <n v="1"/>
    <x v="0"/>
    <x v="547"/>
    <x v="167"/>
    <x v="5"/>
    <x v="2"/>
    <x v="3"/>
    <n v="33"/>
    <n v="3.1"/>
    <x v="1"/>
    <x v="0"/>
    <x v="785"/>
    <x v="2"/>
    <x v="1"/>
    <x v="2"/>
    <s v="Complete"/>
  </r>
  <r>
    <n v="3457"/>
    <s v="Unique"/>
    <s v="Kenneth"/>
    <x v="463"/>
    <d v="2024-11-19T00:00:00"/>
    <n v="15.99"/>
    <x v="2"/>
    <n v="139"/>
    <x v="5"/>
    <n v="2"/>
    <n v="1"/>
    <x v="1"/>
    <x v="434"/>
    <x v="143"/>
    <x v="4"/>
    <x v="1"/>
    <x v="4"/>
    <n v="16"/>
    <n v="3.7"/>
    <x v="1"/>
    <x v="0"/>
    <x v="786"/>
    <x v="2"/>
    <x v="1"/>
    <x v="0"/>
    <s v="Complete"/>
  </r>
  <r>
    <n v="6504"/>
    <s v="Unique"/>
    <s v="Michelle"/>
    <x v="22"/>
    <d v="2024-12-18T00:00:00"/>
    <n v="7.99"/>
    <x v="0"/>
    <n v="345"/>
    <x v="2"/>
    <n v="1"/>
    <n v="4"/>
    <x v="1"/>
    <x v="186"/>
    <x v="89"/>
    <x v="1"/>
    <x v="1"/>
    <x v="2"/>
    <n v="70"/>
    <n v="3.8"/>
    <x v="0"/>
    <x v="0"/>
    <x v="787"/>
    <x v="1"/>
    <x v="2"/>
    <x v="0"/>
    <s v="Complete"/>
  </r>
  <r>
    <n v="7463"/>
    <s v="Unique"/>
    <s v="Ethan"/>
    <x v="35"/>
    <d v="2024-06-12T00:00:00"/>
    <n v="11.99"/>
    <x v="1"/>
    <n v="500"/>
    <x v="3"/>
    <n v="3"/>
    <n v="5"/>
    <x v="0"/>
    <x v="213"/>
    <x v="124"/>
    <x v="6"/>
    <x v="1"/>
    <x v="0"/>
    <n v="100"/>
    <n v="4"/>
    <x v="0"/>
    <x v="0"/>
    <x v="788"/>
    <x v="2"/>
    <x v="4"/>
    <x v="1"/>
    <s v="Complete"/>
  </r>
  <r>
    <n v="3898"/>
    <s v="Unique"/>
    <s v="Charles"/>
    <x v="498"/>
    <d v="2024-11-28T00:00:00"/>
    <n v="11.99"/>
    <x v="1"/>
    <n v="365"/>
    <x v="5"/>
    <n v="5"/>
    <n v="5"/>
    <x v="0"/>
    <x v="548"/>
    <x v="30"/>
    <x v="2"/>
    <x v="0"/>
    <x v="1"/>
    <n v="65"/>
    <n v="4.2"/>
    <x v="0"/>
    <x v="0"/>
    <x v="789"/>
    <x v="0"/>
    <x v="4"/>
    <x v="3"/>
    <s v="Complete"/>
  </r>
  <r>
    <n v="8481"/>
    <s v="Unique"/>
    <s v="Stephanie"/>
    <x v="499"/>
    <d v="2024-08-12T00:00:00"/>
    <n v="7.99"/>
    <x v="0"/>
    <n v="479"/>
    <x v="6"/>
    <n v="4"/>
    <n v="5"/>
    <x v="1"/>
    <x v="87"/>
    <x v="147"/>
    <x v="1"/>
    <x v="3"/>
    <x v="1"/>
    <n v="7"/>
    <n v="4.2"/>
    <x v="1"/>
    <x v="0"/>
    <x v="790"/>
    <x v="2"/>
    <x v="2"/>
    <x v="1"/>
    <s v="Complete"/>
  </r>
  <r>
    <n v="7810"/>
    <s v="Unique"/>
    <s v="Robert"/>
    <x v="163"/>
    <d v="2024-07-12T00:00:00"/>
    <n v="7.99"/>
    <x v="0"/>
    <n v="63"/>
    <x v="4"/>
    <n v="4"/>
    <n v="2"/>
    <x v="0"/>
    <x v="549"/>
    <x v="62"/>
    <x v="6"/>
    <x v="3"/>
    <x v="2"/>
    <n v="17"/>
    <n v="4.9000000000000004"/>
    <x v="1"/>
    <x v="0"/>
    <x v="791"/>
    <x v="3"/>
    <x v="2"/>
    <x v="3"/>
    <s v="Complete"/>
  </r>
  <r>
    <n v="6534"/>
    <s v="Unique"/>
    <s v="Larry"/>
    <x v="412"/>
    <d v="2024-11-12T00:00:00"/>
    <n v="11.99"/>
    <x v="1"/>
    <n v="104"/>
    <x v="3"/>
    <n v="2"/>
    <n v="6"/>
    <x v="1"/>
    <x v="550"/>
    <x v="172"/>
    <x v="2"/>
    <x v="0"/>
    <x v="1"/>
    <n v="56"/>
    <n v="3.9"/>
    <x v="1"/>
    <x v="0"/>
    <x v="792"/>
    <x v="1"/>
    <x v="0"/>
    <x v="0"/>
    <s v="Complete"/>
  </r>
  <r>
    <n v="6025"/>
    <s v="Unique"/>
    <s v="Andrew"/>
    <x v="381"/>
    <d v="2024-11-25T00:00:00"/>
    <n v="15.99"/>
    <x v="2"/>
    <n v="380"/>
    <x v="4"/>
    <n v="5"/>
    <n v="5"/>
    <x v="0"/>
    <x v="41"/>
    <x v="51"/>
    <x v="4"/>
    <x v="3"/>
    <x v="2"/>
    <n v="74"/>
    <n v="3.4"/>
    <x v="1"/>
    <x v="0"/>
    <x v="793"/>
    <x v="4"/>
    <x v="3"/>
    <x v="2"/>
    <s v="Complete"/>
  </r>
  <r>
    <n v="5825"/>
    <s v="Unique"/>
    <s v="Michele"/>
    <x v="419"/>
    <d v="2024-12-13T00:00:00"/>
    <n v="7.99"/>
    <x v="0"/>
    <n v="500"/>
    <x v="1"/>
    <n v="5"/>
    <n v="4"/>
    <x v="0"/>
    <x v="542"/>
    <x v="101"/>
    <x v="5"/>
    <x v="3"/>
    <x v="5"/>
    <n v="11"/>
    <n v="3.6"/>
    <x v="0"/>
    <x v="0"/>
    <x v="794"/>
    <x v="0"/>
    <x v="3"/>
    <x v="0"/>
    <s v="Complete"/>
  </r>
  <r>
    <n v="1185"/>
    <s v="Unique"/>
    <s v="Victor"/>
    <x v="500"/>
    <d v="2024-12-15T00:00:00"/>
    <n v="15.99"/>
    <x v="2"/>
    <n v="247"/>
    <x v="6"/>
    <n v="2"/>
    <n v="2"/>
    <x v="1"/>
    <x v="56"/>
    <x v="188"/>
    <x v="2"/>
    <x v="0"/>
    <x v="3"/>
    <n v="85"/>
    <n v="3.5"/>
    <x v="1"/>
    <x v="0"/>
    <x v="795"/>
    <x v="0"/>
    <x v="0"/>
    <x v="1"/>
    <s v="Complete"/>
  </r>
  <r>
    <n v="4392"/>
    <s v="Unique"/>
    <s v="Craig"/>
    <x v="65"/>
    <d v="2024-05-12T00:00:00"/>
    <n v="11.99"/>
    <x v="1"/>
    <n v="486"/>
    <x v="2"/>
    <n v="2"/>
    <n v="6"/>
    <x v="1"/>
    <x v="371"/>
    <x v="21"/>
    <x v="0"/>
    <x v="2"/>
    <x v="1"/>
    <n v="59"/>
    <n v="4.4000000000000004"/>
    <x v="0"/>
    <x v="0"/>
    <x v="796"/>
    <x v="3"/>
    <x v="0"/>
    <x v="2"/>
    <s v="Complete"/>
  </r>
  <r>
    <n v="5785"/>
    <s v="Unique"/>
    <s v="William"/>
    <x v="501"/>
    <d v="2024-11-19T00:00:00"/>
    <n v="7.99"/>
    <x v="0"/>
    <n v="220"/>
    <x v="0"/>
    <n v="2"/>
    <n v="1"/>
    <x v="1"/>
    <x v="551"/>
    <x v="164"/>
    <x v="3"/>
    <x v="1"/>
    <x v="4"/>
    <n v="17"/>
    <n v="4.4000000000000004"/>
    <x v="0"/>
    <x v="0"/>
    <x v="797"/>
    <x v="2"/>
    <x v="4"/>
    <x v="2"/>
    <s v="Complete"/>
  </r>
  <r>
    <n v="4718"/>
    <s v="Unique"/>
    <s v="Stephanie"/>
    <x v="470"/>
    <d v="2024-11-25T00:00:00"/>
    <n v="15.99"/>
    <x v="2"/>
    <n v="21"/>
    <x v="1"/>
    <n v="5"/>
    <n v="1"/>
    <x v="0"/>
    <x v="317"/>
    <x v="195"/>
    <x v="3"/>
    <x v="2"/>
    <x v="0"/>
    <n v="88"/>
    <n v="3.5"/>
    <x v="1"/>
    <x v="0"/>
    <x v="798"/>
    <x v="4"/>
    <x v="4"/>
    <x v="2"/>
    <s v="Complete"/>
  </r>
  <r>
    <n v="3992"/>
    <s v="Unique"/>
    <s v="John"/>
    <x v="6"/>
    <d v="2024-11-25T00:00:00"/>
    <n v="11.99"/>
    <x v="1"/>
    <n v="417"/>
    <x v="0"/>
    <n v="2"/>
    <n v="5"/>
    <x v="0"/>
    <x v="552"/>
    <x v="19"/>
    <x v="5"/>
    <x v="1"/>
    <x v="3"/>
    <n v="91"/>
    <n v="3.3"/>
    <x v="1"/>
    <x v="0"/>
    <x v="799"/>
    <x v="3"/>
    <x v="1"/>
    <x v="1"/>
    <s v="Complete"/>
  </r>
  <r>
    <n v="6100"/>
    <s v="Unique"/>
    <s v="Desiree"/>
    <x v="85"/>
    <d v="2024-11-20T00:00:00"/>
    <n v="11.99"/>
    <x v="1"/>
    <n v="191"/>
    <x v="5"/>
    <n v="1"/>
    <n v="4"/>
    <x v="1"/>
    <x v="342"/>
    <x v="194"/>
    <x v="5"/>
    <x v="3"/>
    <x v="0"/>
    <n v="37"/>
    <n v="4.0999999999999996"/>
    <x v="0"/>
    <x v="0"/>
    <x v="800"/>
    <x v="0"/>
    <x v="2"/>
    <x v="1"/>
    <s v="Complete"/>
  </r>
  <r>
    <n v="8495"/>
    <s v="Unique"/>
    <s v="Edward"/>
    <x v="205"/>
    <d v="2024-11-26T00:00:00"/>
    <n v="7.99"/>
    <x v="0"/>
    <n v="460"/>
    <x v="5"/>
    <n v="5"/>
    <n v="2"/>
    <x v="1"/>
    <x v="223"/>
    <x v="147"/>
    <x v="6"/>
    <x v="2"/>
    <x v="1"/>
    <n v="58"/>
    <n v="3.6"/>
    <x v="0"/>
    <x v="0"/>
    <x v="167"/>
    <x v="1"/>
    <x v="4"/>
    <x v="2"/>
    <s v="Complete"/>
  </r>
  <r>
    <n v="3083"/>
    <s v="Unique"/>
    <s v="Jason"/>
    <x v="133"/>
    <d v="2024-12-13T00:00:00"/>
    <n v="7.99"/>
    <x v="0"/>
    <n v="413"/>
    <x v="3"/>
    <n v="5"/>
    <n v="5"/>
    <x v="0"/>
    <x v="32"/>
    <x v="167"/>
    <x v="0"/>
    <x v="2"/>
    <x v="1"/>
    <n v="87"/>
    <n v="3.2"/>
    <x v="1"/>
    <x v="0"/>
    <x v="801"/>
    <x v="3"/>
    <x v="0"/>
    <x v="0"/>
    <s v="Complete"/>
  </r>
  <r>
    <n v="9936"/>
    <s v="Unique"/>
    <s v="Elizabeth"/>
    <x v="483"/>
    <d v="2024-12-17T00:00:00"/>
    <n v="7.99"/>
    <x v="0"/>
    <n v="484"/>
    <x v="0"/>
    <n v="1"/>
    <n v="6"/>
    <x v="0"/>
    <x v="550"/>
    <x v="42"/>
    <x v="5"/>
    <x v="2"/>
    <x v="0"/>
    <n v="5"/>
    <n v="4.5999999999999996"/>
    <x v="1"/>
    <x v="0"/>
    <x v="802"/>
    <x v="0"/>
    <x v="1"/>
    <x v="2"/>
    <s v="Complete"/>
  </r>
  <r>
    <n v="2418"/>
    <s v="Unique"/>
    <s v="Nicole"/>
    <x v="502"/>
    <d v="2024-11-19T00:00:00"/>
    <n v="15.99"/>
    <x v="2"/>
    <n v="227"/>
    <x v="6"/>
    <n v="1"/>
    <n v="4"/>
    <x v="0"/>
    <x v="553"/>
    <x v="105"/>
    <x v="0"/>
    <x v="2"/>
    <x v="5"/>
    <n v="6"/>
    <n v="3.4"/>
    <x v="1"/>
    <x v="0"/>
    <x v="803"/>
    <x v="3"/>
    <x v="3"/>
    <x v="1"/>
    <s v="Complete"/>
  </r>
  <r>
    <n v="4089"/>
    <s v="Unique"/>
    <s v="Amy"/>
    <x v="197"/>
    <d v="2024-12-17T00:00:00"/>
    <n v="11.99"/>
    <x v="1"/>
    <n v="313"/>
    <x v="2"/>
    <n v="5"/>
    <n v="6"/>
    <x v="0"/>
    <x v="554"/>
    <x v="110"/>
    <x v="1"/>
    <x v="1"/>
    <x v="5"/>
    <n v="87"/>
    <n v="4.8"/>
    <x v="0"/>
    <x v="0"/>
    <x v="804"/>
    <x v="0"/>
    <x v="4"/>
    <x v="3"/>
    <s v="Complete"/>
  </r>
  <r>
    <n v="8876"/>
    <s v="Unique"/>
    <s v="Leslie"/>
    <x v="244"/>
    <d v="2024-11-23T00:00:00"/>
    <n v="11.99"/>
    <x v="1"/>
    <n v="491"/>
    <x v="4"/>
    <n v="2"/>
    <n v="3"/>
    <x v="0"/>
    <x v="555"/>
    <x v="164"/>
    <x v="3"/>
    <x v="0"/>
    <x v="5"/>
    <n v="44"/>
    <n v="4.4000000000000004"/>
    <x v="1"/>
    <x v="0"/>
    <x v="805"/>
    <x v="0"/>
    <x v="1"/>
    <x v="3"/>
    <s v="Complete"/>
  </r>
  <r>
    <n v="3959"/>
    <s v="Unique"/>
    <s v="Alicia"/>
    <x v="211"/>
    <d v="2024-12-16T00:00:00"/>
    <n v="15.99"/>
    <x v="2"/>
    <n v="50"/>
    <x v="2"/>
    <n v="4"/>
    <n v="2"/>
    <x v="0"/>
    <x v="61"/>
    <x v="176"/>
    <x v="0"/>
    <x v="1"/>
    <x v="1"/>
    <n v="92"/>
    <n v="4.3"/>
    <x v="0"/>
    <x v="0"/>
    <x v="806"/>
    <x v="1"/>
    <x v="3"/>
    <x v="3"/>
    <s v="Complete"/>
  </r>
  <r>
    <n v="2011"/>
    <s v="Unique"/>
    <s v="Donald"/>
    <x v="173"/>
    <d v="2024-04-12T00:00:00"/>
    <n v="7.99"/>
    <x v="0"/>
    <n v="73"/>
    <x v="6"/>
    <n v="2"/>
    <n v="1"/>
    <x v="0"/>
    <x v="556"/>
    <x v="53"/>
    <x v="3"/>
    <x v="3"/>
    <x v="4"/>
    <n v="41"/>
    <n v="4.8"/>
    <x v="0"/>
    <x v="0"/>
    <x v="807"/>
    <x v="0"/>
    <x v="0"/>
    <x v="2"/>
    <s v="Complete"/>
  </r>
  <r>
    <n v="7896"/>
    <s v="Unique"/>
    <s v="Michael"/>
    <x v="503"/>
    <d v="2024-11-29T00:00:00"/>
    <n v="11.99"/>
    <x v="1"/>
    <n v="139"/>
    <x v="2"/>
    <n v="4"/>
    <n v="5"/>
    <x v="0"/>
    <x v="362"/>
    <x v="72"/>
    <x v="1"/>
    <x v="1"/>
    <x v="1"/>
    <n v="48"/>
    <n v="3.8"/>
    <x v="1"/>
    <x v="0"/>
    <x v="808"/>
    <x v="1"/>
    <x v="0"/>
    <x v="3"/>
    <s v="Complete"/>
  </r>
  <r>
    <n v="5495"/>
    <s v="Unique"/>
    <s v="Grant"/>
    <x v="398"/>
    <d v="2024-11-29T00:00:00"/>
    <n v="11.99"/>
    <x v="1"/>
    <n v="327"/>
    <x v="3"/>
    <n v="2"/>
    <n v="6"/>
    <x v="0"/>
    <x v="557"/>
    <x v="85"/>
    <x v="0"/>
    <x v="1"/>
    <x v="5"/>
    <n v="90"/>
    <n v="3.4"/>
    <x v="0"/>
    <x v="0"/>
    <x v="809"/>
    <x v="3"/>
    <x v="2"/>
    <x v="0"/>
    <s v="Complete"/>
  </r>
  <r>
    <n v="6219"/>
    <s v="Unique"/>
    <s v="Michelle"/>
    <x v="77"/>
    <d v="2024-12-16T00:00:00"/>
    <n v="11.99"/>
    <x v="1"/>
    <n v="206"/>
    <x v="1"/>
    <n v="4"/>
    <n v="1"/>
    <x v="1"/>
    <x v="558"/>
    <x v="187"/>
    <x v="2"/>
    <x v="0"/>
    <x v="4"/>
    <n v="41"/>
    <n v="4.4000000000000004"/>
    <x v="1"/>
    <x v="0"/>
    <x v="810"/>
    <x v="1"/>
    <x v="1"/>
    <x v="0"/>
    <s v="Complete"/>
  </r>
  <r>
    <n v="4458"/>
    <s v="Unique"/>
    <s v="Sydney"/>
    <x v="504"/>
    <d v="2024-11-20T00:00:00"/>
    <n v="15.99"/>
    <x v="2"/>
    <n v="23"/>
    <x v="2"/>
    <n v="3"/>
    <n v="3"/>
    <x v="0"/>
    <x v="559"/>
    <x v="65"/>
    <x v="3"/>
    <x v="1"/>
    <x v="2"/>
    <n v="54"/>
    <n v="4.5"/>
    <x v="1"/>
    <x v="0"/>
    <x v="811"/>
    <x v="4"/>
    <x v="2"/>
    <x v="1"/>
    <s v="Complete"/>
  </r>
  <r>
    <n v="4115"/>
    <s v="Unique"/>
    <s v="Shawna"/>
    <x v="59"/>
    <d v="2024-11-24T00:00:00"/>
    <n v="15.99"/>
    <x v="2"/>
    <n v="158"/>
    <x v="5"/>
    <n v="1"/>
    <n v="5"/>
    <x v="0"/>
    <x v="65"/>
    <x v="62"/>
    <x v="3"/>
    <x v="2"/>
    <x v="0"/>
    <n v="88"/>
    <n v="3.3"/>
    <x v="0"/>
    <x v="0"/>
    <x v="812"/>
    <x v="2"/>
    <x v="4"/>
    <x v="3"/>
    <s v="Complete"/>
  </r>
  <r>
    <n v="6586"/>
    <s v="Unique"/>
    <s v="Allison"/>
    <x v="284"/>
    <d v="2024-12-15T00:00:00"/>
    <n v="15.99"/>
    <x v="2"/>
    <n v="459"/>
    <x v="5"/>
    <n v="2"/>
    <n v="1"/>
    <x v="1"/>
    <x v="560"/>
    <x v="126"/>
    <x v="6"/>
    <x v="0"/>
    <x v="0"/>
    <n v="13"/>
    <n v="4.2"/>
    <x v="0"/>
    <x v="0"/>
    <x v="28"/>
    <x v="1"/>
    <x v="3"/>
    <x v="1"/>
    <s v="Complete"/>
  </r>
  <r>
    <n v="3985"/>
    <s v="Unique"/>
    <s v="Andrew"/>
    <x v="505"/>
    <d v="2024-12-12T00:00:00"/>
    <n v="15.99"/>
    <x v="2"/>
    <n v="30"/>
    <x v="3"/>
    <n v="4"/>
    <n v="6"/>
    <x v="1"/>
    <x v="175"/>
    <x v="142"/>
    <x v="5"/>
    <x v="3"/>
    <x v="3"/>
    <n v="71"/>
    <n v="4.5999999999999996"/>
    <x v="0"/>
    <x v="0"/>
    <x v="813"/>
    <x v="0"/>
    <x v="3"/>
    <x v="0"/>
    <s v="Complete"/>
  </r>
  <r>
    <n v="8501"/>
    <s v="Unique"/>
    <s v="Mark"/>
    <x v="416"/>
    <d v="2024-11-19T00:00:00"/>
    <n v="11.99"/>
    <x v="1"/>
    <n v="42"/>
    <x v="3"/>
    <n v="5"/>
    <n v="2"/>
    <x v="0"/>
    <x v="561"/>
    <x v="183"/>
    <x v="0"/>
    <x v="3"/>
    <x v="4"/>
    <n v="88"/>
    <n v="4.5999999999999996"/>
    <x v="1"/>
    <x v="0"/>
    <x v="814"/>
    <x v="2"/>
    <x v="2"/>
    <x v="2"/>
    <s v="Complete"/>
  </r>
  <r>
    <n v="4048"/>
    <s v="Unique"/>
    <s v="Nicole"/>
    <x v="224"/>
    <d v="2024-12-17T00:00:00"/>
    <n v="11.99"/>
    <x v="1"/>
    <n v="242"/>
    <x v="4"/>
    <n v="3"/>
    <n v="1"/>
    <x v="1"/>
    <x v="389"/>
    <x v="112"/>
    <x v="5"/>
    <x v="2"/>
    <x v="5"/>
    <n v="34"/>
    <n v="4.9000000000000004"/>
    <x v="1"/>
    <x v="0"/>
    <x v="696"/>
    <x v="2"/>
    <x v="2"/>
    <x v="2"/>
    <s v="Complete"/>
  </r>
  <r>
    <n v="4466"/>
    <s v="Unique"/>
    <s v="Matthew"/>
    <x v="506"/>
    <d v="2024-11-27T00:00:00"/>
    <n v="11.99"/>
    <x v="1"/>
    <n v="25"/>
    <x v="1"/>
    <n v="5"/>
    <n v="2"/>
    <x v="1"/>
    <x v="562"/>
    <x v="60"/>
    <x v="5"/>
    <x v="1"/>
    <x v="4"/>
    <n v="82"/>
    <n v="4.3"/>
    <x v="0"/>
    <x v="0"/>
    <x v="815"/>
    <x v="2"/>
    <x v="1"/>
    <x v="0"/>
    <s v="Complete"/>
  </r>
  <r>
    <n v="5479"/>
    <s v="Unique"/>
    <s v="David"/>
    <x v="206"/>
    <d v="2024-08-12T00:00:00"/>
    <n v="7.99"/>
    <x v="0"/>
    <n v="140"/>
    <x v="6"/>
    <n v="4"/>
    <n v="4"/>
    <x v="1"/>
    <x v="563"/>
    <x v="83"/>
    <x v="3"/>
    <x v="0"/>
    <x v="5"/>
    <n v="86"/>
    <n v="3.6"/>
    <x v="0"/>
    <x v="0"/>
    <x v="487"/>
    <x v="1"/>
    <x v="4"/>
    <x v="0"/>
    <s v="Complete"/>
  </r>
  <r>
    <n v="2480"/>
    <s v="Unique"/>
    <s v="Shane"/>
    <x v="332"/>
    <d v="2024-12-17T00:00:00"/>
    <n v="15.99"/>
    <x v="2"/>
    <n v="192"/>
    <x v="5"/>
    <n v="5"/>
    <n v="3"/>
    <x v="1"/>
    <x v="248"/>
    <x v="42"/>
    <x v="2"/>
    <x v="3"/>
    <x v="1"/>
    <n v="75"/>
    <n v="3.3"/>
    <x v="1"/>
    <x v="0"/>
    <x v="400"/>
    <x v="1"/>
    <x v="2"/>
    <x v="2"/>
    <s v="Complete"/>
  </r>
  <r>
    <n v="6288"/>
    <s v="Unique"/>
    <s v="Kathryn"/>
    <x v="448"/>
    <d v="2024-11-12T00:00:00"/>
    <n v="15.99"/>
    <x v="2"/>
    <n v="267"/>
    <x v="6"/>
    <n v="1"/>
    <n v="2"/>
    <x v="1"/>
    <x v="475"/>
    <x v="82"/>
    <x v="4"/>
    <x v="0"/>
    <x v="5"/>
    <n v="7"/>
    <n v="4.8"/>
    <x v="0"/>
    <x v="0"/>
    <x v="816"/>
    <x v="2"/>
    <x v="1"/>
    <x v="1"/>
    <s v="Complete"/>
  </r>
  <r>
    <n v="9973"/>
    <s v="Unique"/>
    <s v="John"/>
    <x v="414"/>
    <d v="2024-12-15T00:00:00"/>
    <n v="11.99"/>
    <x v="1"/>
    <n v="410"/>
    <x v="6"/>
    <n v="4"/>
    <n v="4"/>
    <x v="1"/>
    <x v="564"/>
    <x v="122"/>
    <x v="1"/>
    <x v="1"/>
    <x v="5"/>
    <n v="19"/>
    <n v="4.7"/>
    <x v="0"/>
    <x v="0"/>
    <x v="817"/>
    <x v="2"/>
    <x v="1"/>
    <x v="0"/>
    <s v="Complete"/>
  </r>
  <r>
    <n v="6078"/>
    <s v="Unique"/>
    <s v="Kara"/>
    <x v="209"/>
    <d v="2024-12-15T00:00:00"/>
    <n v="7.99"/>
    <x v="0"/>
    <n v="281"/>
    <x v="5"/>
    <n v="4"/>
    <n v="5"/>
    <x v="1"/>
    <x v="304"/>
    <x v="21"/>
    <x v="5"/>
    <x v="3"/>
    <x v="1"/>
    <n v="70"/>
    <n v="4.3"/>
    <x v="0"/>
    <x v="0"/>
    <x v="818"/>
    <x v="3"/>
    <x v="2"/>
    <x v="1"/>
    <s v="Complete"/>
  </r>
  <r>
    <n v="5362"/>
    <s v="Unique"/>
    <s v="Julie"/>
    <x v="498"/>
    <d v="2024-11-27T00:00:00"/>
    <n v="15.99"/>
    <x v="2"/>
    <n v="478"/>
    <x v="5"/>
    <n v="4"/>
    <n v="3"/>
    <x v="0"/>
    <x v="565"/>
    <x v="112"/>
    <x v="2"/>
    <x v="3"/>
    <x v="3"/>
    <n v="65"/>
    <n v="4.5999999999999996"/>
    <x v="1"/>
    <x v="0"/>
    <x v="819"/>
    <x v="3"/>
    <x v="4"/>
    <x v="2"/>
    <s v="Complete"/>
  </r>
  <r>
    <n v="1687"/>
    <s v="Unique"/>
    <s v="Joshua"/>
    <x v="295"/>
    <d v="2024-11-24T00:00:00"/>
    <n v="7.99"/>
    <x v="0"/>
    <n v="44"/>
    <x v="0"/>
    <n v="4"/>
    <n v="5"/>
    <x v="0"/>
    <x v="135"/>
    <x v="100"/>
    <x v="6"/>
    <x v="0"/>
    <x v="0"/>
    <n v="13"/>
    <n v="3.1"/>
    <x v="0"/>
    <x v="0"/>
    <x v="820"/>
    <x v="3"/>
    <x v="2"/>
    <x v="0"/>
    <s v="Complete"/>
  </r>
  <r>
    <n v="8986"/>
    <s v="Unique"/>
    <s v="Gary"/>
    <x v="129"/>
    <d v="2024-12-16T00:00:00"/>
    <n v="15.99"/>
    <x v="2"/>
    <n v="250"/>
    <x v="0"/>
    <n v="1"/>
    <n v="2"/>
    <x v="0"/>
    <x v="208"/>
    <x v="96"/>
    <x v="1"/>
    <x v="2"/>
    <x v="1"/>
    <n v="13"/>
    <n v="3.3"/>
    <x v="1"/>
    <x v="0"/>
    <x v="821"/>
    <x v="2"/>
    <x v="1"/>
    <x v="1"/>
    <s v="Complete"/>
  </r>
  <r>
    <n v="5994"/>
    <s v="Unique"/>
    <s v="Chelsea"/>
    <x v="87"/>
    <d v="2024-04-12T00:00:00"/>
    <n v="7.99"/>
    <x v="0"/>
    <n v="225"/>
    <x v="1"/>
    <n v="5"/>
    <n v="5"/>
    <x v="1"/>
    <x v="566"/>
    <x v="77"/>
    <x v="2"/>
    <x v="2"/>
    <x v="1"/>
    <n v="45"/>
    <n v="3.9"/>
    <x v="0"/>
    <x v="0"/>
    <x v="822"/>
    <x v="0"/>
    <x v="0"/>
    <x v="3"/>
    <s v="Complete"/>
  </r>
  <r>
    <n v="6293"/>
    <s v="Unique"/>
    <s v="John"/>
    <x v="282"/>
    <d v="2024-11-21T00:00:00"/>
    <n v="15.99"/>
    <x v="2"/>
    <n v="473"/>
    <x v="2"/>
    <n v="4"/>
    <n v="4"/>
    <x v="1"/>
    <x v="567"/>
    <x v="130"/>
    <x v="5"/>
    <x v="1"/>
    <x v="2"/>
    <n v="13"/>
    <n v="4.8"/>
    <x v="0"/>
    <x v="0"/>
    <x v="823"/>
    <x v="1"/>
    <x v="0"/>
    <x v="0"/>
    <s v="Complete"/>
  </r>
  <r>
    <n v="7558"/>
    <s v="Unique"/>
    <s v="Sandra"/>
    <x v="454"/>
    <d v="2024-08-12T00:00:00"/>
    <n v="11.99"/>
    <x v="1"/>
    <n v="236"/>
    <x v="2"/>
    <n v="1"/>
    <n v="5"/>
    <x v="0"/>
    <x v="376"/>
    <x v="113"/>
    <x v="5"/>
    <x v="1"/>
    <x v="4"/>
    <n v="61"/>
    <n v="3.7"/>
    <x v="0"/>
    <x v="0"/>
    <x v="824"/>
    <x v="3"/>
    <x v="0"/>
    <x v="1"/>
    <s v="Complete"/>
  </r>
  <r>
    <n v="1805"/>
    <s v="Unique"/>
    <s v="Jennifer"/>
    <x v="507"/>
    <d v="2024-11-30T00:00:00"/>
    <n v="11.99"/>
    <x v="1"/>
    <n v="349"/>
    <x v="5"/>
    <n v="4"/>
    <n v="4"/>
    <x v="0"/>
    <x v="153"/>
    <x v="55"/>
    <x v="0"/>
    <x v="3"/>
    <x v="1"/>
    <n v="59"/>
    <n v="4.5999999999999996"/>
    <x v="0"/>
    <x v="0"/>
    <x v="108"/>
    <x v="3"/>
    <x v="0"/>
    <x v="0"/>
    <s v="Complete"/>
  </r>
  <r>
    <n v="1661"/>
    <s v="Unique"/>
    <s v="Margaret"/>
    <x v="508"/>
    <d v="2024-08-12T00:00:00"/>
    <n v="15.99"/>
    <x v="2"/>
    <n v="139"/>
    <x v="5"/>
    <n v="4"/>
    <n v="5"/>
    <x v="0"/>
    <x v="408"/>
    <x v="69"/>
    <x v="1"/>
    <x v="2"/>
    <x v="0"/>
    <n v="91"/>
    <n v="4.7"/>
    <x v="1"/>
    <x v="0"/>
    <x v="825"/>
    <x v="0"/>
    <x v="4"/>
    <x v="1"/>
    <s v="Complete"/>
  </r>
  <r>
    <n v="8960"/>
    <s v="Unique"/>
    <s v="Jason"/>
    <x v="283"/>
    <d v="2024-02-12T00:00:00"/>
    <n v="15.99"/>
    <x v="2"/>
    <n v="278"/>
    <x v="6"/>
    <n v="3"/>
    <n v="2"/>
    <x v="0"/>
    <x v="424"/>
    <x v="16"/>
    <x v="2"/>
    <x v="0"/>
    <x v="5"/>
    <n v="72"/>
    <n v="4.4000000000000004"/>
    <x v="0"/>
    <x v="0"/>
    <x v="826"/>
    <x v="0"/>
    <x v="4"/>
    <x v="3"/>
    <s v="Complete"/>
  </r>
  <r>
    <n v="6131"/>
    <s v="Unique"/>
    <s v="Nichole"/>
    <x v="298"/>
    <d v="2024-12-17T00:00:00"/>
    <n v="7.99"/>
    <x v="0"/>
    <n v="242"/>
    <x v="4"/>
    <n v="5"/>
    <n v="2"/>
    <x v="0"/>
    <x v="568"/>
    <x v="75"/>
    <x v="6"/>
    <x v="3"/>
    <x v="0"/>
    <n v="53"/>
    <n v="5"/>
    <x v="0"/>
    <x v="0"/>
    <x v="827"/>
    <x v="4"/>
    <x v="2"/>
    <x v="0"/>
    <s v="Complete"/>
  </r>
  <r>
    <n v="4114"/>
    <s v="Unique"/>
    <s v="Eric"/>
    <x v="288"/>
    <d v="2024-12-14T00:00:00"/>
    <n v="11.99"/>
    <x v="1"/>
    <n v="251"/>
    <x v="4"/>
    <n v="5"/>
    <n v="6"/>
    <x v="0"/>
    <x v="84"/>
    <x v="133"/>
    <x v="3"/>
    <x v="1"/>
    <x v="4"/>
    <n v="88"/>
    <n v="4.5"/>
    <x v="0"/>
    <x v="0"/>
    <x v="828"/>
    <x v="4"/>
    <x v="2"/>
    <x v="1"/>
    <s v="Complete"/>
  </r>
  <r>
    <n v="4833"/>
    <s v="Unique"/>
    <s v="Nathan"/>
    <x v="275"/>
    <d v="2024-10-12T00:00:00"/>
    <n v="7.99"/>
    <x v="0"/>
    <n v="268"/>
    <x v="1"/>
    <n v="4"/>
    <n v="4"/>
    <x v="0"/>
    <x v="569"/>
    <x v="39"/>
    <x v="1"/>
    <x v="2"/>
    <x v="0"/>
    <n v="12"/>
    <n v="3.8"/>
    <x v="1"/>
    <x v="0"/>
    <x v="829"/>
    <x v="3"/>
    <x v="1"/>
    <x v="1"/>
    <s v="Complete"/>
  </r>
  <r>
    <n v="2401"/>
    <s v="Unique"/>
    <s v="Rachel"/>
    <x v="506"/>
    <d v="2024-02-12T00:00:00"/>
    <n v="7.99"/>
    <x v="0"/>
    <n v="322"/>
    <x v="5"/>
    <n v="4"/>
    <n v="6"/>
    <x v="1"/>
    <x v="570"/>
    <x v="43"/>
    <x v="5"/>
    <x v="0"/>
    <x v="3"/>
    <n v="22"/>
    <n v="4.9000000000000004"/>
    <x v="1"/>
    <x v="0"/>
    <x v="830"/>
    <x v="2"/>
    <x v="0"/>
    <x v="1"/>
    <s v="Complete"/>
  </r>
  <r>
    <n v="1037"/>
    <s v="Unique"/>
    <s v="Natalie"/>
    <x v="509"/>
    <d v="2024-11-30T00:00:00"/>
    <n v="7.99"/>
    <x v="0"/>
    <n v="356"/>
    <x v="3"/>
    <n v="3"/>
    <n v="3"/>
    <x v="0"/>
    <x v="571"/>
    <x v="108"/>
    <x v="1"/>
    <x v="2"/>
    <x v="2"/>
    <n v="7"/>
    <n v="4.9000000000000004"/>
    <x v="1"/>
    <x v="0"/>
    <x v="831"/>
    <x v="2"/>
    <x v="1"/>
    <x v="2"/>
    <s v="Complete"/>
  </r>
  <r>
    <n v="2675"/>
    <s v="Unique"/>
    <s v="Chad"/>
    <x v="510"/>
    <d v="2024-04-12T00:00:00"/>
    <n v="15.99"/>
    <x v="2"/>
    <n v="28"/>
    <x v="3"/>
    <n v="2"/>
    <n v="1"/>
    <x v="0"/>
    <x v="415"/>
    <x v="1"/>
    <x v="6"/>
    <x v="0"/>
    <x v="1"/>
    <n v="21"/>
    <n v="4.3"/>
    <x v="0"/>
    <x v="0"/>
    <x v="832"/>
    <x v="1"/>
    <x v="2"/>
    <x v="0"/>
    <s v="Complete"/>
  </r>
  <r>
    <n v="1665"/>
    <s v="Unique"/>
    <s v="Megan"/>
    <x v="391"/>
    <d v="2024-12-17T00:00:00"/>
    <n v="11.99"/>
    <x v="1"/>
    <n v="43"/>
    <x v="5"/>
    <n v="5"/>
    <n v="2"/>
    <x v="1"/>
    <x v="186"/>
    <x v="77"/>
    <x v="4"/>
    <x v="3"/>
    <x v="1"/>
    <n v="58"/>
    <n v="3"/>
    <x v="1"/>
    <x v="0"/>
    <x v="833"/>
    <x v="1"/>
    <x v="0"/>
    <x v="3"/>
    <s v="Complete"/>
  </r>
  <r>
    <n v="5671"/>
    <s v="Unique"/>
    <s v="Martin"/>
    <x v="372"/>
    <d v="2024-11-29T00:00:00"/>
    <n v="11.99"/>
    <x v="1"/>
    <n v="391"/>
    <x v="1"/>
    <n v="3"/>
    <n v="3"/>
    <x v="0"/>
    <x v="278"/>
    <x v="167"/>
    <x v="0"/>
    <x v="0"/>
    <x v="5"/>
    <n v="17"/>
    <n v="4.2"/>
    <x v="0"/>
    <x v="0"/>
    <x v="606"/>
    <x v="2"/>
    <x v="0"/>
    <x v="2"/>
    <s v="Complete"/>
  </r>
  <r>
    <n v="5153"/>
    <s v="Unique"/>
    <s v="Ryan"/>
    <x v="415"/>
    <d v="2024-12-18T00:00:00"/>
    <n v="7.99"/>
    <x v="0"/>
    <n v="300"/>
    <x v="2"/>
    <n v="1"/>
    <n v="4"/>
    <x v="0"/>
    <x v="572"/>
    <x v="29"/>
    <x v="1"/>
    <x v="0"/>
    <x v="5"/>
    <n v="64"/>
    <n v="4.0999999999999996"/>
    <x v="0"/>
    <x v="0"/>
    <x v="160"/>
    <x v="1"/>
    <x v="4"/>
    <x v="1"/>
    <s v="Complete"/>
  </r>
  <r>
    <n v="1114"/>
    <s v="Unique"/>
    <s v="Angela"/>
    <x v="421"/>
    <d v="2024-12-15T00:00:00"/>
    <n v="11.99"/>
    <x v="1"/>
    <n v="75"/>
    <x v="4"/>
    <n v="3"/>
    <n v="3"/>
    <x v="1"/>
    <x v="377"/>
    <x v="109"/>
    <x v="0"/>
    <x v="1"/>
    <x v="1"/>
    <n v="18"/>
    <n v="3.3"/>
    <x v="0"/>
    <x v="0"/>
    <x v="834"/>
    <x v="4"/>
    <x v="3"/>
    <x v="1"/>
    <s v="Complete"/>
  </r>
  <r>
    <n v="6180"/>
    <s v="Unique"/>
    <s v="Chad"/>
    <x v="511"/>
    <d v="2024-02-12T00:00:00"/>
    <n v="11.99"/>
    <x v="1"/>
    <n v="154"/>
    <x v="6"/>
    <n v="1"/>
    <n v="5"/>
    <x v="0"/>
    <x v="107"/>
    <x v="84"/>
    <x v="5"/>
    <x v="2"/>
    <x v="1"/>
    <n v="94"/>
    <n v="4.0999999999999996"/>
    <x v="0"/>
    <x v="0"/>
    <x v="835"/>
    <x v="4"/>
    <x v="2"/>
    <x v="0"/>
    <s v="Complete"/>
  </r>
  <r>
    <n v="8237"/>
    <s v="Unique"/>
    <s v="Mary"/>
    <x v="396"/>
    <d v="2024-07-12T00:00:00"/>
    <n v="7.99"/>
    <x v="0"/>
    <n v="179"/>
    <x v="5"/>
    <n v="2"/>
    <n v="6"/>
    <x v="1"/>
    <x v="573"/>
    <x v="108"/>
    <x v="0"/>
    <x v="2"/>
    <x v="4"/>
    <n v="52"/>
    <n v="3.4"/>
    <x v="0"/>
    <x v="0"/>
    <x v="836"/>
    <x v="0"/>
    <x v="1"/>
    <x v="0"/>
    <s v="Complete"/>
  </r>
  <r>
    <n v="9500"/>
    <s v="Unique"/>
    <s v="Marissa"/>
    <x v="387"/>
    <d v="2024-10-12T00:00:00"/>
    <n v="11.99"/>
    <x v="1"/>
    <n v="147"/>
    <x v="3"/>
    <n v="1"/>
    <n v="1"/>
    <x v="0"/>
    <x v="122"/>
    <x v="56"/>
    <x v="0"/>
    <x v="2"/>
    <x v="2"/>
    <n v="21"/>
    <n v="4.4000000000000004"/>
    <x v="1"/>
    <x v="0"/>
    <x v="837"/>
    <x v="4"/>
    <x v="1"/>
    <x v="0"/>
    <s v="Complete"/>
  </r>
  <r>
    <n v="7476"/>
    <s v="Unique"/>
    <s v="Patrick"/>
    <x v="512"/>
    <d v="2024-11-27T00:00:00"/>
    <n v="11.99"/>
    <x v="1"/>
    <n v="235"/>
    <x v="4"/>
    <n v="3"/>
    <n v="1"/>
    <x v="0"/>
    <x v="574"/>
    <x v="175"/>
    <x v="6"/>
    <x v="1"/>
    <x v="5"/>
    <n v="18"/>
    <n v="3.8"/>
    <x v="1"/>
    <x v="0"/>
    <x v="838"/>
    <x v="1"/>
    <x v="0"/>
    <x v="3"/>
    <s v="Complete"/>
  </r>
  <r>
    <n v="9908"/>
    <s v="Unique"/>
    <s v="Kelly"/>
    <x v="221"/>
    <d v="2024-04-12T00:00:00"/>
    <n v="11.99"/>
    <x v="1"/>
    <n v="390"/>
    <x v="6"/>
    <n v="3"/>
    <n v="1"/>
    <x v="1"/>
    <x v="575"/>
    <x v="78"/>
    <x v="5"/>
    <x v="2"/>
    <x v="1"/>
    <n v="89"/>
    <n v="3.2"/>
    <x v="1"/>
    <x v="0"/>
    <x v="839"/>
    <x v="2"/>
    <x v="3"/>
    <x v="1"/>
    <s v="Complete"/>
  </r>
  <r>
    <n v="1534"/>
    <s v="Unique"/>
    <s v="Mary"/>
    <x v="77"/>
    <d v="2024-12-18T00:00:00"/>
    <n v="7.99"/>
    <x v="0"/>
    <n v="116"/>
    <x v="0"/>
    <n v="1"/>
    <n v="4"/>
    <x v="1"/>
    <x v="442"/>
    <x v="26"/>
    <x v="0"/>
    <x v="2"/>
    <x v="2"/>
    <n v="78"/>
    <n v="4.5999999999999996"/>
    <x v="1"/>
    <x v="0"/>
    <x v="840"/>
    <x v="1"/>
    <x v="4"/>
    <x v="1"/>
    <s v="Complete"/>
  </r>
  <r>
    <n v="4613"/>
    <s v="Unique"/>
    <s v="Cynthia"/>
    <x v="397"/>
    <d v="2024-04-12T00:00:00"/>
    <n v="15.99"/>
    <x v="2"/>
    <n v="492"/>
    <x v="0"/>
    <n v="1"/>
    <n v="2"/>
    <x v="1"/>
    <x v="236"/>
    <x v="45"/>
    <x v="4"/>
    <x v="3"/>
    <x v="2"/>
    <n v="15"/>
    <n v="4.9000000000000004"/>
    <x v="1"/>
    <x v="0"/>
    <x v="841"/>
    <x v="0"/>
    <x v="0"/>
    <x v="1"/>
    <s v="Complete"/>
  </r>
  <r>
    <n v="5063"/>
    <s v="Unique"/>
    <s v="Jasmine"/>
    <x v="358"/>
    <d v="2024-11-22T00:00:00"/>
    <n v="7.99"/>
    <x v="0"/>
    <n v="159"/>
    <x v="0"/>
    <n v="4"/>
    <n v="5"/>
    <x v="0"/>
    <x v="576"/>
    <x v="167"/>
    <x v="5"/>
    <x v="1"/>
    <x v="0"/>
    <n v="12"/>
    <n v="3.9"/>
    <x v="1"/>
    <x v="0"/>
    <x v="842"/>
    <x v="3"/>
    <x v="1"/>
    <x v="2"/>
    <s v="Complete"/>
  </r>
  <r>
    <n v="4548"/>
    <s v="Unique"/>
    <s v="Sarah"/>
    <x v="174"/>
    <d v="2024-11-20T00:00:00"/>
    <n v="7.99"/>
    <x v="0"/>
    <n v="279"/>
    <x v="6"/>
    <n v="4"/>
    <n v="6"/>
    <x v="1"/>
    <x v="103"/>
    <x v="175"/>
    <x v="6"/>
    <x v="3"/>
    <x v="5"/>
    <n v="32"/>
    <n v="3.7"/>
    <x v="1"/>
    <x v="0"/>
    <x v="341"/>
    <x v="0"/>
    <x v="1"/>
    <x v="3"/>
    <s v="Complete"/>
  </r>
  <r>
    <n v="7556"/>
    <s v="Unique"/>
    <s v="Adam"/>
    <x v="166"/>
    <d v="2024-11-26T00:00:00"/>
    <n v="15.99"/>
    <x v="2"/>
    <n v="386"/>
    <x v="0"/>
    <n v="2"/>
    <n v="6"/>
    <x v="0"/>
    <x v="577"/>
    <x v="36"/>
    <x v="0"/>
    <x v="3"/>
    <x v="0"/>
    <n v="79"/>
    <n v="3.7"/>
    <x v="0"/>
    <x v="0"/>
    <x v="791"/>
    <x v="4"/>
    <x v="0"/>
    <x v="3"/>
    <s v="Complete"/>
  </r>
  <r>
    <n v="1846"/>
    <s v="Unique"/>
    <s v="Mason"/>
    <x v="229"/>
    <d v="2024-07-12T00:00:00"/>
    <n v="15.99"/>
    <x v="2"/>
    <n v="332"/>
    <x v="2"/>
    <n v="1"/>
    <n v="6"/>
    <x v="1"/>
    <x v="578"/>
    <x v="21"/>
    <x v="4"/>
    <x v="2"/>
    <x v="4"/>
    <n v="50"/>
    <n v="5"/>
    <x v="0"/>
    <x v="0"/>
    <x v="486"/>
    <x v="2"/>
    <x v="3"/>
    <x v="0"/>
    <s v="Complete"/>
  </r>
  <r>
    <n v="7088"/>
    <s v="Unique"/>
    <s v="Amy"/>
    <x v="359"/>
    <d v="2024-11-21T00:00:00"/>
    <n v="11.99"/>
    <x v="1"/>
    <n v="176"/>
    <x v="3"/>
    <n v="5"/>
    <n v="5"/>
    <x v="0"/>
    <x v="579"/>
    <x v="18"/>
    <x v="4"/>
    <x v="0"/>
    <x v="3"/>
    <n v="56"/>
    <n v="4.7"/>
    <x v="0"/>
    <x v="0"/>
    <x v="843"/>
    <x v="0"/>
    <x v="2"/>
    <x v="2"/>
    <s v="Complete"/>
  </r>
  <r>
    <n v="1179"/>
    <s v="Unique"/>
    <s v="Craig"/>
    <x v="390"/>
    <d v="2024-12-18T00:00:00"/>
    <n v="11.99"/>
    <x v="1"/>
    <n v="221"/>
    <x v="6"/>
    <n v="4"/>
    <n v="1"/>
    <x v="0"/>
    <x v="65"/>
    <x v="44"/>
    <x v="5"/>
    <x v="3"/>
    <x v="0"/>
    <n v="44"/>
    <n v="3.3"/>
    <x v="1"/>
    <x v="0"/>
    <x v="844"/>
    <x v="0"/>
    <x v="0"/>
    <x v="3"/>
    <s v="Complete"/>
  </r>
  <r>
    <n v="2190"/>
    <s v="Unique"/>
    <s v="Lindsay"/>
    <x v="74"/>
    <d v="2024-05-12T00:00:00"/>
    <n v="7.99"/>
    <x v="0"/>
    <n v="263"/>
    <x v="4"/>
    <n v="4"/>
    <n v="1"/>
    <x v="0"/>
    <x v="442"/>
    <x v="85"/>
    <x v="0"/>
    <x v="2"/>
    <x v="2"/>
    <n v="32"/>
    <n v="3.3"/>
    <x v="0"/>
    <x v="0"/>
    <x v="845"/>
    <x v="2"/>
    <x v="4"/>
    <x v="1"/>
    <s v="Complete"/>
  </r>
  <r>
    <n v="2847"/>
    <s v="Unique"/>
    <s v="Charles"/>
    <x v="429"/>
    <d v="2024-11-27T00:00:00"/>
    <n v="15.99"/>
    <x v="2"/>
    <n v="222"/>
    <x v="3"/>
    <n v="1"/>
    <n v="3"/>
    <x v="1"/>
    <x v="43"/>
    <x v="60"/>
    <x v="6"/>
    <x v="2"/>
    <x v="2"/>
    <n v="21"/>
    <n v="4.8"/>
    <x v="1"/>
    <x v="0"/>
    <x v="846"/>
    <x v="2"/>
    <x v="3"/>
    <x v="2"/>
    <s v="Complete"/>
  </r>
  <r>
    <n v="6570"/>
    <s v="Unique"/>
    <s v="Joseph"/>
    <x v="197"/>
    <d v="2024-12-12T00:00:00"/>
    <n v="11.99"/>
    <x v="1"/>
    <n v="39"/>
    <x v="6"/>
    <n v="5"/>
    <n v="3"/>
    <x v="0"/>
    <x v="580"/>
    <x v="129"/>
    <x v="1"/>
    <x v="2"/>
    <x v="5"/>
    <n v="26"/>
    <n v="4.5999999999999996"/>
    <x v="1"/>
    <x v="0"/>
    <x v="847"/>
    <x v="0"/>
    <x v="4"/>
    <x v="1"/>
    <s v="Complete"/>
  </r>
  <r>
    <n v="1149"/>
    <s v="Unique"/>
    <s v="Michael"/>
    <x v="233"/>
    <d v="2024-11-28T00:00:00"/>
    <n v="11.99"/>
    <x v="1"/>
    <n v="445"/>
    <x v="0"/>
    <n v="3"/>
    <n v="2"/>
    <x v="0"/>
    <x v="319"/>
    <x v="85"/>
    <x v="0"/>
    <x v="1"/>
    <x v="5"/>
    <n v="50"/>
    <n v="3.2"/>
    <x v="1"/>
    <x v="0"/>
    <x v="848"/>
    <x v="1"/>
    <x v="3"/>
    <x v="0"/>
    <s v="Complete"/>
  </r>
  <r>
    <n v="1336"/>
    <s v="Unique"/>
    <s v="James"/>
    <x v="212"/>
    <d v="2024-10-12T00:00:00"/>
    <n v="11.99"/>
    <x v="1"/>
    <n v="164"/>
    <x v="2"/>
    <n v="3"/>
    <n v="3"/>
    <x v="0"/>
    <x v="581"/>
    <x v="121"/>
    <x v="1"/>
    <x v="0"/>
    <x v="5"/>
    <n v="47"/>
    <n v="3.9"/>
    <x v="0"/>
    <x v="0"/>
    <x v="849"/>
    <x v="3"/>
    <x v="4"/>
    <x v="2"/>
    <s v="Complete"/>
  </r>
  <r>
    <n v="6956"/>
    <s v="Unique"/>
    <s v="Brandon"/>
    <x v="476"/>
    <d v="2024-11-24T00:00:00"/>
    <n v="15.99"/>
    <x v="2"/>
    <n v="101"/>
    <x v="2"/>
    <n v="5"/>
    <n v="1"/>
    <x v="0"/>
    <x v="357"/>
    <x v="97"/>
    <x v="3"/>
    <x v="1"/>
    <x v="2"/>
    <n v="44"/>
    <n v="3.6"/>
    <x v="1"/>
    <x v="0"/>
    <x v="850"/>
    <x v="3"/>
    <x v="4"/>
    <x v="1"/>
    <s v="Complete"/>
  </r>
  <r>
    <n v="7015"/>
    <s v="Unique"/>
    <s v="Jaclyn"/>
    <x v="315"/>
    <d v="2024-09-12T00:00:00"/>
    <n v="11.99"/>
    <x v="1"/>
    <n v="424"/>
    <x v="1"/>
    <n v="1"/>
    <n v="3"/>
    <x v="0"/>
    <x v="498"/>
    <x v="2"/>
    <x v="5"/>
    <x v="3"/>
    <x v="2"/>
    <n v="97"/>
    <n v="4.5999999999999996"/>
    <x v="0"/>
    <x v="0"/>
    <x v="851"/>
    <x v="3"/>
    <x v="1"/>
    <x v="0"/>
    <s v="Complete"/>
  </r>
  <r>
    <n v="4104"/>
    <s v="Unique"/>
    <s v="Alvin"/>
    <x v="513"/>
    <d v="2024-11-20T00:00:00"/>
    <n v="15.99"/>
    <x v="2"/>
    <n v="182"/>
    <x v="2"/>
    <n v="4"/>
    <n v="5"/>
    <x v="1"/>
    <x v="134"/>
    <x v="189"/>
    <x v="0"/>
    <x v="3"/>
    <x v="5"/>
    <n v="90"/>
    <n v="4.7"/>
    <x v="0"/>
    <x v="0"/>
    <x v="852"/>
    <x v="3"/>
    <x v="0"/>
    <x v="1"/>
    <s v="Complete"/>
  </r>
  <r>
    <n v="9413"/>
    <s v="Unique"/>
    <s v="Megan"/>
    <x v="514"/>
    <d v="2024-03-12T00:00:00"/>
    <n v="15.99"/>
    <x v="2"/>
    <n v="115"/>
    <x v="2"/>
    <n v="2"/>
    <n v="3"/>
    <x v="0"/>
    <x v="52"/>
    <x v="57"/>
    <x v="0"/>
    <x v="3"/>
    <x v="0"/>
    <n v="30"/>
    <n v="5"/>
    <x v="1"/>
    <x v="0"/>
    <x v="853"/>
    <x v="0"/>
    <x v="0"/>
    <x v="2"/>
    <s v="Complete"/>
  </r>
  <r>
    <n v="8300"/>
    <s v="Unique"/>
    <s v="Carolyn"/>
    <x v="388"/>
    <d v="2024-12-13T00:00:00"/>
    <n v="15.99"/>
    <x v="2"/>
    <n v="33"/>
    <x v="3"/>
    <n v="1"/>
    <n v="4"/>
    <x v="1"/>
    <x v="204"/>
    <x v="93"/>
    <x v="1"/>
    <x v="2"/>
    <x v="4"/>
    <n v="17"/>
    <n v="3.5"/>
    <x v="0"/>
    <x v="0"/>
    <x v="854"/>
    <x v="1"/>
    <x v="4"/>
    <x v="3"/>
    <s v="Complete"/>
  </r>
  <r>
    <n v="5126"/>
    <s v="Unique"/>
    <s v="Christopher"/>
    <x v="515"/>
    <d v="2024-03-12T00:00:00"/>
    <n v="7.99"/>
    <x v="0"/>
    <n v="259"/>
    <x v="1"/>
    <n v="1"/>
    <n v="1"/>
    <x v="0"/>
    <x v="443"/>
    <x v="56"/>
    <x v="2"/>
    <x v="0"/>
    <x v="5"/>
    <n v="9"/>
    <n v="4.3"/>
    <x v="1"/>
    <x v="0"/>
    <x v="238"/>
    <x v="4"/>
    <x v="1"/>
    <x v="3"/>
    <s v="Complete"/>
  </r>
  <r>
    <n v="1754"/>
    <s v="Unique"/>
    <s v="Patricia"/>
    <x v="21"/>
    <d v="2024-11-20T00:00:00"/>
    <n v="15.99"/>
    <x v="2"/>
    <n v="309"/>
    <x v="6"/>
    <n v="5"/>
    <n v="6"/>
    <x v="1"/>
    <x v="582"/>
    <x v="62"/>
    <x v="6"/>
    <x v="2"/>
    <x v="5"/>
    <n v="91"/>
    <n v="4.8"/>
    <x v="1"/>
    <x v="0"/>
    <x v="855"/>
    <x v="2"/>
    <x v="3"/>
    <x v="3"/>
    <s v="Complete"/>
  </r>
  <r>
    <n v="7089"/>
    <s v="Unique"/>
    <s v="Richard"/>
    <x v="397"/>
    <d v="2024-11-12T00:00:00"/>
    <n v="7.99"/>
    <x v="0"/>
    <n v="367"/>
    <x v="6"/>
    <n v="1"/>
    <n v="3"/>
    <x v="1"/>
    <x v="276"/>
    <x v="142"/>
    <x v="0"/>
    <x v="0"/>
    <x v="2"/>
    <n v="70"/>
    <n v="3.8"/>
    <x v="0"/>
    <x v="0"/>
    <x v="856"/>
    <x v="1"/>
    <x v="1"/>
    <x v="2"/>
    <s v="Complete"/>
  </r>
  <r>
    <n v="1697"/>
    <s v="Unique"/>
    <s v="Tiffany"/>
    <x v="470"/>
    <d v="2024-11-27T00:00:00"/>
    <n v="7.99"/>
    <x v="0"/>
    <n v="472"/>
    <x v="0"/>
    <n v="5"/>
    <n v="2"/>
    <x v="0"/>
    <x v="96"/>
    <x v="180"/>
    <x v="0"/>
    <x v="1"/>
    <x v="5"/>
    <n v="6"/>
    <n v="3.1"/>
    <x v="1"/>
    <x v="0"/>
    <x v="857"/>
    <x v="3"/>
    <x v="4"/>
    <x v="3"/>
    <s v="Complete"/>
  </r>
  <r>
    <n v="4768"/>
    <s v="Unique"/>
    <s v="Thomas"/>
    <x v="171"/>
    <d v="2024-11-23T00:00:00"/>
    <n v="15.99"/>
    <x v="2"/>
    <n v="449"/>
    <x v="3"/>
    <n v="5"/>
    <n v="4"/>
    <x v="1"/>
    <x v="3"/>
    <x v="8"/>
    <x v="5"/>
    <x v="1"/>
    <x v="5"/>
    <n v="88"/>
    <n v="3.7"/>
    <x v="1"/>
    <x v="0"/>
    <x v="858"/>
    <x v="4"/>
    <x v="3"/>
    <x v="3"/>
    <s v="Complete"/>
  </r>
  <r>
    <n v="4205"/>
    <s v="Unique"/>
    <s v="Daniel"/>
    <x v="344"/>
    <d v="2024-06-12T00:00:00"/>
    <n v="15.99"/>
    <x v="2"/>
    <n v="302"/>
    <x v="5"/>
    <n v="4"/>
    <n v="4"/>
    <x v="0"/>
    <x v="583"/>
    <x v="63"/>
    <x v="0"/>
    <x v="3"/>
    <x v="4"/>
    <n v="89"/>
    <n v="4.3"/>
    <x v="0"/>
    <x v="0"/>
    <x v="859"/>
    <x v="1"/>
    <x v="4"/>
    <x v="1"/>
    <s v="Complete"/>
  </r>
  <r>
    <n v="8844"/>
    <s v="Unique"/>
    <s v="Ashley"/>
    <x v="230"/>
    <d v="2024-12-18T00:00:00"/>
    <n v="7.99"/>
    <x v="0"/>
    <n v="70"/>
    <x v="2"/>
    <n v="3"/>
    <n v="6"/>
    <x v="0"/>
    <x v="584"/>
    <x v="190"/>
    <x v="0"/>
    <x v="1"/>
    <x v="1"/>
    <n v="59"/>
    <n v="3.3"/>
    <x v="1"/>
    <x v="0"/>
    <x v="321"/>
    <x v="3"/>
    <x v="3"/>
    <x v="0"/>
    <s v="Complete"/>
  </r>
  <r>
    <n v="1103"/>
    <s v="Unique"/>
    <s v="Lindsey"/>
    <x v="326"/>
    <d v="2024-02-12T00:00:00"/>
    <n v="7.99"/>
    <x v="0"/>
    <n v="157"/>
    <x v="2"/>
    <n v="2"/>
    <n v="1"/>
    <x v="1"/>
    <x v="338"/>
    <x v="44"/>
    <x v="1"/>
    <x v="2"/>
    <x v="3"/>
    <n v="18"/>
    <n v="4.2"/>
    <x v="0"/>
    <x v="0"/>
    <x v="860"/>
    <x v="0"/>
    <x v="4"/>
    <x v="3"/>
    <s v="Complete"/>
  </r>
  <r>
    <n v="2180"/>
    <s v="Unique"/>
    <s v="Yvonne"/>
    <x v="508"/>
    <d v="2024-11-24T00:00:00"/>
    <n v="7.99"/>
    <x v="0"/>
    <n v="17"/>
    <x v="4"/>
    <n v="5"/>
    <n v="5"/>
    <x v="1"/>
    <x v="585"/>
    <x v="80"/>
    <x v="2"/>
    <x v="0"/>
    <x v="2"/>
    <n v="67"/>
    <n v="3"/>
    <x v="1"/>
    <x v="0"/>
    <x v="279"/>
    <x v="2"/>
    <x v="0"/>
    <x v="0"/>
    <s v="Complete"/>
  </r>
  <r>
    <n v="6607"/>
    <s v="Unique"/>
    <s v="Gene"/>
    <x v="516"/>
    <d v="2024-02-12T00:00:00"/>
    <n v="15.99"/>
    <x v="2"/>
    <n v="173"/>
    <x v="1"/>
    <n v="1"/>
    <n v="3"/>
    <x v="0"/>
    <x v="586"/>
    <x v="107"/>
    <x v="6"/>
    <x v="1"/>
    <x v="5"/>
    <n v="96"/>
    <n v="4.9000000000000004"/>
    <x v="1"/>
    <x v="0"/>
    <x v="861"/>
    <x v="2"/>
    <x v="0"/>
    <x v="0"/>
    <s v="Complete"/>
  </r>
  <r>
    <n v="7949"/>
    <s v="Unique"/>
    <s v="Phyllis"/>
    <x v="517"/>
    <d v="2024-11-21T00:00:00"/>
    <n v="11.99"/>
    <x v="1"/>
    <n v="301"/>
    <x v="5"/>
    <n v="5"/>
    <n v="4"/>
    <x v="1"/>
    <x v="131"/>
    <x v="44"/>
    <x v="4"/>
    <x v="2"/>
    <x v="0"/>
    <n v="56"/>
    <n v="4.5"/>
    <x v="1"/>
    <x v="0"/>
    <x v="862"/>
    <x v="1"/>
    <x v="0"/>
    <x v="3"/>
    <s v="Complete"/>
  </r>
  <r>
    <n v="5337"/>
    <s v="Unique"/>
    <s v="Travis"/>
    <x v="188"/>
    <d v="2024-11-28T00:00:00"/>
    <n v="7.99"/>
    <x v="0"/>
    <n v="357"/>
    <x v="4"/>
    <n v="2"/>
    <n v="4"/>
    <x v="0"/>
    <x v="587"/>
    <x v="52"/>
    <x v="6"/>
    <x v="3"/>
    <x v="2"/>
    <n v="71"/>
    <n v="4.2"/>
    <x v="1"/>
    <x v="0"/>
    <x v="863"/>
    <x v="0"/>
    <x v="2"/>
    <x v="0"/>
    <s v="Complete"/>
  </r>
  <r>
    <n v="8477"/>
    <s v="Unique"/>
    <s v="Aaron"/>
    <x v="41"/>
    <d v="2024-02-12T00:00:00"/>
    <n v="7.99"/>
    <x v="0"/>
    <n v="48"/>
    <x v="1"/>
    <n v="4"/>
    <n v="2"/>
    <x v="1"/>
    <x v="462"/>
    <x v="65"/>
    <x v="0"/>
    <x v="0"/>
    <x v="1"/>
    <n v="13"/>
    <n v="4.8"/>
    <x v="1"/>
    <x v="0"/>
    <x v="864"/>
    <x v="2"/>
    <x v="3"/>
    <x v="2"/>
    <s v="Complete"/>
  </r>
  <r>
    <n v="7673"/>
    <s v="Unique"/>
    <s v="Nina"/>
    <x v="37"/>
    <d v="2024-11-22T00:00:00"/>
    <n v="7.99"/>
    <x v="0"/>
    <n v="351"/>
    <x v="0"/>
    <n v="4"/>
    <n v="2"/>
    <x v="1"/>
    <x v="588"/>
    <x v="20"/>
    <x v="5"/>
    <x v="3"/>
    <x v="3"/>
    <n v="78"/>
    <n v="3.7"/>
    <x v="0"/>
    <x v="0"/>
    <x v="865"/>
    <x v="0"/>
    <x v="4"/>
    <x v="1"/>
    <s v="Complete"/>
  </r>
  <r>
    <n v="6113"/>
    <s v="Unique"/>
    <s v="Stacy"/>
    <x v="343"/>
    <d v="2024-12-14T00:00:00"/>
    <n v="11.99"/>
    <x v="1"/>
    <n v="491"/>
    <x v="5"/>
    <n v="3"/>
    <n v="4"/>
    <x v="0"/>
    <x v="548"/>
    <x v="24"/>
    <x v="2"/>
    <x v="3"/>
    <x v="0"/>
    <n v="85"/>
    <n v="4.7"/>
    <x v="1"/>
    <x v="0"/>
    <x v="866"/>
    <x v="3"/>
    <x v="4"/>
    <x v="1"/>
    <s v="Complete"/>
  </r>
  <r>
    <n v="7457"/>
    <s v="Unique"/>
    <s v="Madison"/>
    <x v="278"/>
    <d v="2024-11-29T00:00:00"/>
    <n v="11.99"/>
    <x v="1"/>
    <n v="164"/>
    <x v="2"/>
    <n v="2"/>
    <n v="1"/>
    <x v="0"/>
    <x v="589"/>
    <x v="114"/>
    <x v="2"/>
    <x v="1"/>
    <x v="2"/>
    <n v="7"/>
    <n v="3.2"/>
    <x v="1"/>
    <x v="0"/>
    <x v="867"/>
    <x v="0"/>
    <x v="3"/>
    <x v="2"/>
    <s v="Complete"/>
  </r>
  <r>
    <n v="6639"/>
    <s v="Unique"/>
    <s v="Victoria"/>
    <x v="81"/>
    <d v="2024-12-18T00:00:00"/>
    <n v="7.99"/>
    <x v="0"/>
    <n v="304"/>
    <x v="0"/>
    <n v="1"/>
    <n v="6"/>
    <x v="0"/>
    <x v="26"/>
    <x v="174"/>
    <x v="5"/>
    <x v="0"/>
    <x v="2"/>
    <n v="62"/>
    <n v="3.9"/>
    <x v="1"/>
    <x v="0"/>
    <x v="700"/>
    <x v="1"/>
    <x v="0"/>
    <x v="1"/>
    <s v="Complete"/>
  </r>
  <r>
    <n v="5220"/>
    <s v="Unique"/>
    <s v="Justin"/>
    <x v="518"/>
    <d v="2024-08-12T00:00:00"/>
    <n v="7.99"/>
    <x v="0"/>
    <n v="166"/>
    <x v="4"/>
    <n v="2"/>
    <n v="3"/>
    <x v="0"/>
    <x v="590"/>
    <x v="111"/>
    <x v="0"/>
    <x v="0"/>
    <x v="4"/>
    <n v="55"/>
    <n v="3.4"/>
    <x v="1"/>
    <x v="0"/>
    <x v="868"/>
    <x v="3"/>
    <x v="2"/>
    <x v="1"/>
    <s v="Complete"/>
  </r>
  <r>
    <n v="6970"/>
    <s v="Unique"/>
    <s v="Tammy"/>
    <x v="107"/>
    <d v="2024-05-12T00:00:00"/>
    <n v="7.99"/>
    <x v="0"/>
    <n v="225"/>
    <x v="6"/>
    <n v="3"/>
    <n v="3"/>
    <x v="0"/>
    <x v="591"/>
    <x v="73"/>
    <x v="1"/>
    <x v="2"/>
    <x v="0"/>
    <n v="93"/>
    <n v="3.2"/>
    <x v="1"/>
    <x v="0"/>
    <x v="869"/>
    <x v="2"/>
    <x v="0"/>
    <x v="2"/>
    <s v="Complete"/>
  </r>
  <r>
    <n v="6705"/>
    <s v="Unique"/>
    <s v="Joshua"/>
    <x v="519"/>
    <d v="2024-09-12T00:00:00"/>
    <n v="7.99"/>
    <x v="0"/>
    <n v="163"/>
    <x v="6"/>
    <n v="2"/>
    <n v="6"/>
    <x v="0"/>
    <x v="256"/>
    <x v="11"/>
    <x v="5"/>
    <x v="1"/>
    <x v="0"/>
    <n v="63"/>
    <n v="3.5"/>
    <x v="1"/>
    <x v="0"/>
    <x v="870"/>
    <x v="1"/>
    <x v="0"/>
    <x v="1"/>
    <s v="Complete"/>
  </r>
  <r>
    <n v="2477"/>
    <s v="Unique"/>
    <s v="Sara"/>
    <x v="152"/>
    <d v="2024-11-26T00:00:00"/>
    <n v="15.99"/>
    <x v="2"/>
    <n v="419"/>
    <x v="2"/>
    <n v="2"/>
    <n v="6"/>
    <x v="0"/>
    <x v="592"/>
    <x v="35"/>
    <x v="0"/>
    <x v="1"/>
    <x v="0"/>
    <n v="94"/>
    <n v="3.9"/>
    <x v="0"/>
    <x v="0"/>
    <x v="108"/>
    <x v="1"/>
    <x v="0"/>
    <x v="3"/>
    <s v="Complete"/>
  </r>
  <r>
    <n v="6236"/>
    <s v="Unique"/>
    <s v="Benjamin"/>
    <x v="376"/>
    <d v="2024-11-22T00:00:00"/>
    <n v="11.99"/>
    <x v="1"/>
    <n v="293"/>
    <x v="0"/>
    <n v="2"/>
    <n v="3"/>
    <x v="1"/>
    <x v="409"/>
    <x v="57"/>
    <x v="3"/>
    <x v="2"/>
    <x v="2"/>
    <n v="4"/>
    <n v="4.7"/>
    <x v="0"/>
    <x v="0"/>
    <x v="871"/>
    <x v="4"/>
    <x v="1"/>
    <x v="0"/>
    <s v="Complete"/>
  </r>
  <r>
    <n v="4079"/>
    <s v="Unique"/>
    <s v="Kristen"/>
    <x v="466"/>
    <d v="2024-12-15T00:00:00"/>
    <n v="7.99"/>
    <x v="0"/>
    <n v="171"/>
    <x v="4"/>
    <n v="3"/>
    <n v="6"/>
    <x v="0"/>
    <x v="130"/>
    <x v="186"/>
    <x v="5"/>
    <x v="1"/>
    <x v="1"/>
    <n v="21"/>
    <n v="4.5"/>
    <x v="1"/>
    <x v="0"/>
    <x v="872"/>
    <x v="0"/>
    <x v="3"/>
    <x v="3"/>
    <s v="Complete"/>
  </r>
  <r>
    <n v="7927"/>
    <s v="Unique"/>
    <s v="Erika"/>
    <x v="517"/>
    <d v="2024-11-20T00:00:00"/>
    <n v="7.99"/>
    <x v="0"/>
    <n v="438"/>
    <x v="3"/>
    <n v="4"/>
    <n v="3"/>
    <x v="1"/>
    <x v="49"/>
    <x v="196"/>
    <x v="5"/>
    <x v="2"/>
    <x v="3"/>
    <n v="78"/>
    <n v="4.5999999999999996"/>
    <x v="1"/>
    <x v="0"/>
    <x v="873"/>
    <x v="4"/>
    <x v="4"/>
    <x v="0"/>
    <s v="Complete"/>
  </r>
  <r>
    <n v="5059"/>
    <s v="Unique"/>
    <s v="Robert"/>
    <x v="436"/>
    <d v="2024-11-27T00:00:00"/>
    <n v="11.99"/>
    <x v="1"/>
    <n v="247"/>
    <x v="5"/>
    <n v="4"/>
    <n v="4"/>
    <x v="1"/>
    <x v="6"/>
    <x v="173"/>
    <x v="4"/>
    <x v="1"/>
    <x v="2"/>
    <n v="99"/>
    <n v="3.5"/>
    <x v="0"/>
    <x v="0"/>
    <x v="874"/>
    <x v="2"/>
    <x v="3"/>
    <x v="3"/>
    <s v="Complete"/>
  </r>
  <r>
    <n v="4210"/>
    <s v="Unique"/>
    <s v="Paul"/>
    <x v="520"/>
    <d v="2024-11-26T00:00:00"/>
    <n v="11.99"/>
    <x v="1"/>
    <n v="85"/>
    <x v="4"/>
    <n v="1"/>
    <n v="2"/>
    <x v="1"/>
    <x v="150"/>
    <x v="11"/>
    <x v="2"/>
    <x v="1"/>
    <x v="3"/>
    <n v="99"/>
    <n v="4.4000000000000004"/>
    <x v="0"/>
    <x v="0"/>
    <x v="875"/>
    <x v="4"/>
    <x v="0"/>
    <x v="2"/>
    <s v="Complete"/>
  </r>
  <r>
    <n v="5054"/>
    <s v="Unique"/>
    <s v="Robert"/>
    <x v="517"/>
    <d v="2024-11-30T00:00:00"/>
    <n v="11.99"/>
    <x v="1"/>
    <n v="203"/>
    <x v="3"/>
    <n v="5"/>
    <n v="2"/>
    <x v="1"/>
    <x v="593"/>
    <x v="132"/>
    <x v="1"/>
    <x v="2"/>
    <x v="0"/>
    <n v="76"/>
    <n v="4.5999999999999996"/>
    <x v="0"/>
    <x v="0"/>
    <x v="824"/>
    <x v="3"/>
    <x v="3"/>
    <x v="2"/>
    <s v="Complete"/>
  </r>
  <r>
    <n v="5836"/>
    <s v="Unique"/>
    <s v="Bianca"/>
    <x v="175"/>
    <d v="2024-11-21T00:00:00"/>
    <n v="15.99"/>
    <x v="2"/>
    <n v="219"/>
    <x v="2"/>
    <n v="1"/>
    <n v="5"/>
    <x v="0"/>
    <x v="45"/>
    <x v="45"/>
    <x v="6"/>
    <x v="3"/>
    <x v="2"/>
    <n v="64"/>
    <n v="4.5999999999999996"/>
    <x v="1"/>
    <x v="0"/>
    <x v="876"/>
    <x v="2"/>
    <x v="0"/>
    <x v="1"/>
    <s v="Complete"/>
  </r>
  <r>
    <n v="8612"/>
    <s v="Unique"/>
    <s v="Joseph"/>
    <x v="172"/>
    <d v="2024-12-18T00:00:00"/>
    <n v="7.99"/>
    <x v="0"/>
    <n v="285"/>
    <x v="5"/>
    <n v="5"/>
    <n v="5"/>
    <x v="1"/>
    <x v="594"/>
    <x v="193"/>
    <x v="5"/>
    <x v="3"/>
    <x v="2"/>
    <n v="76"/>
    <n v="4"/>
    <x v="0"/>
    <x v="0"/>
    <x v="877"/>
    <x v="0"/>
    <x v="1"/>
    <x v="2"/>
    <s v="Complete"/>
  </r>
  <r>
    <n v="7445"/>
    <s v="Unique"/>
    <s v="Lauren"/>
    <x v="22"/>
    <d v="2024-11-23T00:00:00"/>
    <n v="15.99"/>
    <x v="2"/>
    <n v="115"/>
    <x v="4"/>
    <n v="2"/>
    <n v="6"/>
    <x v="0"/>
    <x v="473"/>
    <x v="2"/>
    <x v="0"/>
    <x v="2"/>
    <x v="4"/>
    <n v="0"/>
    <n v="3.6"/>
    <x v="0"/>
    <x v="0"/>
    <x v="878"/>
    <x v="1"/>
    <x v="0"/>
    <x v="0"/>
    <s v="Complete"/>
  </r>
  <r>
    <n v="6135"/>
    <s v="Unique"/>
    <s v="Carol"/>
    <x v="243"/>
    <d v="2024-11-21T00:00:00"/>
    <n v="7.99"/>
    <x v="0"/>
    <n v="322"/>
    <x v="1"/>
    <n v="1"/>
    <n v="5"/>
    <x v="0"/>
    <x v="595"/>
    <x v="32"/>
    <x v="4"/>
    <x v="2"/>
    <x v="4"/>
    <n v="84"/>
    <n v="4.5"/>
    <x v="1"/>
    <x v="0"/>
    <x v="879"/>
    <x v="4"/>
    <x v="1"/>
    <x v="0"/>
    <s v="Complete"/>
  </r>
  <r>
    <n v="3168"/>
    <s v="Unique"/>
    <s v="Alicia"/>
    <x v="453"/>
    <d v="2024-11-21T00:00:00"/>
    <n v="7.99"/>
    <x v="0"/>
    <n v="348"/>
    <x v="0"/>
    <n v="2"/>
    <n v="2"/>
    <x v="0"/>
    <x v="596"/>
    <x v="68"/>
    <x v="4"/>
    <x v="0"/>
    <x v="3"/>
    <n v="12"/>
    <n v="5"/>
    <x v="1"/>
    <x v="0"/>
    <x v="561"/>
    <x v="2"/>
    <x v="3"/>
    <x v="2"/>
    <s v="Complete"/>
  </r>
  <r>
    <n v="2981"/>
    <s v="Unique"/>
    <s v="Laura"/>
    <x v="442"/>
    <d v="2024-03-12T00:00:00"/>
    <n v="11.99"/>
    <x v="1"/>
    <n v="482"/>
    <x v="2"/>
    <n v="5"/>
    <n v="2"/>
    <x v="0"/>
    <x v="597"/>
    <x v="112"/>
    <x v="6"/>
    <x v="1"/>
    <x v="3"/>
    <n v="24"/>
    <n v="4.7"/>
    <x v="1"/>
    <x v="0"/>
    <x v="880"/>
    <x v="0"/>
    <x v="2"/>
    <x v="3"/>
    <s v="Complete"/>
  </r>
  <r>
    <n v="7739"/>
    <s v="Unique"/>
    <s v="Ryan"/>
    <x v="521"/>
    <d v="2024-11-12T00:00:00"/>
    <n v="7.99"/>
    <x v="0"/>
    <n v="384"/>
    <x v="2"/>
    <n v="4"/>
    <n v="3"/>
    <x v="0"/>
    <x v="509"/>
    <x v="82"/>
    <x v="6"/>
    <x v="3"/>
    <x v="5"/>
    <n v="78"/>
    <n v="3.9"/>
    <x v="0"/>
    <x v="0"/>
    <x v="881"/>
    <x v="0"/>
    <x v="1"/>
    <x v="3"/>
    <s v="Complete"/>
  </r>
  <r>
    <n v="5905"/>
    <s v="Unique"/>
    <s v="Brian"/>
    <x v="356"/>
    <d v="2024-09-12T00:00:00"/>
    <n v="15.99"/>
    <x v="2"/>
    <n v="178"/>
    <x v="5"/>
    <n v="5"/>
    <n v="5"/>
    <x v="1"/>
    <x v="559"/>
    <x v="95"/>
    <x v="3"/>
    <x v="0"/>
    <x v="3"/>
    <n v="72"/>
    <n v="4.5"/>
    <x v="0"/>
    <x v="0"/>
    <x v="882"/>
    <x v="4"/>
    <x v="4"/>
    <x v="0"/>
    <s v="Complete"/>
  </r>
  <r>
    <n v="1443"/>
    <s v="Unique"/>
    <s v="Sandra"/>
    <x v="522"/>
    <d v="2024-12-17T00:00:00"/>
    <n v="11.99"/>
    <x v="1"/>
    <n v="91"/>
    <x v="1"/>
    <n v="1"/>
    <n v="2"/>
    <x v="1"/>
    <x v="115"/>
    <x v="85"/>
    <x v="0"/>
    <x v="2"/>
    <x v="1"/>
    <n v="53"/>
    <n v="4.5999999999999996"/>
    <x v="0"/>
    <x v="0"/>
    <x v="883"/>
    <x v="4"/>
    <x v="4"/>
    <x v="0"/>
    <s v="Complete"/>
  </r>
  <r>
    <n v="6181"/>
    <s v="Unique"/>
    <s v="Krista"/>
    <x v="129"/>
    <d v="2024-05-12T00:00:00"/>
    <n v="11.99"/>
    <x v="1"/>
    <n v="175"/>
    <x v="4"/>
    <n v="4"/>
    <n v="3"/>
    <x v="0"/>
    <x v="209"/>
    <x v="97"/>
    <x v="2"/>
    <x v="2"/>
    <x v="5"/>
    <n v="13"/>
    <n v="4.7"/>
    <x v="1"/>
    <x v="0"/>
    <x v="481"/>
    <x v="2"/>
    <x v="0"/>
    <x v="1"/>
    <s v="Complete"/>
  </r>
  <r>
    <n v="8406"/>
    <s v="Unique"/>
    <s v="Jeremiah"/>
    <x v="22"/>
    <d v="2024-12-14T00:00:00"/>
    <n v="11.99"/>
    <x v="1"/>
    <n v="187"/>
    <x v="0"/>
    <n v="5"/>
    <n v="5"/>
    <x v="0"/>
    <x v="598"/>
    <x v="189"/>
    <x v="2"/>
    <x v="0"/>
    <x v="5"/>
    <n v="54"/>
    <n v="3.3"/>
    <x v="1"/>
    <x v="0"/>
    <x v="884"/>
    <x v="0"/>
    <x v="0"/>
    <x v="0"/>
    <s v="Complete"/>
  </r>
  <r>
    <n v="5389"/>
    <s v="Unique"/>
    <s v="Leon"/>
    <x v="523"/>
    <d v="2024-11-29T00:00:00"/>
    <n v="11.99"/>
    <x v="1"/>
    <n v="352"/>
    <x v="1"/>
    <n v="4"/>
    <n v="1"/>
    <x v="1"/>
    <x v="599"/>
    <x v="21"/>
    <x v="5"/>
    <x v="3"/>
    <x v="4"/>
    <n v="59"/>
    <n v="4.5999999999999996"/>
    <x v="1"/>
    <x v="0"/>
    <x v="885"/>
    <x v="1"/>
    <x v="3"/>
    <x v="3"/>
    <s v="Complete"/>
  </r>
  <r>
    <n v="4586"/>
    <s v="Unique"/>
    <s v="Tracey"/>
    <x v="82"/>
    <d v="2024-01-12T00:00:00"/>
    <n v="7.99"/>
    <x v="0"/>
    <n v="448"/>
    <x v="0"/>
    <n v="3"/>
    <n v="4"/>
    <x v="0"/>
    <x v="600"/>
    <x v="100"/>
    <x v="5"/>
    <x v="1"/>
    <x v="3"/>
    <n v="79"/>
    <n v="4.3"/>
    <x v="0"/>
    <x v="0"/>
    <x v="886"/>
    <x v="2"/>
    <x v="1"/>
    <x v="0"/>
    <s v="Complete"/>
  </r>
  <r>
    <n v="4020"/>
    <s v="Unique"/>
    <s v="Edward"/>
    <x v="357"/>
    <d v="2024-02-12T00:00:00"/>
    <n v="15.99"/>
    <x v="2"/>
    <n v="81"/>
    <x v="2"/>
    <n v="1"/>
    <n v="6"/>
    <x v="1"/>
    <x v="136"/>
    <x v="104"/>
    <x v="2"/>
    <x v="1"/>
    <x v="2"/>
    <n v="33"/>
    <n v="4"/>
    <x v="0"/>
    <x v="0"/>
    <x v="887"/>
    <x v="1"/>
    <x v="3"/>
    <x v="3"/>
    <s v="Complete"/>
  </r>
  <r>
    <n v="1635"/>
    <s v="Unique"/>
    <s v="Larry"/>
    <x v="265"/>
    <d v="2024-05-12T00:00:00"/>
    <n v="15.99"/>
    <x v="2"/>
    <n v="321"/>
    <x v="2"/>
    <n v="1"/>
    <n v="5"/>
    <x v="0"/>
    <x v="579"/>
    <x v="79"/>
    <x v="4"/>
    <x v="3"/>
    <x v="2"/>
    <n v="52"/>
    <n v="4.9000000000000004"/>
    <x v="1"/>
    <x v="0"/>
    <x v="888"/>
    <x v="2"/>
    <x v="0"/>
    <x v="3"/>
    <s v="Complete"/>
  </r>
  <r>
    <n v="9257"/>
    <s v="Unique"/>
    <s v="Jonathan"/>
    <x v="524"/>
    <d v="2024-11-29T00:00:00"/>
    <n v="7.99"/>
    <x v="0"/>
    <n v="114"/>
    <x v="4"/>
    <n v="1"/>
    <n v="1"/>
    <x v="0"/>
    <x v="601"/>
    <x v="41"/>
    <x v="4"/>
    <x v="1"/>
    <x v="2"/>
    <n v="60"/>
    <n v="3.2"/>
    <x v="0"/>
    <x v="0"/>
    <x v="794"/>
    <x v="1"/>
    <x v="2"/>
    <x v="2"/>
    <s v="Complete"/>
  </r>
  <r>
    <n v="6380"/>
    <s v="Unique"/>
    <s v="Jennifer"/>
    <x v="42"/>
    <d v="2024-12-14T00:00:00"/>
    <n v="7.99"/>
    <x v="0"/>
    <n v="493"/>
    <x v="1"/>
    <n v="5"/>
    <n v="2"/>
    <x v="0"/>
    <x v="602"/>
    <x v="76"/>
    <x v="3"/>
    <x v="3"/>
    <x v="0"/>
    <n v="64"/>
    <n v="3.4"/>
    <x v="0"/>
    <x v="0"/>
    <x v="889"/>
    <x v="0"/>
    <x v="2"/>
    <x v="1"/>
    <s v="Complete"/>
  </r>
  <r>
    <n v="6385"/>
    <s v="Unique"/>
    <s v="Travis"/>
    <x v="479"/>
    <d v="2024-11-28T00:00:00"/>
    <n v="11.99"/>
    <x v="1"/>
    <n v="475"/>
    <x v="3"/>
    <n v="1"/>
    <n v="5"/>
    <x v="1"/>
    <x v="458"/>
    <x v="49"/>
    <x v="5"/>
    <x v="3"/>
    <x v="1"/>
    <n v="2"/>
    <n v="4.8"/>
    <x v="0"/>
    <x v="0"/>
    <x v="890"/>
    <x v="0"/>
    <x v="2"/>
    <x v="0"/>
    <s v="Complete"/>
  </r>
  <r>
    <n v="6858"/>
    <s v="Unique"/>
    <s v="Michelle"/>
    <x v="525"/>
    <d v="2024-12-12T00:00:00"/>
    <n v="11.99"/>
    <x v="1"/>
    <n v="287"/>
    <x v="3"/>
    <n v="1"/>
    <n v="2"/>
    <x v="1"/>
    <x v="385"/>
    <x v="76"/>
    <x v="3"/>
    <x v="1"/>
    <x v="1"/>
    <n v="81"/>
    <n v="3.2"/>
    <x v="0"/>
    <x v="0"/>
    <x v="891"/>
    <x v="2"/>
    <x v="4"/>
    <x v="3"/>
    <s v="Complete"/>
  </r>
  <r>
    <n v="8875"/>
    <s v="Unique"/>
    <s v="Larry"/>
    <x v="10"/>
    <d v="2024-12-17T00:00:00"/>
    <n v="15.99"/>
    <x v="2"/>
    <n v="138"/>
    <x v="0"/>
    <n v="5"/>
    <n v="2"/>
    <x v="1"/>
    <x v="23"/>
    <x v="75"/>
    <x v="2"/>
    <x v="3"/>
    <x v="5"/>
    <n v="83"/>
    <n v="4.2"/>
    <x v="0"/>
    <x v="0"/>
    <x v="892"/>
    <x v="4"/>
    <x v="1"/>
    <x v="2"/>
    <s v="Complete"/>
  </r>
  <r>
    <n v="3334"/>
    <s v="Unique"/>
    <s v="Kenneth"/>
    <x v="453"/>
    <d v="2024-05-12T00:00:00"/>
    <n v="15.99"/>
    <x v="2"/>
    <n v="198"/>
    <x v="0"/>
    <n v="3"/>
    <n v="1"/>
    <x v="0"/>
    <x v="603"/>
    <x v="58"/>
    <x v="6"/>
    <x v="0"/>
    <x v="3"/>
    <n v="27"/>
    <n v="3.6"/>
    <x v="1"/>
    <x v="0"/>
    <x v="893"/>
    <x v="0"/>
    <x v="1"/>
    <x v="0"/>
    <s v="Complete"/>
  </r>
  <r>
    <n v="5850"/>
    <s v="Unique"/>
    <s v="Joshua"/>
    <x v="439"/>
    <d v="2024-11-12T00:00:00"/>
    <n v="15.99"/>
    <x v="2"/>
    <n v="164"/>
    <x v="0"/>
    <n v="2"/>
    <n v="1"/>
    <x v="1"/>
    <x v="274"/>
    <x v="162"/>
    <x v="6"/>
    <x v="3"/>
    <x v="3"/>
    <n v="32"/>
    <n v="4.9000000000000004"/>
    <x v="0"/>
    <x v="0"/>
    <x v="894"/>
    <x v="2"/>
    <x v="2"/>
    <x v="1"/>
    <s v="Complete"/>
  </r>
  <r>
    <n v="8593"/>
    <s v="Unique"/>
    <s v="James"/>
    <x v="294"/>
    <d v="2024-10-12T00:00:00"/>
    <n v="15.99"/>
    <x v="2"/>
    <n v="65"/>
    <x v="4"/>
    <n v="4"/>
    <n v="3"/>
    <x v="1"/>
    <x v="604"/>
    <x v="17"/>
    <x v="6"/>
    <x v="3"/>
    <x v="1"/>
    <n v="23"/>
    <n v="4.7"/>
    <x v="0"/>
    <x v="0"/>
    <x v="895"/>
    <x v="2"/>
    <x v="3"/>
    <x v="1"/>
    <s v="Complete"/>
  </r>
  <r>
    <n v="6278"/>
    <s v="Unique"/>
    <s v="Richard"/>
    <x v="157"/>
    <d v="2024-11-25T00:00:00"/>
    <n v="7.99"/>
    <x v="0"/>
    <n v="388"/>
    <x v="1"/>
    <n v="1"/>
    <n v="6"/>
    <x v="0"/>
    <x v="419"/>
    <x v="196"/>
    <x v="0"/>
    <x v="1"/>
    <x v="0"/>
    <n v="42"/>
    <n v="4.4000000000000004"/>
    <x v="0"/>
    <x v="0"/>
    <x v="896"/>
    <x v="3"/>
    <x v="3"/>
    <x v="2"/>
    <s v="Complete"/>
  </r>
  <r>
    <n v="1388"/>
    <s v="Unique"/>
    <s v="Michael"/>
    <x v="246"/>
    <d v="2024-10-12T00:00:00"/>
    <n v="15.99"/>
    <x v="2"/>
    <n v="412"/>
    <x v="6"/>
    <n v="3"/>
    <n v="3"/>
    <x v="0"/>
    <x v="308"/>
    <x v="2"/>
    <x v="0"/>
    <x v="3"/>
    <x v="0"/>
    <n v="4"/>
    <n v="4"/>
    <x v="0"/>
    <x v="0"/>
    <x v="897"/>
    <x v="1"/>
    <x v="2"/>
    <x v="0"/>
    <s v="Complete"/>
  </r>
  <r>
    <n v="2521"/>
    <s v="Unique"/>
    <s v="Jessica"/>
    <x v="526"/>
    <d v="2024-11-27T00:00:00"/>
    <n v="15.99"/>
    <x v="2"/>
    <n v="267"/>
    <x v="0"/>
    <n v="4"/>
    <n v="4"/>
    <x v="1"/>
    <x v="457"/>
    <x v="95"/>
    <x v="0"/>
    <x v="3"/>
    <x v="4"/>
    <n v="57"/>
    <n v="5"/>
    <x v="0"/>
    <x v="0"/>
    <x v="898"/>
    <x v="0"/>
    <x v="4"/>
    <x v="1"/>
    <s v="Complete"/>
  </r>
  <r>
    <n v="1269"/>
    <s v="Unique"/>
    <s v="Helen"/>
    <x v="527"/>
    <d v="2024-11-29T00:00:00"/>
    <n v="15.99"/>
    <x v="2"/>
    <n v="29"/>
    <x v="0"/>
    <n v="3"/>
    <n v="2"/>
    <x v="1"/>
    <x v="605"/>
    <x v="150"/>
    <x v="0"/>
    <x v="3"/>
    <x v="3"/>
    <n v="81"/>
    <n v="4.4000000000000004"/>
    <x v="0"/>
    <x v="0"/>
    <x v="539"/>
    <x v="4"/>
    <x v="2"/>
    <x v="1"/>
    <s v="Complete"/>
  </r>
  <r>
    <n v="9959"/>
    <s v="Unique"/>
    <s v="Dustin"/>
    <x v="281"/>
    <d v="2024-10-12T00:00:00"/>
    <n v="15.99"/>
    <x v="2"/>
    <n v="454"/>
    <x v="0"/>
    <n v="5"/>
    <n v="6"/>
    <x v="0"/>
    <x v="196"/>
    <x v="146"/>
    <x v="5"/>
    <x v="1"/>
    <x v="1"/>
    <n v="51"/>
    <n v="3.1"/>
    <x v="0"/>
    <x v="0"/>
    <x v="899"/>
    <x v="2"/>
    <x v="1"/>
    <x v="3"/>
    <s v="Complete"/>
  </r>
  <r>
    <n v="7549"/>
    <s v="Unique"/>
    <s v="Jeremiah"/>
    <x v="118"/>
    <d v="2024-11-28T00:00:00"/>
    <n v="15.99"/>
    <x v="2"/>
    <n v="119"/>
    <x v="6"/>
    <n v="1"/>
    <n v="5"/>
    <x v="0"/>
    <x v="41"/>
    <x v="120"/>
    <x v="6"/>
    <x v="2"/>
    <x v="1"/>
    <n v="47"/>
    <n v="3.2"/>
    <x v="1"/>
    <x v="0"/>
    <x v="900"/>
    <x v="1"/>
    <x v="2"/>
    <x v="3"/>
    <s v="Complete"/>
  </r>
  <r>
    <n v="4747"/>
    <s v="Unique"/>
    <s v="John"/>
    <x v="528"/>
    <d v="2024-09-12T00:00:00"/>
    <n v="11.99"/>
    <x v="1"/>
    <n v="311"/>
    <x v="0"/>
    <n v="5"/>
    <n v="1"/>
    <x v="0"/>
    <x v="606"/>
    <x v="156"/>
    <x v="2"/>
    <x v="2"/>
    <x v="5"/>
    <n v="78"/>
    <n v="4.4000000000000004"/>
    <x v="1"/>
    <x v="0"/>
    <x v="901"/>
    <x v="2"/>
    <x v="4"/>
    <x v="2"/>
    <s v="Complete"/>
  </r>
  <r>
    <n v="8320"/>
    <s v="Unique"/>
    <s v="Heather"/>
    <x v="289"/>
    <d v="2024-09-12T00:00:00"/>
    <n v="15.99"/>
    <x v="2"/>
    <n v="122"/>
    <x v="5"/>
    <n v="2"/>
    <n v="2"/>
    <x v="1"/>
    <x v="607"/>
    <x v="58"/>
    <x v="0"/>
    <x v="0"/>
    <x v="2"/>
    <n v="17"/>
    <n v="4.2"/>
    <x v="1"/>
    <x v="0"/>
    <x v="902"/>
    <x v="3"/>
    <x v="0"/>
    <x v="2"/>
    <s v="Complete"/>
  </r>
  <r>
    <n v="1333"/>
    <s v="Unique"/>
    <s v="Mark"/>
    <x v="529"/>
    <d v="2024-11-19T00:00:00"/>
    <n v="15.99"/>
    <x v="2"/>
    <n v="300"/>
    <x v="2"/>
    <n v="5"/>
    <n v="4"/>
    <x v="0"/>
    <x v="139"/>
    <x v="6"/>
    <x v="1"/>
    <x v="2"/>
    <x v="1"/>
    <n v="23"/>
    <n v="5"/>
    <x v="0"/>
    <x v="0"/>
    <x v="903"/>
    <x v="1"/>
    <x v="3"/>
    <x v="1"/>
    <s v="Complete"/>
  </r>
  <r>
    <n v="5254"/>
    <s v="Unique"/>
    <s v="Thomas"/>
    <x v="281"/>
    <d v="2024-11-30T00:00:00"/>
    <n v="15.99"/>
    <x v="2"/>
    <n v="59"/>
    <x v="6"/>
    <n v="4"/>
    <n v="3"/>
    <x v="1"/>
    <x v="353"/>
    <x v="167"/>
    <x v="1"/>
    <x v="1"/>
    <x v="1"/>
    <n v="43"/>
    <n v="4.2"/>
    <x v="1"/>
    <x v="0"/>
    <x v="904"/>
    <x v="1"/>
    <x v="2"/>
    <x v="0"/>
    <s v="Complete"/>
  </r>
  <r>
    <n v="6842"/>
    <s v="Unique"/>
    <s v="Cody"/>
    <x v="31"/>
    <d v="2024-08-12T00:00:00"/>
    <n v="15.99"/>
    <x v="2"/>
    <n v="34"/>
    <x v="1"/>
    <n v="1"/>
    <n v="4"/>
    <x v="0"/>
    <x v="20"/>
    <x v="34"/>
    <x v="1"/>
    <x v="1"/>
    <x v="0"/>
    <n v="74"/>
    <n v="4.4000000000000004"/>
    <x v="1"/>
    <x v="0"/>
    <x v="905"/>
    <x v="4"/>
    <x v="4"/>
    <x v="0"/>
    <s v="Complete"/>
  </r>
  <r>
    <n v="9333"/>
    <s v="Unique"/>
    <s v="Jonathon"/>
    <x v="530"/>
    <d v="2024-12-17T00:00:00"/>
    <n v="11.99"/>
    <x v="1"/>
    <n v="23"/>
    <x v="5"/>
    <n v="2"/>
    <n v="1"/>
    <x v="1"/>
    <x v="284"/>
    <x v="16"/>
    <x v="3"/>
    <x v="3"/>
    <x v="1"/>
    <n v="47"/>
    <n v="3.6"/>
    <x v="0"/>
    <x v="0"/>
    <x v="765"/>
    <x v="3"/>
    <x v="1"/>
    <x v="1"/>
    <s v="Complete"/>
  </r>
  <r>
    <n v="9122"/>
    <s v="Unique"/>
    <s v="Kyle"/>
    <x v="531"/>
    <d v="2024-11-12T00:00:00"/>
    <n v="15.99"/>
    <x v="2"/>
    <n v="168"/>
    <x v="0"/>
    <n v="3"/>
    <n v="2"/>
    <x v="0"/>
    <x v="413"/>
    <x v="183"/>
    <x v="6"/>
    <x v="0"/>
    <x v="0"/>
    <n v="79"/>
    <n v="4"/>
    <x v="0"/>
    <x v="0"/>
    <x v="906"/>
    <x v="1"/>
    <x v="1"/>
    <x v="1"/>
    <s v="Complete"/>
  </r>
  <r>
    <n v="6221"/>
    <s v="Unique"/>
    <s v="Jessica"/>
    <x v="160"/>
    <d v="2024-11-25T00:00:00"/>
    <n v="11.99"/>
    <x v="1"/>
    <n v="306"/>
    <x v="0"/>
    <n v="5"/>
    <n v="1"/>
    <x v="0"/>
    <x v="564"/>
    <x v="117"/>
    <x v="0"/>
    <x v="2"/>
    <x v="3"/>
    <n v="86"/>
    <n v="3.7"/>
    <x v="0"/>
    <x v="0"/>
    <x v="907"/>
    <x v="1"/>
    <x v="2"/>
    <x v="0"/>
    <s v="Complete"/>
  </r>
  <r>
    <n v="9957"/>
    <s v="Unique"/>
    <s v="Richard"/>
    <x v="532"/>
    <d v="2024-12-13T00:00:00"/>
    <n v="15.99"/>
    <x v="2"/>
    <n v="433"/>
    <x v="3"/>
    <n v="2"/>
    <n v="6"/>
    <x v="0"/>
    <x v="225"/>
    <x v="105"/>
    <x v="6"/>
    <x v="1"/>
    <x v="3"/>
    <n v="92"/>
    <n v="3.7"/>
    <x v="0"/>
    <x v="0"/>
    <x v="908"/>
    <x v="4"/>
    <x v="4"/>
    <x v="0"/>
    <s v="Complete"/>
  </r>
  <r>
    <n v="4680"/>
    <s v="Unique"/>
    <s v="Alexandria"/>
    <x v="533"/>
    <d v="2024-11-12T00:00:00"/>
    <n v="11.99"/>
    <x v="1"/>
    <n v="221"/>
    <x v="6"/>
    <n v="5"/>
    <n v="5"/>
    <x v="0"/>
    <x v="608"/>
    <x v="89"/>
    <x v="0"/>
    <x v="3"/>
    <x v="1"/>
    <n v="37"/>
    <n v="3.3"/>
    <x v="1"/>
    <x v="0"/>
    <x v="909"/>
    <x v="2"/>
    <x v="0"/>
    <x v="3"/>
    <s v="Complete"/>
  </r>
  <r>
    <n v="5974"/>
    <s v="Unique"/>
    <s v="Spencer"/>
    <x v="76"/>
    <d v="2024-11-23T00:00:00"/>
    <n v="15.99"/>
    <x v="2"/>
    <n v="236"/>
    <x v="3"/>
    <n v="3"/>
    <n v="5"/>
    <x v="0"/>
    <x v="594"/>
    <x v="37"/>
    <x v="2"/>
    <x v="3"/>
    <x v="1"/>
    <n v="56"/>
    <n v="3.7"/>
    <x v="0"/>
    <x v="0"/>
    <x v="716"/>
    <x v="4"/>
    <x v="2"/>
    <x v="1"/>
    <s v="Complete"/>
  </r>
  <r>
    <n v="6938"/>
    <s v="Unique"/>
    <s v="Diana"/>
    <x v="170"/>
    <d v="2024-12-12T00:00:00"/>
    <n v="11.99"/>
    <x v="1"/>
    <n v="75"/>
    <x v="0"/>
    <n v="4"/>
    <n v="6"/>
    <x v="1"/>
    <x v="166"/>
    <x v="196"/>
    <x v="5"/>
    <x v="2"/>
    <x v="0"/>
    <n v="11"/>
    <n v="3.4"/>
    <x v="0"/>
    <x v="0"/>
    <x v="910"/>
    <x v="1"/>
    <x v="2"/>
    <x v="3"/>
    <s v="Complete"/>
  </r>
  <r>
    <n v="1175"/>
    <s v="Unique"/>
    <s v="Todd"/>
    <x v="534"/>
    <d v="2024-11-21T00:00:00"/>
    <n v="15.99"/>
    <x v="2"/>
    <n v="325"/>
    <x v="5"/>
    <n v="3"/>
    <n v="6"/>
    <x v="0"/>
    <x v="300"/>
    <x v="0"/>
    <x v="5"/>
    <x v="2"/>
    <x v="0"/>
    <n v="48"/>
    <n v="4"/>
    <x v="1"/>
    <x v="0"/>
    <x v="911"/>
    <x v="4"/>
    <x v="1"/>
    <x v="3"/>
    <s v="Complete"/>
  </r>
  <r>
    <n v="1260"/>
    <s v="Unique"/>
    <s v="Harold"/>
    <x v="534"/>
    <d v="2024-03-12T00:00:00"/>
    <n v="7.99"/>
    <x v="0"/>
    <n v="217"/>
    <x v="3"/>
    <n v="5"/>
    <n v="2"/>
    <x v="1"/>
    <x v="609"/>
    <x v="148"/>
    <x v="5"/>
    <x v="1"/>
    <x v="2"/>
    <n v="40"/>
    <n v="4.8"/>
    <x v="1"/>
    <x v="0"/>
    <x v="85"/>
    <x v="4"/>
    <x v="0"/>
    <x v="0"/>
    <s v="Complete"/>
  </r>
  <r>
    <n v="4645"/>
    <s v="Unique"/>
    <s v="Stephanie"/>
    <x v="535"/>
    <d v="2024-12-14T00:00:00"/>
    <n v="7.99"/>
    <x v="0"/>
    <n v="178"/>
    <x v="0"/>
    <n v="4"/>
    <n v="5"/>
    <x v="0"/>
    <x v="610"/>
    <x v="121"/>
    <x v="5"/>
    <x v="3"/>
    <x v="5"/>
    <n v="29"/>
    <n v="3"/>
    <x v="1"/>
    <x v="0"/>
    <x v="912"/>
    <x v="1"/>
    <x v="0"/>
    <x v="3"/>
    <s v="Complete"/>
  </r>
  <r>
    <n v="1637"/>
    <s v="Unique"/>
    <s v="Kimberly"/>
    <x v="536"/>
    <d v="2024-11-19T00:00:00"/>
    <n v="15.99"/>
    <x v="2"/>
    <n v="74"/>
    <x v="2"/>
    <n v="4"/>
    <n v="3"/>
    <x v="0"/>
    <x v="381"/>
    <x v="124"/>
    <x v="2"/>
    <x v="3"/>
    <x v="0"/>
    <n v="37"/>
    <n v="4.0999999999999996"/>
    <x v="0"/>
    <x v="0"/>
    <x v="913"/>
    <x v="4"/>
    <x v="3"/>
    <x v="0"/>
    <s v="Complete"/>
  </r>
  <r>
    <n v="7960"/>
    <s v="Unique"/>
    <s v="Pamela"/>
    <x v="527"/>
    <d v="2024-11-22T00:00:00"/>
    <n v="15.99"/>
    <x v="2"/>
    <n v="373"/>
    <x v="5"/>
    <n v="1"/>
    <n v="3"/>
    <x v="1"/>
    <x v="611"/>
    <x v="121"/>
    <x v="1"/>
    <x v="2"/>
    <x v="4"/>
    <n v="41"/>
    <n v="3.3"/>
    <x v="1"/>
    <x v="0"/>
    <x v="914"/>
    <x v="0"/>
    <x v="2"/>
    <x v="2"/>
    <s v="Complete"/>
  </r>
  <r>
    <n v="9693"/>
    <s v="Unique"/>
    <s v="Gregg"/>
    <x v="28"/>
    <d v="2024-11-30T00:00:00"/>
    <n v="15.99"/>
    <x v="2"/>
    <n v="64"/>
    <x v="5"/>
    <n v="5"/>
    <n v="1"/>
    <x v="1"/>
    <x v="168"/>
    <x v="123"/>
    <x v="2"/>
    <x v="0"/>
    <x v="2"/>
    <n v="22"/>
    <n v="3.6"/>
    <x v="0"/>
    <x v="0"/>
    <x v="915"/>
    <x v="4"/>
    <x v="2"/>
    <x v="3"/>
    <s v="Complete"/>
  </r>
  <r>
    <n v="8743"/>
    <s v="Unique"/>
    <s v="Katherine"/>
    <x v="27"/>
    <d v="2024-11-25T00:00:00"/>
    <n v="11.99"/>
    <x v="1"/>
    <n v="129"/>
    <x v="0"/>
    <n v="3"/>
    <n v="5"/>
    <x v="0"/>
    <x v="612"/>
    <x v="2"/>
    <x v="3"/>
    <x v="0"/>
    <x v="1"/>
    <n v="79"/>
    <n v="3.9"/>
    <x v="0"/>
    <x v="0"/>
    <x v="916"/>
    <x v="0"/>
    <x v="3"/>
    <x v="2"/>
    <s v="Complete"/>
  </r>
  <r>
    <n v="3379"/>
    <s v="Unique"/>
    <s v="Grant"/>
    <x v="199"/>
    <d v="2024-12-12T00:00:00"/>
    <n v="15.99"/>
    <x v="2"/>
    <n v="297"/>
    <x v="2"/>
    <n v="3"/>
    <n v="1"/>
    <x v="0"/>
    <x v="422"/>
    <x v="146"/>
    <x v="3"/>
    <x v="0"/>
    <x v="1"/>
    <n v="89"/>
    <n v="4.5"/>
    <x v="0"/>
    <x v="0"/>
    <x v="917"/>
    <x v="4"/>
    <x v="4"/>
    <x v="3"/>
    <s v="Complete"/>
  </r>
  <r>
    <n v="7696"/>
    <s v="Unique"/>
    <s v="John"/>
    <x v="301"/>
    <d v="2024-11-30T00:00:00"/>
    <n v="15.99"/>
    <x v="2"/>
    <n v="235"/>
    <x v="0"/>
    <n v="2"/>
    <n v="5"/>
    <x v="1"/>
    <x v="345"/>
    <x v="101"/>
    <x v="2"/>
    <x v="1"/>
    <x v="1"/>
    <n v="72"/>
    <n v="3.7"/>
    <x v="0"/>
    <x v="0"/>
    <x v="661"/>
    <x v="3"/>
    <x v="3"/>
    <x v="3"/>
    <s v="Complete"/>
  </r>
  <r>
    <n v="8552"/>
    <s v="Unique"/>
    <s v="Amber"/>
    <x v="537"/>
    <d v="2024-11-27T00:00:00"/>
    <n v="15.99"/>
    <x v="2"/>
    <n v="390"/>
    <x v="0"/>
    <n v="2"/>
    <n v="4"/>
    <x v="1"/>
    <x v="324"/>
    <x v="63"/>
    <x v="2"/>
    <x v="1"/>
    <x v="3"/>
    <n v="64"/>
    <n v="3"/>
    <x v="1"/>
    <x v="0"/>
    <x v="918"/>
    <x v="1"/>
    <x v="4"/>
    <x v="2"/>
    <s v="Complete"/>
  </r>
  <r>
    <n v="5065"/>
    <s v="Unique"/>
    <s v="Daniel"/>
    <x v="220"/>
    <d v="2024-11-30T00:00:00"/>
    <n v="11.99"/>
    <x v="1"/>
    <n v="362"/>
    <x v="6"/>
    <n v="2"/>
    <n v="6"/>
    <x v="0"/>
    <x v="50"/>
    <x v="151"/>
    <x v="2"/>
    <x v="3"/>
    <x v="1"/>
    <n v="62"/>
    <n v="4.7"/>
    <x v="1"/>
    <x v="0"/>
    <x v="919"/>
    <x v="1"/>
    <x v="4"/>
    <x v="3"/>
    <s v="Complete"/>
  </r>
  <r>
    <n v="6878"/>
    <s v="Unique"/>
    <s v="Mary"/>
    <x v="538"/>
    <d v="2024-11-27T00:00:00"/>
    <n v="7.99"/>
    <x v="0"/>
    <n v="136"/>
    <x v="2"/>
    <n v="5"/>
    <n v="5"/>
    <x v="0"/>
    <x v="578"/>
    <x v="42"/>
    <x v="1"/>
    <x v="1"/>
    <x v="0"/>
    <n v="7"/>
    <n v="4.4000000000000004"/>
    <x v="1"/>
    <x v="0"/>
    <x v="920"/>
    <x v="4"/>
    <x v="0"/>
    <x v="0"/>
    <s v="Complete"/>
  </r>
  <r>
    <n v="5681"/>
    <s v="Unique"/>
    <s v="Ryan"/>
    <x v="313"/>
    <d v="2024-08-12T00:00:00"/>
    <n v="11.99"/>
    <x v="1"/>
    <n v="159"/>
    <x v="6"/>
    <n v="4"/>
    <n v="6"/>
    <x v="0"/>
    <x v="459"/>
    <x v="15"/>
    <x v="3"/>
    <x v="3"/>
    <x v="4"/>
    <n v="13"/>
    <n v="3.3"/>
    <x v="0"/>
    <x v="0"/>
    <x v="921"/>
    <x v="1"/>
    <x v="2"/>
    <x v="2"/>
    <s v="Complete"/>
  </r>
  <r>
    <n v="4448"/>
    <s v="Unique"/>
    <s v="David"/>
    <x v="204"/>
    <d v="2024-12-16T00:00:00"/>
    <n v="11.99"/>
    <x v="1"/>
    <n v="99"/>
    <x v="2"/>
    <n v="4"/>
    <n v="2"/>
    <x v="1"/>
    <x v="613"/>
    <x v="164"/>
    <x v="4"/>
    <x v="2"/>
    <x v="4"/>
    <n v="58"/>
    <n v="3.6"/>
    <x v="0"/>
    <x v="0"/>
    <x v="839"/>
    <x v="4"/>
    <x v="0"/>
    <x v="2"/>
    <s v="Complete"/>
  </r>
  <r>
    <n v="5795"/>
    <s v="Unique"/>
    <s v="John"/>
    <x v="539"/>
    <d v="2024-12-13T00:00:00"/>
    <n v="11.99"/>
    <x v="1"/>
    <n v="157"/>
    <x v="0"/>
    <n v="4"/>
    <n v="2"/>
    <x v="1"/>
    <x v="69"/>
    <x v="28"/>
    <x v="5"/>
    <x v="1"/>
    <x v="3"/>
    <n v="43"/>
    <n v="4.4000000000000004"/>
    <x v="0"/>
    <x v="0"/>
    <x v="922"/>
    <x v="3"/>
    <x v="1"/>
    <x v="2"/>
    <s v="Complete"/>
  </r>
  <r>
    <n v="5320"/>
    <s v="Unique"/>
    <s v="Katherine"/>
    <x v="334"/>
    <d v="2024-09-12T00:00:00"/>
    <n v="11.99"/>
    <x v="1"/>
    <n v="123"/>
    <x v="3"/>
    <n v="1"/>
    <n v="6"/>
    <x v="1"/>
    <x v="353"/>
    <x v="16"/>
    <x v="0"/>
    <x v="0"/>
    <x v="1"/>
    <n v="73"/>
    <n v="4.4000000000000004"/>
    <x v="0"/>
    <x v="0"/>
    <x v="923"/>
    <x v="2"/>
    <x v="1"/>
    <x v="2"/>
    <s v="Comple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E8C99B-1AAF-4E96-9FF0-B9FD35511D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3"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dataField="1" numFmtId="165" showAll="0"/>
    <pivotField axis="axisRow" showAll="0">
      <items count="4">
        <item h="1" x="0"/>
        <item x="1"/>
        <item h="1" x="2"/>
        <item t="default"/>
      </items>
    </pivotField>
    <pivotField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6"/>
  </rowFields>
  <rowItems count="2">
    <i>
      <x v="1"/>
    </i>
    <i t="grand">
      <x/>
    </i>
  </rowItems>
  <colItems count="1">
    <i/>
  </colItems>
  <dataFields count="1">
    <dataField name="Sum of Monthly_Price" fld="5" baseField="0" baseItem="0" numFmtId="165"/>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69781F0-C535-406C-A87E-0EEACCB9E2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G6" firstHeaderRow="1" firstDataRow="2"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axis="axisCol" dataField="1" showAll="0">
      <items count="4">
        <item h="1" x="0"/>
        <item x="1"/>
        <item h="1" x="2"/>
        <item t="default"/>
      </items>
    </pivotField>
    <pivotField showAll="0"/>
    <pivotField showAll="0"/>
    <pivotField showAll="0"/>
    <pivotField showAll="0"/>
    <pivotField showAll="0"/>
    <pivotField showAll="0"/>
    <pivotField showAll="0"/>
    <pivotField axis="axisRow"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4"/>
  </rowFields>
  <rowItems count="2">
    <i>
      <x/>
    </i>
    <i t="grand">
      <x/>
    </i>
  </rowItems>
  <colFields count="1">
    <field x="6"/>
  </colFields>
  <colItems count="2">
    <i>
      <x v="1"/>
    </i>
    <i t="grand">
      <x/>
    </i>
  </colItems>
  <dataFields count="1">
    <dataField name="Count of Subscription Plan"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3" format="6" series="1">
      <pivotArea type="data" outline="0" fieldPosition="0">
        <references count="2">
          <reference field="4294967294" count="1" selected="0">
            <x v="0"/>
          </reference>
          <reference field="6" count="1" selected="0">
            <x v="0"/>
          </reference>
        </references>
      </pivotArea>
    </chartFormat>
    <chartFormat chart="3" format="7" series="1">
      <pivotArea type="data" outline="0" fieldPosition="0">
        <references count="2">
          <reference field="4294967294" count="1" selected="0">
            <x v="0"/>
          </reference>
          <reference field="6" count="1" selected="0">
            <x v="1"/>
          </reference>
        </references>
      </pivotArea>
    </chartFormat>
    <chartFormat chart="3" format="8"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84C865-BC7F-4823-A2D5-47550531024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dataField="1" numFmtId="165" showAll="0"/>
    <pivotField showAll="0">
      <items count="4">
        <item h="1" x="0"/>
        <item x="1"/>
        <item h="1" x="2"/>
        <item t="default"/>
      </items>
    </pivotField>
    <pivotField showAll="0"/>
    <pivotField showAll="0"/>
    <pivotField showAll="0"/>
    <pivotField showAll="0"/>
    <pivotField showAll="0"/>
    <pivotField showAll="0"/>
    <pivotField showAll="0"/>
    <pivotField axis="axisRow" showAll="0">
      <items count="8">
        <item x="4"/>
        <item h="1" x="1"/>
        <item h="1" x="6"/>
        <item h="1" x="5"/>
        <item h="1" x="3"/>
        <item h="1" x="2"/>
        <item h="1" x="0"/>
        <item t="default"/>
      </items>
    </pivotField>
    <pivotField axis="axisRow" showAll="0">
      <items count="5">
        <item x="2"/>
        <item x="3"/>
        <item x="1"/>
        <item x="0"/>
        <item t="default"/>
      </items>
    </pivotField>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4"/>
    <field x="15"/>
  </rowFields>
  <rowItems count="5">
    <i>
      <x/>
    </i>
    <i r="1">
      <x v="1"/>
    </i>
    <i r="1">
      <x v="2"/>
    </i>
    <i r="1">
      <x v="3"/>
    </i>
    <i t="grand">
      <x/>
    </i>
  </rowItems>
  <colItems count="1">
    <i/>
  </colItems>
  <dataFields count="1">
    <dataField name="Sum of Monthly_Price" fld="5" baseField="0" baseItem="0" numFmtId="165"/>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0C9E931-E024-401E-8093-C486149B4F1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2:B14"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dataField="1" showAll="0"/>
    <pivotField showAll="0"/>
    <pivotField showAll="0"/>
    <pivotField showAll="0"/>
    <pivotField showAll="0"/>
    <pivotField showAll="0"/>
    <pivotField showAll="0"/>
    <pivotField axis="axisRow"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4"/>
  </rowFields>
  <rowItems count="2">
    <i>
      <x/>
    </i>
    <i t="grand">
      <x/>
    </i>
  </rowItems>
  <colItems count="1">
    <i/>
  </colItems>
  <dataFields count="1">
    <dataField name="Sum of Watch_Hours" fld="7"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369D80-3F21-4660-8943-FE40BE160A0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I4" firstHeaderRow="1" firstDataRow="2"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axis="axisCol" dataField="1" showAll="0">
      <items count="8">
        <item x="0"/>
        <item x="5"/>
        <item x="3"/>
        <item x="1"/>
        <item x="4"/>
        <item x="6"/>
        <item x="2"/>
        <item t="default"/>
      </items>
    </pivotField>
    <pivotField showAll="0"/>
    <pivotField showAll="0"/>
    <pivotField showAll="0"/>
    <pivotField showAll="0"/>
    <pivotField showAll="0"/>
    <pivotField axis="axisRow"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4"/>
  </rowFields>
  <rowItems count="2">
    <i>
      <x/>
    </i>
    <i t="grand">
      <x/>
    </i>
  </rowItems>
  <colFields count="1">
    <field x="8"/>
  </colFields>
  <colItems count="8">
    <i>
      <x/>
    </i>
    <i>
      <x v="1"/>
    </i>
    <i>
      <x v="2"/>
    </i>
    <i>
      <x v="3"/>
    </i>
    <i>
      <x v="4"/>
    </i>
    <i>
      <x v="5"/>
    </i>
    <i>
      <x v="6"/>
    </i>
    <i t="grand">
      <x/>
    </i>
  </colItems>
  <dataFields count="1">
    <dataField name="Count of Favorite_Genre" fld="8" subtotal="count"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3" format="14" series="1">
      <pivotArea type="data" outline="0" fieldPosition="0">
        <references count="2">
          <reference field="4294967294" count="1" selected="0">
            <x v="0"/>
          </reference>
          <reference field="8" count="1" selected="0">
            <x v="0"/>
          </reference>
        </references>
      </pivotArea>
    </chartFormat>
    <chartFormat chart="3" format="15" series="1">
      <pivotArea type="data" outline="0" fieldPosition="0">
        <references count="2">
          <reference field="4294967294" count="1" selected="0">
            <x v="0"/>
          </reference>
          <reference field="8" count="1" selected="0">
            <x v="1"/>
          </reference>
        </references>
      </pivotArea>
    </chartFormat>
    <chartFormat chart="3" format="16" series="1">
      <pivotArea type="data" outline="0" fieldPosition="0">
        <references count="2">
          <reference field="4294967294" count="1" selected="0">
            <x v="0"/>
          </reference>
          <reference field="8" count="1" selected="0">
            <x v="2"/>
          </reference>
        </references>
      </pivotArea>
    </chartFormat>
    <chartFormat chart="3" format="17" series="1">
      <pivotArea type="data" outline="0" fieldPosition="0">
        <references count="2">
          <reference field="4294967294" count="1" selected="0">
            <x v="0"/>
          </reference>
          <reference field="8" count="1" selected="0">
            <x v="3"/>
          </reference>
        </references>
      </pivotArea>
    </chartFormat>
    <chartFormat chart="3" format="18" series="1">
      <pivotArea type="data" outline="0" fieldPosition="0">
        <references count="2">
          <reference field="4294967294" count="1" selected="0">
            <x v="0"/>
          </reference>
          <reference field="8" count="1" selected="0">
            <x v="4"/>
          </reference>
        </references>
      </pivotArea>
    </chartFormat>
    <chartFormat chart="3" format="19" series="1">
      <pivotArea type="data" outline="0" fieldPosition="0">
        <references count="2">
          <reference field="4294967294" count="1" selected="0">
            <x v="0"/>
          </reference>
          <reference field="8" count="1" selected="0">
            <x v="5"/>
          </reference>
        </references>
      </pivotArea>
    </chartFormat>
    <chartFormat chart="3" format="20"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42D6F4C-9148-4E29-8B4F-0EAB8154F3C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B27"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showAll="0"/>
    <pivotField showAll="0"/>
    <pivotField showAll="0"/>
    <pivotField axis="axisRow" dataField="1" showAll="0">
      <items count="3">
        <item x="1"/>
        <item x="0"/>
        <item t="default"/>
      </items>
    </pivotField>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11"/>
  </rowFields>
  <rowItems count="3">
    <i>
      <x/>
    </i>
    <i>
      <x v="1"/>
    </i>
    <i t="grand">
      <x/>
    </i>
  </rowItems>
  <colItems count="1">
    <i/>
  </colItems>
  <dataFields count="1">
    <dataField name="Count of Parental_Controls" fld="1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1" count="1" selected="0">
            <x v="0"/>
          </reference>
        </references>
      </pivotArea>
    </chartFormat>
    <chartFormat chart="4" format="7">
      <pivotArea type="data" outline="0" fieldPosition="0">
        <references count="2">
          <reference field="4294967294" count="1" selected="0">
            <x v="0"/>
          </reference>
          <reference field="11" count="1" selected="0">
            <x v="1"/>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8F7E49-7CD9-4108-8D08-C5237AF3E8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B6" firstHeaderRow="1" firstDataRow="1" firstDataCol="1"/>
  <pivotFields count="29">
    <pivotField showAll="0"/>
    <pivotField showAll="0"/>
    <pivotField dataField="1"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axis="axisRow" showAll="0">
      <items count="4">
        <item h="1" x="0"/>
        <item x="1"/>
        <item h="1" x="2"/>
        <item t="default"/>
      </items>
    </pivotField>
    <pivotField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2">
    <i>
      <x v="1"/>
    </i>
    <i t="grand">
      <x/>
    </i>
  </rowItems>
  <colItems count="1">
    <i/>
  </colItems>
  <dataFields count="1">
    <dataField name="Count of User_Name" fld="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584C1-2FCF-4C82-B392-090F3BB1B55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B10" firstHeaderRow="0" firstDataRow="1" firstDataCol="0"/>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showAll="0"/>
    <pivotField showAll="0"/>
    <pivotField showAll="0"/>
    <pivotField showAll="0"/>
    <pivotField dataField="1" showAll="0">
      <items count="615">
        <item x="187"/>
        <item x="79"/>
        <item x="546"/>
        <item x="75"/>
        <item x="469"/>
        <item x="578"/>
        <item x="93"/>
        <item x="413"/>
        <item x="138"/>
        <item x="82"/>
        <item x="580"/>
        <item x="602"/>
        <item x="391"/>
        <item x="201"/>
        <item x="462"/>
        <item x="152"/>
        <item x="248"/>
        <item x="23"/>
        <item x="503"/>
        <item x="198"/>
        <item x="47"/>
        <item x="447"/>
        <item x="499"/>
        <item x="107"/>
        <item x="484"/>
        <item x="63"/>
        <item x="418"/>
        <item x="162"/>
        <item x="267"/>
        <item x="3"/>
        <item x="158"/>
        <item x="106"/>
        <item x="306"/>
        <item x="453"/>
        <item x="208"/>
        <item x="588"/>
        <item x="31"/>
        <item x="507"/>
        <item x="96"/>
        <item x="394"/>
        <item x="581"/>
        <item x="54"/>
        <item x="133"/>
        <item x="161"/>
        <item x="303"/>
        <item x="314"/>
        <item x="482"/>
        <item x="220"/>
        <item x="441"/>
        <item x="127"/>
        <item x="34"/>
        <item x="515"/>
        <item x="289"/>
        <item x="368"/>
        <item x="549"/>
        <item x="254"/>
        <item x="475"/>
        <item x="183"/>
        <item x="20"/>
        <item x="41"/>
        <item x="454"/>
        <item x="260"/>
        <item x="457"/>
        <item x="410"/>
        <item x="148"/>
        <item x="534"/>
        <item x="517"/>
        <item x="210"/>
        <item x="379"/>
        <item x="265"/>
        <item x="576"/>
        <item x="392"/>
        <item x="40"/>
        <item x="261"/>
        <item x="489"/>
        <item x="451"/>
        <item x="98"/>
        <item x="437"/>
        <item x="493"/>
        <item x="231"/>
        <item x="61"/>
        <item x="568"/>
        <item x="233"/>
        <item x="87"/>
        <item x="301"/>
        <item x="74"/>
        <item x="562"/>
        <item x="146"/>
        <item x="123"/>
        <item x="176"/>
        <item x="344"/>
        <item x="357"/>
        <item x="277"/>
        <item x="433"/>
        <item x="501"/>
        <item x="414"/>
        <item x="21"/>
        <item x="557"/>
        <item x="343"/>
        <item x="556"/>
        <item x="111"/>
        <item x="128"/>
        <item x="553"/>
        <item x="509"/>
        <item x="135"/>
        <item x="502"/>
        <item x="1"/>
        <item x="555"/>
        <item x="497"/>
        <item x="521"/>
        <item x="51"/>
        <item x="242"/>
        <item x="137"/>
        <item x="474"/>
        <item x="256"/>
        <item x="456"/>
        <item x="423"/>
        <item x="432"/>
        <item x="518"/>
        <item x="59"/>
        <item x="535"/>
        <item x="178"/>
        <item x="563"/>
        <item x="339"/>
        <item x="14"/>
        <item x="376"/>
        <item x="584"/>
        <item x="17"/>
        <item x="252"/>
        <item x="4"/>
        <item x="411"/>
        <item x="537"/>
        <item x="175"/>
        <item x="286"/>
        <item x="295"/>
        <item x="236"/>
        <item x="604"/>
        <item x="259"/>
        <item x="538"/>
        <item x="181"/>
        <item x="171"/>
        <item x="587"/>
        <item x="316"/>
        <item x="134"/>
        <item x="354"/>
        <item x="492"/>
        <item x="575"/>
        <item x="434"/>
        <item x="2"/>
        <item x="309"/>
        <item x="197"/>
        <item x="396"/>
        <item x="302"/>
        <item x="429"/>
        <item x="157"/>
        <item x="240"/>
        <item x="389"/>
        <item x="566"/>
        <item x="579"/>
        <item x="479"/>
        <item x="404"/>
        <item x="439"/>
        <item x="386"/>
        <item x="195"/>
        <item x="504"/>
        <item x="520"/>
        <item x="367"/>
        <item x="511"/>
        <item x="193"/>
        <item x="541"/>
        <item x="275"/>
        <item x="80"/>
        <item x="321"/>
        <item x="39"/>
        <item x="235"/>
        <item x="361"/>
        <item x="452"/>
        <item x="571"/>
        <item x="117"/>
        <item x="350"/>
        <item x="192"/>
        <item x="543"/>
        <item x="613"/>
        <item x="170"/>
        <item x="266"/>
        <item x="610"/>
        <item x="377"/>
        <item x="383"/>
        <item x="443"/>
        <item x="529"/>
        <item x="145"/>
        <item x="169"/>
        <item x="60"/>
        <item x="382"/>
        <item x="99"/>
        <item x="363"/>
        <item x="125"/>
        <item x="184"/>
        <item x="173"/>
        <item x="190"/>
        <item x="45"/>
        <item x="57"/>
        <item x="466"/>
        <item x="124"/>
        <item x="10"/>
        <item x="495"/>
        <item x="526"/>
        <item x="73"/>
        <item x="470"/>
        <item x="202"/>
        <item x="334"/>
        <item x="450"/>
        <item x="213"/>
        <item x="290"/>
        <item x="76"/>
        <item x="88"/>
        <item x="16"/>
        <item x="228"/>
        <item x="412"/>
        <item x="536"/>
        <item x="115"/>
        <item x="283"/>
        <item x="417"/>
        <item x="116"/>
        <item x="337"/>
        <item x="424"/>
        <item x="416"/>
        <item x="153"/>
        <item x="101"/>
        <item x="270"/>
        <item x="136"/>
        <item x="11"/>
        <item x="126"/>
        <item x="393"/>
        <item x="141"/>
        <item x="506"/>
        <item x="420"/>
        <item x="333"/>
        <item x="605"/>
        <item x="9"/>
        <item x="279"/>
        <item x="325"/>
        <item x="207"/>
        <item x="142"/>
        <item x="300"/>
        <item x="572"/>
        <item x="25"/>
        <item x="397"/>
        <item x="373"/>
        <item x="318"/>
        <item x="68"/>
        <item x="494"/>
        <item x="514"/>
        <item x="209"/>
        <item x="38"/>
        <item x="370"/>
        <item x="104"/>
        <item x="606"/>
        <item x="24"/>
        <item x="167"/>
        <item x="114"/>
        <item x="366"/>
        <item x="476"/>
        <item x="408"/>
        <item x="560"/>
        <item x="595"/>
        <item x="86"/>
        <item x="92"/>
        <item x="55"/>
        <item x="351"/>
        <item x="121"/>
        <item x="552"/>
        <item x="245"/>
        <item x="577"/>
        <item x="387"/>
        <item x="561"/>
        <item x="244"/>
        <item x="205"/>
        <item x="30"/>
        <item x="227"/>
        <item x="293"/>
        <item x="525"/>
        <item x="251"/>
        <item x="402"/>
        <item x="288"/>
        <item x="436"/>
        <item x="185"/>
        <item x="355"/>
        <item x="292"/>
        <item x="91"/>
        <item x="523"/>
        <item x="317"/>
        <item x="272"/>
        <item x="253"/>
        <item x="390"/>
        <item x="559"/>
        <item x="50"/>
        <item x="598"/>
        <item x="341"/>
        <item x="590"/>
        <item x="405"/>
        <item x="585"/>
        <item x="500"/>
        <item x="12"/>
        <item x="513"/>
        <item x="112"/>
        <item x="258"/>
        <item x="600"/>
        <item x="611"/>
        <item x="531"/>
        <item x="6"/>
        <item x="403"/>
        <item x="564"/>
        <item x="409"/>
        <item x="36"/>
        <item x="464"/>
        <item x="461"/>
        <item x="249"/>
        <item x="599"/>
        <item x="276"/>
        <item x="458"/>
        <item x="95"/>
        <item x="369"/>
        <item x="269"/>
        <item x="530"/>
        <item x="29"/>
        <item x="238"/>
        <item x="477"/>
        <item x="589"/>
        <item x="324"/>
        <item x="362"/>
        <item x="182"/>
        <item x="200"/>
        <item x="129"/>
        <item x="284"/>
        <item x="372"/>
        <item x="113"/>
        <item x="565"/>
        <item x="72"/>
        <item x="71"/>
        <item x="223"/>
        <item x="120"/>
        <item x="164"/>
        <item x="291"/>
        <item x="330"/>
        <item x="281"/>
        <item x="542"/>
        <item x="574"/>
        <item x="550"/>
        <item x="62"/>
        <item x="214"/>
        <item x="217"/>
        <item x="401"/>
        <item x="374"/>
        <item x="438"/>
        <item x="336"/>
        <item x="221"/>
        <item x="473"/>
        <item x="305"/>
        <item x="226"/>
        <item x="232"/>
        <item x="28"/>
        <item x="591"/>
        <item x="163"/>
        <item x="358"/>
        <item x="426"/>
        <item x="250"/>
        <item x="612"/>
        <item x="446"/>
        <item x="594"/>
        <item x="519"/>
        <item x="65"/>
        <item x="445"/>
        <item x="567"/>
        <item x="58"/>
        <item x="189"/>
        <item x="455"/>
        <item x="222"/>
        <item x="246"/>
        <item x="603"/>
        <item x="478"/>
        <item x="570"/>
        <item x="315"/>
        <item x="467"/>
        <item x="204"/>
        <item x="102"/>
        <item x="282"/>
        <item x="607"/>
        <item x="488"/>
        <item x="508"/>
        <item x="427"/>
        <item x="527"/>
        <item x="103"/>
        <item x="319"/>
        <item x="0"/>
        <item x="524"/>
        <item x="381"/>
        <item x="460"/>
        <item x="544"/>
        <item x="505"/>
        <item x="216"/>
        <item x="532"/>
        <item x="37"/>
        <item x="215"/>
        <item x="463"/>
        <item x="179"/>
        <item x="597"/>
        <item x="415"/>
        <item x="422"/>
        <item x="191"/>
        <item x="609"/>
        <item x="230"/>
        <item x="375"/>
        <item x="8"/>
        <item x="180"/>
        <item x="573"/>
        <item x="491"/>
        <item x="483"/>
        <item x="498"/>
        <item x="444"/>
        <item x="84"/>
        <item x="440"/>
        <item x="320"/>
        <item x="485"/>
        <item x="155"/>
        <item x="486"/>
        <item x="406"/>
        <item x="539"/>
        <item x="384"/>
        <item x="234"/>
        <item x="257"/>
        <item x="219"/>
        <item x="109"/>
        <item x="224"/>
        <item x="46"/>
        <item x="294"/>
        <item x="345"/>
        <item x="430"/>
        <item x="335"/>
        <item x="328"/>
        <item x="297"/>
        <item x="273"/>
        <item x="353"/>
        <item x="100"/>
        <item x="349"/>
        <item x="311"/>
        <item x="312"/>
        <item x="313"/>
        <item x="239"/>
        <item x="360"/>
        <item x="399"/>
        <item x="83"/>
        <item x="516"/>
        <item x="159"/>
        <item x="347"/>
        <item x="52"/>
        <item x="468"/>
        <item x="332"/>
        <item x="262"/>
        <item x="364"/>
        <item x="64"/>
        <item x="608"/>
        <item x="533"/>
        <item x="110"/>
        <item x="592"/>
        <item x="151"/>
        <item x="69"/>
        <item x="81"/>
        <item x="119"/>
        <item x="77"/>
        <item x="490"/>
        <item x="582"/>
        <item x="287"/>
        <item x="421"/>
        <item x="186"/>
        <item x="27"/>
        <item x="150"/>
        <item x="299"/>
        <item x="237"/>
        <item x="298"/>
        <item x="359"/>
        <item x="569"/>
        <item x="548"/>
        <item x="122"/>
        <item x="144"/>
        <item x="70"/>
        <item x="346"/>
        <item x="296"/>
        <item x="43"/>
        <item x="89"/>
        <item x="15"/>
        <item x="547"/>
        <item x="338"/>
        <item x="378"/>
        <item x="496"/>
        <item x="596"/>
        <item x="442"/>
        <item x="583"/>
        <item x="33"/>
        <item x="218"/>
        <item x="156"/>
        <item x="280"/>
        <item x="431"/>
        <item x="285"/>
        <item x="132"/>
        <item x="278"/>
        <item x="212"/>
        <item x="449"/>
        <item x="211"/>
        <item x="139"/>
        <item x="263"/>
        <item x="395"/>
        <item x="459"/>
        <item x="85"/>
        <item x="18"/>
        <item x="229"/>
        <item x="149"/>
        <item x="67"/>
        <item x="105"/>
        <item x="274"/>
        <item x="42"/>
        <item x="5"/>
        <item x="510"/>
        <item x="172"/>
        <item x="22"/>
        <item x="322"/>
        <item x="512"/>
        <item x="94"/>
        <item x="35"/>
        <item x="380"/>
        <item x="48"/>
        <item x="425"/>
        <item x="44"/>
        <item x="130"/>
        <item x="206"/>
        <item x="419"/>
        <item x="487"/>
        <item x="268"/>
        <item x="194"/>
        <item x="329"/>
        <item x="255"/>
        <item x="140"/>
        <item x="154"/>
        <item x="388"/>
        <item x="407"/>
        <item x="168"/>
        <item x="465"/>
        <item x="428"/>
        <item x="147"/>
        <item x="323"/>
        <item x="371"/>
        <item x="331"/>
        <item x="472"/>
        <item x="307"/>
        <item x="32"/>
        <item x="601"/>
        <item x="166"/>
        <item x="243"/>
        <item x="554"/>
        <item x="26"/>
        <item x="593"/>
        <item x="304"/>
        <item x="131"/>
        <item x="7"/>
        <item x="174"/>
        <item x="108"/>
        <item x="340"/>
        <item x="385"/>
        <item x="522"/>
        <item x="188"/>
        <item x="271"/>
        <item x="160"/>
        <item x="342"/>
        <item x="53"/>
        <item x="247"/>
        <item x="356"/>
        <item x="78"/>
        <item x="196"/>
        <item x="365"/>
        <item x="264"/>
        <item x="528"/>
        <item x="56"/>
        <item x="199"/>
        <item x="177"/>
        <item x="471"/>
        <item x="586"/>
        <item x="540"/>
        <item x="480"/>
        <item x="241"/>
        <item x="97"/>
        <item x="203"/>
        <item x="90"/>
        <item x="165"/>
        <item x="118"/>
        <item x="398"/>
        <item x="49"/>
        <item x="310"/>
        <item x="545"/>
        <item x="481"/>
        <item x="143"/>
        <item x="558"/>
        <item x="19"/>
        <item x="352"/>
        <item x="448"/>
        <item x="326"/>
        <item x="400"/>
        <item x="66"/>
        <item x="435"/>
        <item x="13"/>
        <item x="327"/>
        <item x="348"/>
        <item x="551"/>
        <item x="308"/>
        <item x="225"/>
        <item t="default"/>
      </items>
    </pivotField>
    <pivotField dataField="1" showAll="0">
      <items count="200">
        <item x="40"/>
        <item x="4"/>
        <item x="167"/>
        <item x="171"/>
        <item x="83"/>
        <item x="95"/>
        <item x="65"/>
        <item x="92"/>
        <item x="41"/>
        <item x="142"/>
        <item x="131"/>
        <item x="170"/>
        <item x="14"/>
        <item x="85"/>
        <item x="123"/>
        <item x="46"/>
        <item x="138"/>
        <item x="42"/>
        <item x="132"/>
        <item x="174"/>
        <item x="35"/>
        <item x="151"/>
        <item x="28"/>
        <item x="99"/>
        <item x="16"/>
        <item x="159"/>
        <item x="67"/>
        <item x="185"/>
        <item x="172"/>
        <item x="49"/>
        <item x="15"/>
        <item x="71"/>
        <item x="165"/>
        <item x="118"/>
        <item x="96"/>
        <item x="48"/>
        <item x="87"/>
        <item x="124"/>
        <item x="17"/>
        <item x="70"/>
        <item x="20"/>
        <item x="188"/>
        <item x="104"/>
        <item x="184"/>
        <item x="43"/>
        <item x="163"/>
        <item x="7"/>
        <item x="105"/>
        <item x="125"/>
        <item x="108"/>
        <item x="160"/>
        <item x="122"/>
        <item x="93"/>
        <item x="59"/>
        <item x="45"/>
        <item x="168"/>
        <item x="179"/>
        <item x="186"/>
        <item x="196"/>
        <item x="187"/>
        <item x="8"/>
        <item x="128"/>
        <item x="115"/>
        <item x="158"/>
        <item x="1"/>
        <item x="89"/>
        <item x="80"/>
        <item x="57"/>
        <item x="58"/>
        <item x="117"/>
        <item x="12"/>
        <item x="62"/>
        <item x="106"/>
        <item x="119"/>
        <item x="146"/>
        <item x="56"/>
        <item x="74"/>
        <item x="10"/>
        <item x="9"/>
        <item x="178"/>
        <item x="68"/>
        <item x="76"/>
        <item x="77"/>
        <item x="166"/>
        <item x="64"/>
        <item x="24"/>
        <item x="173"/>
        <item x="116"/>
        <item x="162"/>
        <item x="198"/>
        <item x="191"/>
        <item x="141"/>
        <item x="130"/>
        <item x="113"/>
        <item x="152"/>
        <item x="112"/>
        <item x="169"/>
        <item x="33"/>
        <item x="182"/>
        <item x="50"/>
        <item x="63"/>
        <item x="135"/>
        <item x="73"/>
        <item x="190"/>
        <item x="5"/>
        <item x="38"/>
        <item x="88"/>
        <item x="84"/>
        <item x="193"/>
        <item x="69"/>
        <item x="103"/>
        <item x="195"/>
        <item x="30"/>
        <item x="32"/>
        <item x="176"/>
        <item x="52"/>
        <item x="0"/>
        <item x="98"/>
        <item x="155"/>
        <item x="139"/>
        <item x="140"/>
        <item x="39"/>
        <item x="136"/>
        <item x="194"/>
        <item x="97"/>
        <item x="91"/>
        <item x="2"/>
        <item x="21"/>
        <item x="102"/>
        <item x="121"/>
        <item x="149"/>
        <item x="11"/>
        <item x="197"/>
        <item x="94"/>
        <item x="110"/>
        <item x="147"/>
        <item x="26"/>
        <item x="18"/>
        <item x="145"/>
        <item x="82"/>
        <item x="44"/>
        <item x="192"/>
        <item x="6"/>
        <item x="25"/>
        <item x="19"/>
        <item x="161"/>
        <item x="60"/>
        <item x="154"/>
        <item x="51"/>
        <item x="114"/>
        <item x="101"/>
        <item x="72"/>
        <item x="126"/>
        <item x="29"/>
        <item x="148"/>
        <item x="31"/>
        <item x="180"/>
        <item x="54"/>
        <item x="47"/>
        <item x="133"/>
        <item x="61"/>
        <item x="86"/>
        <item x="107"/>
        <item x="13"/>
        <item x="66"/>
        <item x="75"/>
        <item x="111"/>
        <item x="181"/>
        <item x="144"/>
        <item x="183"/>
        <item x="53"/>
        <item x="143"/>
        <item x="34"/>
        <item x="109"/>
        <item x="175"/>
        <item x="150"/>
        <item x="36"/>
        <item x="153"/>
        <item x="134"/>
        <item x="120"/>
        <item x="79"/>
        <item x="78"/>
        <item x="27"/>
        <item x="177"/>
        <item x="157"/>
        <item x="164"/>
        <item x="156"/>
        <item x="129"/>
        <item x="90"/>
        <item x="127"/>
        <item x="3"/>
        <item x="100"/>
        <item x="23"/>
        <item x="55"/>
        <item x="22"/>
        <item x="189"/>
        <item x="81"/>
        <item x="37"/>
        <item x="137"/>
        <item t="default"/>
      </items>
    </pivotField>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defaultSubtotal="0"/>
    <pivotField showAll="0" defaultSubtotal="0"/>
    <pivotField showAll="0" defaultSubtotal="0">
      <items count="5">
        <item x="0"/>
        <item x="1"/>
        <item x="2"/>
        <item x="3"/>
        <item x="4"/>
      </items>
    </pivotField>
  </pivotFields>
  <rowItems count="1">
    <i/>
  </rowItems>
  <colFields count="1">
    <field x="-2"/>
  </colFields>
  <colItems count="2">
    <i>
      <x/>
    </i>
    <i i="1">
      <x v="1"/>
    </i>
  </colItems>
  <dataFields count="2">
    <dataField name="Sum of Total_Series_Watched" fld="13" baseField="0" baseItem="0"/>
    <dataField name="Sum of Total_Movies_Watched" fld="12" baseField="0" baseItem="0"/>
  </dataFields>
  <formats count="3">
    <format dxfId="17">
      <pivotArea type="all" dataOnly="0" outline="0"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98EEAD-2FC5-4E53-8B78-984AAE8674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B24"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dataField="1"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showAll="0">
      <items count="6">
        <item h="1" x="2"/>
        <item x="1"/>
        <item h="1" x="0"/>
        <item h="1" x="3"/>
        <item h="1" x="4"/>
        <item t="default"/>
      </items>
    </pivotField>
    <pivotField axis="axisRow" showAll="0">
      <items count="5">
        <item x="3"/>
        <item x="1"/>
        <item x="0"/>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4"/>
  </rowFields>
  <rowItems count="4">
    <i>
      <x/>
    </i>
    <i>
      <x v="1"/>
    </i>
    <i>
      <x v="2"/>
    </i>
    <i t="grand">
      <x/>
    </i>
  </rowItems>
  <colItems count="1">
    <i/>
  </colItems>
  <dataFields count="1">
    <dataField name="Sum of Watch_Hours" fld="7"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B9003E-8EBF-4770-9CED-D5E86BFE57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8" firstHeaderRow="1" firstDataRow="1" firstDataCol="1"/>
  <pivotFields count="29">
    <pivotField dataField="1"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axis="axisRow" showAll="0">
      <items count="6">
        <item x="1"/>
        <item x="3"/>
        <item x="2"/>
        <item x="0"/>
        <item x="4"/>
        <item t="default"/>
      </items>
    </pivotField>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2"/>
  </rowFields>
  <rowItems count="6">
    <i>
      <x/>
    </i>
    <i>
      <x v="1"/>
    </i>
    <i>
      <x v="2"/>
    </i>
    <i>
      <x v="3"/>
    </i>
    <i>
      <x v="4"/>
    </i>
    <i t="grand">
      <x/>
    </i>
  </rowItems>
  <colItems count="1">
    <i/>
  </colItems>
  <dataFields count="1">
    <dataField name="Count of User_ID" fld="0" subtotal="count" baseField="2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228B4F-F00B-4B56-A04E-116BF520EC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I6" firstHeaderRow="1" firstDataRow="2"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axis="axisCol" dataField="1" showAll="0" countASubtotal="1">
      <items count="8">
        <item x="0"/>
        <item x="5"/>
        <item x="3"/>
        <item x="1"/>
        <item x="4"/>
        <item x="6"/>
        <item x="2"/>
        <item t="countA"/>
      </items>
    </pivotField>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showAll="0"/>
    <pivotField showAll="0"/>
    <pivotField showAll="0"/>
    <pivotField axis="axisRow"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3"/>
  </rowFields>
  <rowItems count="2">
    <i>
      <x v="1"/>
    </i>
    <i t="grand">
      <x/>
    </i>
  </rowItems>
  <colFields count="1">
    <field x="8"/>
  </colFields>
  <colItems count="8">
    <i>
      <x/>
    </i>
    <i>
      <x v="1"/>
    </i>
    <i>
      <x v="2"/>
    </i>
    <i>
      <x v="3"/>
    </i>
    <i>
      <x v="4"/>
    </i>
    <i>
      <x v="5"/>
    </i>
    <i>
      <x v="6"/>
    </i>
    <i t="grand">
      <x/>
    </i>
  </colItems>
  <dataFields count="1">
    <dataField name="Count of Favorite_Genre" fld="8" subtotal="count" baseField="0" baseItem="0"/>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0" format="5" series="1">
      <pivotArea type="data" outline="0" fieldPosition="0">
        <references count="2">
          <reference field="4294967294" count="1" selected="0">
            <x v="0"/>
          </reference>
          <reference field="8" count="1" selected="0">
            <x v="5"/>
          </reference>
        </references>
      </pivotArea>
    </chartFormat>
    <chartFormat chart="0" format="6" series="1">
      <pivotArea type="data" outline="0" fieldPosition="0">
        <references count="2">
          <reference field="4294967294" count="1" selected="0">
            <x v="0"/>
          </reference>
          <reference field="8" count="1" selected="0">
            <x v="6"/>
          </reference>
        </references>
      </pivotArea>
    </chartFormat>
    <chartFormat chart="3" format="14" series="1">
      <pivotArea type="data" outline="0" fieldPosition="0">
        <references count="2">
          <reference field="4294967294" count="1" selected="0">
            <x v="0"/>
          </reference>
          <reference field="8" count="1" selected="0">
            <x v="0"/>
          </reference>
        </references>
      </pivotArea>
    </chartFormat>
    <chartFormat chart="3" format="15" series="1">
      <pivotArea type="data" outline="0" fieldPosition="0">
        <references count="2">
          <reference field="4294967294" count="1" selected="0">
            <x v="0"/>
          </reference>
          <reference field="8" count="1" selected="0">
            <x v="1"/>
          </reference>
        </references>
      </pivotArea>
    </chartFormat>
    <chartFormat chart="3" format="16" series="1">
      <pivotArea type="data" outline="0" fieldPosition="0">
        <references count="2">
          <reference field="4294967294" count="1" selected="0">
            <x v="0"/>
          </reference>
          <reference field="8" count="1" selected="0">
            <x v="2"/>
          </reference>
        </references>
      </pivotArea>
    </chartFormat>
    <chartFormat chart="3" format="17" series="1">
      <pivotArea type="data" outline="0" fieldPosition="0">
        <references count="2">
          <reference field="4294967294" count="1" selected="0">
            <x v="0"/>
          </reference>
          <reference field="8" count="1" selected="0">
            <x v="3"/>
          </reference>
        </references>
      </pivotArea>
    </chartFormat>
    <chartFormat chart="3" format="18" series="1">
      <pivotArea type="data" outline="0" fieldPosition="0">
        <references count="2">
          <reference field="4294967294" count="1" selected="0">
            <x v="0"/>
          </reference>
          <reference field="8" count="1" selected="0">
            <x v="4"/>
          </reference>
        </references>
      </pivotArea>
    </chartFormat>
    <chartFormat chart="3" format="19" series="1">
      <pivotArea type="data" outline="0" fieldPosition="0">
        <references count="2">
          <reference field="4294967294" count="1" selected="0">
            <x v="0"/>
          </reference>
          <reference field="8" count="1" selected="0">
            <x v="5"/>
          </reference>
        </references>
      </pivotArea>
    </chartFormat>
    <chartFormat chart="3" format="20" series="1">
      <pivotArea type="data" outline="0" fieldPosition="0">
        <references count="2">
          <reference field="4294967294" count="1" selected="0">
            <x v="0"/>
          </reference>
          <reference field="8"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95F88E-D5D4-4C19-A357-5F875C4A3B0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1"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axis="axisRow" dataField="1" showAll="0">
      <items count="3">
        <item x="0"/>
        <item x="1"/>
        <item t="default"/>
      </items>
    </pivotField>
    <pivotField showAll="0"/>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9"/>
  </rowFields>
  <rowItems count="3">
    <i>
      <x/>
    </i>
    <i>
      <x v="1"/>
    </i>
    <i t="grand">
      <x/>
    </i>
  </rowItems>
  <colItems count="1">
    <i/>
  </colItems>
  <dataFields count="1">
    <dataField name="Count of Has_Downloaded_Content" fld="1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9" count="1" selected="0">
            <x v="0"/>
          </reference>
        </references>
      </pivotArea>
    </chartFormat>
    <chartFormat chart="3" format="7">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DD9C2B-1F98-4276-A661-9E1E03462A4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5"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showAll="0"/>
    <pivotField showAll="0"/>
    <pivotField showAll="0"/>
    <pivotField showAll="0"/>
    <pivotField axis="axisRow" dataField="1" showAll="0">
      <items count="2">
        <item x="0"/>
        <item t="default"/>
      </items>
    </pivotField>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0"/>
  </rowFields>
  <rowItems count="2">
    <i>
      <x/>
    </i>
    <i t="grand">
      <x/>
    </i>
  </rowItems>
  <colItems count="1">
    <i/>
  </colItems>
  <dataFields count="1">
    <dataField name="Count of Membership_Status" fld="20"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72CE13-D0C9-4735-A201-CEE75DFF76A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10" firstHeaderRow="1" firstDataRow="1" firstDataCol="1"/>
  <pivotFields count="29">
    <pivotField showAll="0"/>
    <pivotField showAll="0"/>
    <pivotField showAll="0"/>
    <pivotField numFmtId="164" showAll="0">
      <items count="541">
        <item x="91"/>
        <item x="305"/>
        <item x="102"/>
        <item x="428"/>
        <item x="54"/>
        <item x="127"/>
        <item x="51"/>
        <item x="277"/>
        <item x="137"/>
        <item x="53"/>
        <item x="203"/>
        <item x="421"/>
        <item x="221"/>
        <item x="231"/>
        <item x="378"/>
        <item x="527"/>
        <item x="487"/>
        <item x="517"/>
        <item x="473"/>
        <item x="516"/>
        <item x="335"/>
        <item x="466"/>
        <item x="370"/>
        <item x="225"/>
        <item x="177"/>
        <item x="119"/>
        <item x="258"/>
        <item x="273"/>
        <item x="284"/>
        <item x="254"/>
        <item x="346"/>
        <item x="500"/>
        <item x="3"/>
        <item x="202"/>
        <item x="58"/>
        <item x="507"/>
        <item x="86"/>
        <item x="148"/>
        <item x="116"/>
        <item x="227"/>
        <item x="361"/>
        <item x="481"/>
        <item x="443"/>
        <item x="16"/>
        <item x="245"/>
        <item x="474"/>
        <item x="100"/>
        <item x="510"/>
        <item x="65"/>
        <item x="128"/>
        <item x="236"/>
        <item x="131"/>
        <item x="220"/>
        <item x="153"/>
        <item x="376"/>
        <item x="62"/>
        <item x="401"/>
        <item x="397"/>
        <item x="206"/>
        <item x="366"/>
        <item x="139"/>
        <item x="112"/>
        <item x="256"/>
        <item x="478"/>
        <item x="521"/>
        <item x="152"/>
        <item x="382"/>
        <item x="267"/>
        <item x="123"/>
        <item x="272"/>
        <item x="355"/>
        <item x="456"/>
        <item x="45"/>
        <item x="47"/>
        <item x="12"/>
        <item x="10"/>
        <item x="363"/>
        <item x="108"/>
        <item x="1"/>
        <item x="42"/>
        <item x="412"/>
        <item x="432"/>
        <item x="336"/>
        <item x="369"/>
        <item x="462"/>
        <item x="278"/>
        <item x="64"/>
        <item x="414"/>
        <item x="90"/>
        <item x="508"/>
        <item x="244"/>
        <item x="155"/>
        <item x="338"/>
        <item x="309"/>
        <item x="235"/>
        <item x="213"/>
        <item x="417"/>
        <item x="44"/>
        <item x="494"/>
        <item x="497"/>
        <item x="80"/>
        <item x="431"/>
        <item x="124"/>
        <item x="132"/>
        <item x="404"/>
        <item x="326"/>
        <item x="178"/>
        <item x="483"/>
        <item x="130"/>
        <item x="173"/>
        <item x="0"/>
        <item x="191"/>
        <item x="317"/>
        <item x="368"/>
        <item x="396"/>
        <item x="285"/>
        <item x="182"/>
        <item x="195"/>
        <item x="320"/>
        <item x="269"/>
        <item x="372"/>
        <item x="464"/>
        <item x="233"/>
        <item x="535"/>
        <item x="260"/>
        <item x="179"/>
        <item x="17"/>
        <item x="472"/>
        <item x="353"/>
        <item x="4"/>
        <item x="14"/>
        <item x="174"/>
        <item x="149"/>
        <item x="176"/>
        <item x="409"/>
        <item x="341"/>
        <item x="512"/>
        <item x="8"/>
        <item x="157"/>
        <item x="25"/>
        <item x="98"/>
        <item x="522"/>
        <item x="31"/>
        <item x="395"/>
        <item x="60"/>
        <item x="509"/>
        <item x="223"/>
        <item x="437"/>
        <item x="457"/>
        <item x="19"/>
        <item x="165"/>
        <item x="406"/>
        <item x="377"/>
        <item x="276"/>
        <item x="297"/>
        <item x="201"/>
        <item x="20"/>
        <item x="41"/>
        <item x="479"/>
        <item x="247"/>
        <item x="513"/>
        <item x="94"/>
        <item x="471"/>
        <item x="232"/>
        <item x="49"/>
        <item x="242"/>
        <item x="399"/>
        <item x="68"/>
        <item x="2"/>
        <item x="88"/>
        <item x="253"/>
        <item x="239"/>
        <item x="101"/>
        <item x="439"/>
        <item x="250"/>
        <item x="263"/>
        <item x="190"/>
        <item x="518"/>
        <item x="184"/>
        <item x="37"/>
        <item x="75"/>
        <item x="402"/>
        <item x="485"/>
        <item x="337"/>
        <item x="332"/>
        <item x="514"/>
        <item x="299"/>
        <item x="210"/>
        <item x="216"/>
        <item x="403"/>
        <item x="46"/>
        <item x="208"/>
        <item x="291"/>
        <item x="133"/>
        <item x="69"/>
        <item x="460"/>
        <item x="199"/>
        <item x="413"/>
        <item x="339"/>
        <item x="84"/>
        <item x="489"/>
        <item x="387"/>
        <item x="35"/>
        <item x="445"/>
        <item x="5"/>
        <item x="385"/>
        <item x="296"/>
        <item x="18"/>
        <item x="470"/>
        <item x="23"/>
        <item x="429"/>
        <item x="163"/>
        <item x="427"/>
        <item x="334"/>
        <item x="274"/>
        <item x="106"/>
        <item x="348"/>
        <item x="113"/>
        <item x="480"/>
        <item x="440"/>
        <item x="426"/>
        <item x="57"/>
        <item x="67"/>
        <item x="226"/>
        <item x="154"/>
        <item x="140"/>
        <item x="87"/>
        <item x="82"/>
        <item x="234"/>
        <item x="73"/>
        <item x="504"/>
        <item x="308"/>
        <item x="89"/>
        <item x="434"/>
        <item x="342"/>
        <item x="144"/>
        <item x="459"/>
        <item x="475"/>
        <item x="343"/>
        <item x="301"/>
        <item x="532"/>
        <item x="328"/>
        <item x="215"/>
        <item x="196"/>
        <item x="349"/>
        <item x="465"/>
        <item x="198"/>
        <item x="22"/>
        <item x="392"/>
        <item x="537"/>
        <item x="120"/>
        <item x="539"/>
        <item x="66"/>
        <item x="32"/>
        <item x="520"/>
        <item x="288"/>
        <item x="9"/>
        <item x="495"/>
        <item x="171"/>
        <item x="72"/>
        <item x="329"/>
        <item x="96"/>
        <item x="185"/>
        <item x="331"/>
        <item x="374"/>
        <item x="322"/>
        <item x="344"/>
        <item x="381"/>
        <item x="455"/>
        <item x="530"/>
        <item x="81"/>
        <item x="56"/>
        <item x="422"/>
        <item x="410"/>
        <item x="265"/>
        <item x="525"/>
        <item x="211"/>
        <item x="266"/>
        <item x="61"/>
        <item x="310"/>
        <item x="74"/>
        <item x="359"/>
        <item x="289"/>
        <item x="207"/>
        <item x="264"/>
        <item x="446"/>
        <item x="418"/>
        <item x="205"/>
        <item x="33"/>
        <item x="126"/>
        <item x="251"/>
        <item x="142"/>
        <item x="283"/>
        <item x="398"/>
        <item x="290"/>
        <item x="246"/>
        <item x="110"/>
        <item x="319"/>
        <item x="306"/>
        <item x="162"/>
        <item x="492"/>
        <item x="218"/>
        <item x="27"/>
        <item x="145"/>
        <item x="121"/>
        <item x="249"/>
        <item x="323"/>
        <item x="164"/>
        <item x="528"/>
        <item x="104"/>
        <item x="419"/>
        <item x="92"/>
        <item x="423"/>
        <item x="38"/>
        <item x="441"/>
        <item x="312"/>
        <item x="151"/>
        <item x="476"/>
        <item x="172"/>
        <item x="156"/>
        <item x="350"/>
        <item x="200"/>
        <item x="186"/>
        <item x="391"/>
        <item x="83"/>
        <item x="430"/>
        <item x="11"/>
        <item x="103"/>
        <item x="379"/>
        <item x="356"/>
        <item x="498"/>
        <item x="222"/>
        <item x="501"/>
        <item x="435"/>
        <item x="534"/>
        <item x="255"/>
        <item x="63"/>
        <item x="99"/>
        <item x="357"/>
        <item x="330"/>
        <item x="360"/>
        <item x="204"/>
        <item x="181"/>
        <item x="158"/>
        <item x="28"/>
        <item x="383"/>
        <item x="447"/>
        <item x="448"/>
        <item x="138"/>
        <item x="536"/>
        <item x="52"/>
        <item x="453"/>
        <item x="416"/>
        <item x="43"/>
        <item x="424"/>
        <item x="275"/>
        <item x="373"/>
        <item x="529"/>
        <item x="293"/>
        <item x="295"/>
        <item x="286"/>
        <item x="303"/>
        <item x="345"/>
        <item x="388"/>
        <item x="212"/>
        <item x="538"/>
        <item x="146"/>
        <item x="405"/>
        <item x="526"/>
        <item x="407"/>
        <item x="180"/>
        <item x="352"/>
        <item x="170"/>
        <item x="515"/>
        <item x="442"/>
        <item x="313"/>
        <item x="259"/>
        <item x="238"/>
        <item x="380"/>
        <item x="365"/>
        <item x="400"/>
        <item x="24"/>
        <item x="257"/>
        <item x="15"/>
        <item x="150"/>
        <item x="26"/>
        <item x="468"/>
        <item x="461"/>
        <item x="523"/>
        <item x="493"/>
        <item x="354"/>
        <item x="118"/>
        <item x="7"/>
        <item x="93"/>
        <item x="224"/>
        <item x="217"/>
        <item x="358"/>
        <item x="524"/>
        <item x="347"/>
        <item x="390"/>
        <item x="451"/>
        <item x="444"/>
        <item x="433"/>
        <item x="505"/>
        <item x="21"/>
        <item x="183"/>
        <item x="367"/>
        <item x="141"/>
        <item x="48"/>
        <item x="503"/>
        <item x="302"/>
        <item x="229"/>
        <item x="340"/>
        <item x="85"/>
        <item x="484"/>
        <item x="415"/>
        <item x="491"/>
        <item x="300"/>
        <item x="29"/>
        <item x="168"/>
        <item x="97"/>
        <item x="70"/>
        <item x="450"/>
        <item x="241"/>
        <item x="109"/>
        <item x="384"/>
        <item x="327"/>
        <item x="469"/>
        <item x="393"/>
        <item x="166"/>
        <item x="408"/>
        <item x="71"/>
        <item x="280"/>
        <item x="77"/>
        <item x="294"/>
        <item x="449"/>
        <item x="458"/>
        <item x="292"/>
        <item x="240"/>
        <item x="298"/>
        <item x="364"/>
        <item x="351"/>
        <item x="531"/>
        <item x="39"/>
        <item x="175"/>
        <item x="511"/>
        <item x="261"/>
        <item x="135"/>
        <item x="169"/>
        <item x="496"/>
        <item x="188"/>
        <item x="271"/>
        <item x="486"/>
        <item x="78"/>
        <item x="307"/>
        <item x="477"/>
        <item x="6"/>
        <item x="304"/>
        <item x="287"/>
        <item x="79"/>
        <item x="187"/>
        <item x="279"/>
        <item x="436"/>
        <item x="502"/>
        <item x="219"/>
        <item x="325"/>
        <item x="55"/>
        <item x="281"/>
        <item x="194"/>
        <item x="318"/>
        <item x="13"/>
        <item x="282"/>
        <item x="40"/>
        <item x="316"/>
        <item x="192"/>
        <item x="147"/>
        <item x="420"/>
        <item x="209"/>
        <item x="230"/>
        <item x="262"/>
        <item x="105"/>
        <item x="252"/>
        <item x="519"/>
        <item x="136"/>
        <item x="36"/>
        <item x="315"/>
        <item x="34"/>
        <item x="321"/>
        <item x="506"/>
        <item x="333"/>
        <item x="243"/>
        <item x="425"/>
        <item x="193"/>
        <item x="314"/>
        <item x="270"/>
        <item x="117"/>
        <item x="499"/>
        <item x="134"/>
        <item x="394"/>
        <item x="452"/>
        <item x="76"/>
        <item x="161"/>
        <item x="362"/>
        <item x="389"/>
        <item x="463"/>
        <item x="167"/>
        <item x="237"/>
        <item x="248"/>
        <item x="95"/>
        <item x="50"/>
        <item x="411"/>
        <item x="324"/>
        <item x="268"/>
        <item x="467"/>
        <item x="482"/>
        <item x="490"/>
        <item x="454"/>
        <item x="115"/>
        <item x="160"/>
        <item x="228"/>
        <item x="111"/>
        <item x="311"/>
        <item x="122"/>
        <item x="214"/>
        <item x="59"/>
        <item x="371"/>
        <item x="488"/>
        <item x="129"/>
        <item x="143"/>
        <item x="189"/>
        <item x="30"/>
        <item x="197"/>
        <item x="438"/>
        <item x="386"/>
        <item x="375"/>
        <item x="125"/>
        <item x="114"/>
        <item x="533"/>
        <item x="107"/>
        <item x="159"/>
        <item t="default"/>
      </items>
    </pivotField>
    <pivotField numFmtId="164" showAll="0"/>
    <pivotField numFmtId="165" showAll="0"/>
    <pivotField showAll="0">
      <items count="4">
        <item h="1" x="0"/>
        <item x="1"/>
        <item h="1" x="2"/>
        <item t="default"/>
      </items>
    </pivotField>
    <pivotField dataField="1" showAll="0"/>
    <pivotField showAll="0"/>
    <pivotField showAll="0"/>
    <pivotField showAll="0"/>
    <pivotField showAll="0"/>
    <pivotField showAll="0"/>
    <pivotField showAll="0"/>
    <pivotField showAll="0">
      <items count="8">
        <item x="4"/>
        <item h="1" x="1"/>
        <item h="1" x="6"/>
        <item h="1" x="5"/>
        <item h="1" x="3"/>
        <item h="1" x="2"/>
        <item h="1" x="0"/>
        <item t="default"/>
      </items>
    </pivotField>
    <pivotField showAll="0"/>
    <pivotField axis="axisRow" showAll="0">
      <items count="7">
        <item x="4"/>
        <item x="5"/>
        <item x="1"/>
        <item x="0"/>
        <item x="2"/>
        <item x="3"/>
        <item t="default"/>
      </items>
    </pivotField>
    <pivotField showAll="0"/>
    <pivotField showAll="0"/>
    <pivotField showAll="0"/>
    <pivotField showAll="0"/>
    <pivotField showAll="0"/>
    <pivotField showAll="0"/>
    <pivotField showAll="0">
      <items count="6">
        <item h="1" x="2"/>
        <item x="1"/>
        <item h="1" x="0"/>
        <item h="1" x="3"/>
        <item h="1" x="4"/>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7">
    <i>
      <x/>
    </i>
    <i>
      <x v="1"/>
    </i>
    <i>
      <x v="2"/>
    </i>
    <i>
      <x v="3"/>
    </i>
    <i>
      <x v="4"/>
    </i>
    <i>
      <x v="5"/>
    </i>
    <i t="grand">
      <x/>
    </i>
  </rowItems>
  <colItems count="1">
    <i/>
  </colItems>
  <dataFields count="1">
    <dataField name="Average of Watch_Hours" fld="7" subtotal="average" baseField="16" baseItem="0" numFmtId="2"/>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0C55F8C-122F-400F-AE1A-BC3EAA5AD362}" sourceName="Country">
  <pivotTables>
    <pivotTable tabId="3" name="PivotTable2"/>
    <pivotTable tabId="6" name="PivotTable1"/>
    <pivotTable tabId="6" name="PivotTable2"/>
    <pivotTable tabId="6" name="PivotTable3"/>
    <pivotTable tabId="4" name="PivotTable4"/>
    <pivotTable tabId="9" name="PivotTable1"/>
    <pivotTable tabId="9" name="PivotTable2"/>
    <pivotTable tabId="9" name="PivotTable4"/>
    <pivotTable tabId="13" name="PivotTable5"/>
    <pivotTable tabId="13" name="PivotTable6"/>
    <pivotTable tabId="13" name="PivotTable7"/>
    <pivotTable tabId="12" name="PivotTable3"/>
    <pivotTable tabId="12" name="PivotTable5"/>
    <pivotTable tabId="3" name="PivotTable3"/>
  </pivotTables>
  <data>
    <tabular pivotCacheId="751994953">
      <items count="7">
        <i x="4" s="1"/>
        <i x="1"/>
        <i x="6"/>
        <i x="5"/>
        <i x="3"/>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BBAA8D74-EF47-4EFA-A198-1CA43DCFF0D2}" sourceName="Age_Group">
  <pivotTables>
    <pivotTable tabId="9" name="PivotTable4"/>
    <pivotTable tabId="6" name="PivotTable1"/>
    <pivotTable tabId="6" name="PivotTable2"/>
    <pivotTable tabId="6" name="PivotTable3"/>
    <pivotTable tabId="4" name="PivotTable4"/>
    <pivotTable tabId="9" name="PivotTable1"/>
    <pivotTable tabId="9" name="PivotTable2"/>
    <pivotTable tabId="13" name="PivotTable5"/>
    <pivotTable tabId="13" name="PivotTable6"/>
    <pivotTable tabId="13" name="PivotTable7"/>
    <pivotTable tabId="12" name="PivotTable3"/>
    <pivotTable tabId="12" name="PivotTable5"/>
    <pivotTable tabId="3" name="PivotTable2"/>
    <pivotTable tabId="3" name="PivotTable3"/>
  </pivotTables>
  <data>
    <tabular pivotCacheId="751994953">
      <items count="5">
        <i x="2"/>
        <i x="1" s="1"/>
        <i x="0"/>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Plan" xr10:uid="{7F0909C5-B4ED-44AB-805B-B40993A10484}" sourceName="Subscription Plan">
  <pivotTables>
    <pivotTable tabId="3" name="PivotTable2"/>
    <pivotTable tabId="6" name="PivotTable1"/>
    <pivotTable tabId="6" name="PivotTable2"/>
    <pivotTable tabId="6" name="PivotTable3"/>
    <pivotTable tabId="4" name="PivotTable4"/>
    <pivotTable tabId="9" name="PivotTable1"/>
    <pivotTable tabId="9" name="PivotTable2"/>
    <pivotTable tabId="9" name="PivotTable4"/>
    <pivotTable tabId="13" name="PivotTable5"/>
    <pivotTable tabId="13" name="PivotTable6"/>
    <pivotTable tabId="13" name="PivotTable7"/>
    <pivotTable tabId="12" name="PivotTable3"/>
    <pivotTable tabId="12" name="PivotTable5"/>
    <pivotTable tabId="3" name="PivotTable3"/>
  </pivotTables>
  <data>
    <tabular pivotCacheId="751994953">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3B6C4AE-A208-442B-9913-34979A9B5EF6}" cache="Slicer_Country" caption="Country" style="SlicerStyleDark2" rowHeight="234950"/>
  <slicer name="Age_Group" xr10:uid="{9B4A50D3-1B8C-4A62-9561-EB02371B3D5A}" cache="Slicer_Age_Group" caption="Age_Group" style="SlicerStyleDark2" rowHeight="234950"/>
  <slicer name="Subscription Plan" xr10:uid="{756E3E62-4DE6-4ACC-BEA4-F39D5C6DB1C8}" cache="Slicer_Subscription_Plan" caption="Subscription Plan"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5F0343-A617-4CF4-8D02-7586D9134777}" name="Table1" displayName="Table1" ref="A1:AA1002" totalsRowCount="1" headerRowDxfId="26">
  <autoFilter ref="A1:AA1001" xr:uid="{6DFCC408-D2A2-47DF-AA78-B5B0E5E96D1D}"/>
  <tableColumns count="27">
    <tableColumn id="1" xr3:uid="{CF3FE062-A3D5-4813-8A80-AC0C2DA22D6D}" name="User_ID"/>
    <tableColumn id="2" xr3:uid="{D59C0EE8-C856-4E61-9FA4-75BCBB754DAD}" name="Duplicate Identifier">
      <calculatedColumnFormula>IF(COUNTIFS(A:A,A2)&gt;1,"Duplicate","Unique")</calculatedColumnFormula>
    </tableColumn>
    <tableColumn id="3" xr3:uid="{6AC559BF-5098-4017-9763-9E1D982C1E43}" name="User_Name"/>
    <tableColumn id="4" xr3:uid="{D218A527-4E7D-443D-88F2-9469AF26EBCF}" name="Join_Date" dataDxfId="25" totalsRowDxfId="24"/>
    <tableColumn id="5" xr3:uid="{FDA4F629-C3FE-43AE-B7DB-F11A8F7C8630}" name="Last_Login" dataDxfId="23" totalsRowDxfId="22"/>
    <tableColumn id="6" xr3:uid="{0307333F-4ECB-4E49-9066-CA5A1633B894}" name="Monthly_Price" dataDxfId="21" totalsRowDxfId="20"/>
    <tableColumn id="26" xr3:uid="{FC12488E-6A82-4924-A8A6-42C4AD18E394}" name="Subscription Plan" dataDxfId="19">
      <calculatedColumnFormula>IF(Table1[[#This Row],[Monthly_Price]]=7.99,"Base",IF(Table1[[#This Row],[Monthly_Price]]=11.99,"Premium",IF(Table1[[#This Row],[Monthly_Price]]=15.99,"Ultra","error")))</calculatedColumnFormula>
    </tableColumn>
    <tableColumn id="7" xr3:uid="{CE56B239-CB56-4D4A-9202-4D2D8833BF96}" name="Watch_Hours"/>
    <tableColumn id="8" xr3:uid="{3AECC74A-DB11-4CC8-9096-765E4F60DC75}" name="Favorite_Genre"/>
    <tableColumn id="9" xr3:uid="{D57817ED-5397-4AA0-A036-5E3AC4EEF467}" name="Active_Devices"/>
    <tableColumn id="10" xr3:uid="{5CACB016-0BCF-44EF-B325-3EA583A819EE}" name="Profile_Count"/>
    <tableColumn id="11" xr3:uid="{92616EFB-BA0B-4446-9647-6D7615CF51B7}" name="Parental_Controls"/>
    <tableColumn id="12" xr3:uid="{05532ED2-D53C-4958-A59B-83D2EADDCDE0}" name="Total_Movies_Watched"/>
    <tableColumn id="13" xr3:uid="{D3FD6DB2-2502-4AC4-B4FB-132A09816967}" name="Total_Series_Watched"/>
    <tableColumn id="28" xr3:uid="{E0036126-AC98-44BC-AC65-69C9EED7538F}" name="Total Content Watched" dataDxfId="18">
      <calculatedColumnFormula>SUM(Table1[[#This Row],[Total_Movies_Watched]:[Total_Series_Watched]])</calculatedColumnFormula>
    </tableColumn>
    <tableColumn id="14" xr3:uid="{2F7927E8-D648-40B0-9F84-8158F22C8164}" name="Country"/>
    <tableColumn id="15" xr3:uid="{04088966-3283-486F-96F2-ACE4F99FFDFA}" name="Payment_Method"/>
    <tableColumn id="16" xr3:uid="{F952BFB0-FFF9-43F8-BA62-0F5A9E619647}" name="Language_Preference"/>
    <tableColumn id="17" xr3:uid="{FA83BE2B-3C13-434A-B94F-41C73F0C677C}" name="Recommended_Content_Count"/>
    <tableColumn id="18" xr3:uid="{A47DA67A-A188-4AE1-A4CB-543CF48D86FD}" name="Average_Rating_Given"/>
    <tableColumn id="19" xr3:uid="{672F4A5A-DE46-48BF-8DE5-DE2101D9E0B9}" name="Has_Downloaded_Content"/>
    <tableColumn id="20" xr3:uid="{9F13518C-186B-485D-BEC6-094E4CE7BAB1}" name="Membership_Status"/>
    <tableColumn id="21" xr3:uid="{AA25A238-EC4A-4C75-916D-58A554FFA0BD}" name="Loyalty_Points"/>
    <tableColumn id="22" xr3:uid="{36083578-2F05-41C8-AAD4-EB58854A0728}" name="First_Device_Used"/>
    <tableColumn id="23" xr3:uid="{1359FF34-1124-410F-BC25-9230F274B184}" name="Age_Group"/>
    <tableColumn id="24" xr3:uid="{7818276C-A90C-4CC9-ACA5-2E29DE73548E}" name="Primary_Watch_Time"/>
    <tableColumn id="25" xr3:uid="{04318215-4180-4313-B297-4163E39706FF}" name="Missing Indicator">
      <calculatedColumnFormula>IF(COUNTA(A2:Z2)&lt;COLUMNS(A:Z), "Missing", "Complete")</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5-06-16T15:36:57.71" personId="{E2736ADD-0116-434F-A5AF-EEF856105FB1}" id="{E8E82656-B74A-4A58-8B4F-85F9B904D9B6}">
    <text>To check whether there is any duplicate data or not</text>
  </threadedComment>
  <threadedComment ref="G1" dT="2025-06-16T14:56:32.61" personId="{E2736ADD-0116-434F-A5AF-EEF856105FB1}" id="{B0D9B609-1865-4BC0-A362-16B4DC7F981B}">
    <text>Converting Monthly price into categorical data to understand better, Base: 7.99, Premium: 11.99, Ultra: 15.99</text>
  </threadedComment>
  <threadedComment ref="H1" dT="2025-06-19T15:58:20.21" personId="{E2736ADD-0116-434F-A5AF-EEF856105FB1}" id="{3A7C1F9E-4F0D-43FC-8B06-2B1708F77FAE}">
    <text>Users less than 150 Hours are highlighted</text>
  </threadedComment>
  <threadedComment ref="T1" dT="2025-06-19T15:58:46.14" personId="{E2736ADD-0116-434F-A5AF-EEF856105FB1}" id="{7C64DABE-52DF-44A1-9B82-B97BF997ECB1}">
    <text>Rating less than average i.e. 4 is highlighted</text>
  </threadedComment>
  <threadedComment ref="AA1" dT="2025-06-16T15:37:59.29" personId="{E2736ADD-0116-434F-A5AF-EEF856105FB1}" id="{2DBB94EF-58A0-4622-97C4-066DF1B06661}">
    <text>To check that all respective data are there or not</text>
  </threadedComment>
</ThreadedComment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62D2-5E64-4FF0-BFC1-1542C73550D9}">
  <sheetPr>
    <tabColor rgb="FF002060"/>
  </sheetPr>
  <dimension ref="A1"/>
  <sheetViews>
    <sheetView tabSelected="1" topLeftCell="D1" zoomScale="56" zoomScaleNormal="56" workbookViewId="0">
      <selection activeCell="P50" sqref="P50"/>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CC408-D2A2-47DF-AA78-B5B0E5E96D1D}">
  <sheetPr>
    <tabColor rgb="FFFFC000"/>
  </sheetPr>
  <dimension ref="A1:AA1001"/>
  <sheetViews>
    <sheetView topLeftCell="R1" workbookViewId="0">
      <selection activeCell="T1" sqref="T1"/>
    </sheetView>
  </sheetViews>
  <sheetFormatPr defaultRowHeight="14.4" x14ac:dyDescent="0.3"/>
  <cols>
    <col min="1" max="1" width="9.77734375" bestFit="1" customWidth="1"/>
    <col min="2" max="2" width="19.44140625" bestFit="1" customWidth="1"/>
    <col min="3" max="3" width="13" bestFit="1" customWidth="1"/>
    <col min="4" max="4" width="11.44140625" style="1" bestFit="1" customWidth="1"/>
    <col min="5" max="5" width="12.109375" style="1" bestFit="1" customWidth="1"/>
    <col min="6" max="6" width="15.6640625" style="7" bestFit="1" customWidth="1"/>
    <col min="7" max="7" width="17.88671875" bestFit="1" customWidth="1"/>
    <col min="8" max="8" width="14.5546875" bestFit="1" customWidth="1"/>
    <col min="9" max="9" width="16.109375" bestFit="1" customWidth="1"/>
    <col min="10" max="10" width="15.88671875" bestFit="1" customWidth="1"/>
    <col min="11" max="11" width="14.77734375" bestFit="1" customWidth="1"/>
    <col min="12" max="12" width="18.33203125" bestFit="1" customWidth="1"/>
    <col min="13" max="13" width="23.33203125" bestFit="1" customWidth="1"/>
    <col min="14" max="14" width="22.109375" bestFit="1" customWidth="1"/>
    <col min="15" max="15" width="22.109375" customWidth="1"/>
    <col min="16" max="16" width="10" bestFit="1" customWidth="1"/>
    <col min="17" max="17" width="18.6640625" bestFit="1" customWidth="1"/>
    <col min="18" max="18" width="21.6640625" bestFit="1" customWidth="1"/>
    <col min="19" max="19" width="30.33203125" bestFit="1" customWidth="1"/>
    <col min="20" max="20" width="22.44140625" bestFit="1" customWidth="1"/>
    <col min="21" max="21" width="26" bestFit="1" customWidth="1"/>
    <col min="22" max="22" width="20.33203125" bestFit="1" customWidth="1"/>
    <col min="23" max="23" width="15.6640625" bestFit="1" customWidth="1"/>
    <col min="24" max="24" width="18.5546875" bestFit="1" customWidth="1"/>
    <col min="25" max="25" width="12.6640625" bestFit="1" customWidth="1"/>
    <col min="26" max="26" width="21.5546875" bestFit="1" customWidth="1"/>
    <col min="27" max="27" width="17.6640625" bestFit="1" customWidth="1"/>
  </cols>
  <sheetData>
    <row r="1" spans="1:27" s="2" customFormat="1" x14ac:dyDescent="0.3">
      <c r="A1" s="2" t="s">
        <v>0</v>
      </c>
      <c r="B1" s="2" t="s">
        <v>403</v>
      </c>
      <c r="C1" s="2" t="s">
        <v>1</v>
      </c>
      <c r="D1" s="3" t="s">
        <v>2</v>
      </c>
      <c r="E1" s="3" t="s">
        <v>3</v>
      </c>
      <c r="F1" s="6" t="s">
        <v>4</v>
      </c>
      <c r="G1" s="2" t="s">
        <v>406</v>
      </c>
      <c r="H1" s="2" t="s">
        <v>5</v>
      </c>
      <c r="I1" s="2" t="s">
        <v>6</v>
      </c>
      <c r="J1" s="2" t="s">
        <v>7</v>
      </c>
      <c r="K1" s="2" t="s">
        <v>8</v>
      </c>
      <c r="L1" s="2" t="s">
        <v>9</v>
      </c>
      <c r="M1" s="2" t="s">
        <v>10</v>
      </c>
      <c r="N1" s="2" t="s">
        <v>11</v>
      </c>
      <c r="O1" s="2" t="s">
        <v>428</v>
      </c>
      <c r="P1" s="2" t="s">
        <v>12</v>
      </c>
      <c r="Q1" s="2" t="s">
        <v>13</v>
      </c>
      <c r="R1" s="2" t="s">
        <v>14</v>
      </c>
      <c r="S1" s="2" t="s">
        <v>15</v>
      </c>
      <c r="T1" s="2" t="s">
        <v>16</v>
      </c>
      <c r="U1" s="2" t="s">
        <v>17</v>
      </c>
      <c r="V1" s="2" t="s">
        <v>18</v>
      </c>
      <c r="W1" s="2" t="s">
        <v>19</v>
      </c>
      <c r="X1" s="2" t="s">
        <v>20</v>
      </c>
      <c r="Y1" s="2" t="s">
        <v>21</v>
      </c>
      <c r="Z1" s="2" t="s">
        <v>22</v>
      </c>
      <c r="AA1" s="2" t="s">
        <v>402</v>
      </c>
    </row>
    <row r="2" spans="1:27" x14ac:dyDescent="0.3">
      <c r="A2">
        <v>2518</v>
      </c>
      <c r="B2" t="str">
        <f>IF(COUNTIFS(A:A,A2)&gt;1,"Duplicate","Unique")</f>
        <v>Unique</v>
      </c>
      <c r="C2" t="s">
        <v>23</v>
      </c>
      <c r="D2" s="1">
        <v>45061</v>
      </c>
      <c r="E2" s="1">
        <v>45639</v>
      </c>
      <c r="F2" s="7">
        <v>7.99</v>
      </c>
      <c r="G2" t="str">
        <f>IF(Table1[[#This Row],[Monthly_Price]]=7.99,"Base",IF(Table1[[#This Row],[Monthly_Price]]=11.99,"Premium",IF(Table1[[#This Row],[Monthly_Price]]=15.99,"Ultra","error")))</f>
        <v>Base</v>
      </c>
      <c r="H2">
        <v>49</v>
      </c>
      <c r="I2" t="s">
        <v>24</v>
      </c>
      <c r="J2">
        <v>3</v>
      </c>
      <c r="K2">
        <v>6</v>
      </c>
      <c r="L2" t="b">
        <v>1</v>
      </c>
      <c r="M2">
        <v>641</v>
      </c>
      <c r="N2">
        <v>117</v>
      </c>
      <c r="O2">
        <f>SUM(Table1[[#This Row],[Total_Movies_Watched]:[Total_Series_Watched]])</f>
        <v>758</v>
      </c>
      <c r="P2" t="s">
        <v>25</v>
      </c>
      <c r="Q2" t="s">
        <v>26</v>
      </c>
      <c r="R2" t="s">
        <v>27</v>
      </c>
      <c r="S2">
        <v>84</v>
      </c>
      <c r="T2">
        <v>3.3</v>
      </c>
      <c r="U2" t="b">
        <v>0</v>
      </c>
      <c r="V2" t="s">
        <v>28</v>
      </c>
      <c r="W2">
        <v>2878</v>
      </c>
      <c r="X2" t="s">
        <v>29</v>
      </c>
      <c r="Y2" t="s">
        <v>30</v>
      </c>
      <c r="Z2" t="s">
        <v>31</v>
      </c>
      <c r="AA2" t="str">
        <f>IF(COUNTA(A2:Z2)&lt;COLUMNS(A:Z), "Missing", "Complete")</f>
        <v>Complete</v>
      </c>
    </row>
    <row r="3" spans="1:27" x14ac:dyDescent="0.3">
      <c r="A3">
        <v>6430</v>
      </c>
      <c r="B3" t="str">
        <f t="shared" ref="B3:B66" si="0">IF(COUNTIFS(A:A,A3)&gt;1,"Duplicate","Unique")</f>
        <v>Unique</v>
      </c>
      <c r="C3" t="s">
        <v>32</v>
      </c>
      <c r="D3" s="1">
        <v>45019</v>
      </c>
      <c r="E3" s="1">
        <v>45641</v>
      </c>
      <c r="F3" s="7">
        <v>7.99</v>
      </c>
      <c r="G3" t="str">
        <f>IF(Table1[[#This Row],[Monthly_Price]]=7.99,"Base",IF(Table1[[#This Row],[Monthly_Price]]=11.99,"Premium",IF(Table1[[#This Row],[Monthly_Price]]=15.99,"Ultra","error")))</f>
        <v>Base</v>
      </c>
      <c r="H3">
        <v>161</v>
      </c>
      <c r="I3" t="s">
        <v>33</v>
      </c>
      <c r="J3">
        <v>1</v>
      </c>
      <c r="K3">
        <v>2</v>
      </c>
      <c r="L3" t="b">
        <v>1</v>
      </c>
      <c r="M3">
        <v>192</v>
      </c>
      <c r="N3">
        <v>65</v>
      </c>
      <c r="O3">
        <f>SUM(Table1[[#This Row],[Total_Movies_Watched]:[Total_Series_Watched]])</f>
        <v>257</v>
      </c>
      <c r="P3" t="s">
        <v>25</v>
      </c>
      <c r="Q3" t="s">
        <v>26</v>
      </c>
      <c r="R3" t="s">
        <v>34</v>
      </c>
      <c r="S3">
        <v>69</v>
      </c>
      <c r="T3">
        <v>4</v>
      </c>
      <c r="U3" t="b">
        <v>0</v>
      </c>
      <c r="V3" t="s">
        <v>28</v>
      </c>
      <c r="W3">
        <v>2291</v>
      </c>
      <c r="X3" t="s">
        <v>35</v>
      </c>
      <c r="Y3" t="s">
        <v>36</v>
      </c>
      <c r="Z3" t="s">
        <v>37</v>
      </c>
      <c r="AA3" t="str">
        <f t="shared" ref="AA3:AA65" si="1">IF(COUNTA(A3:Z3)&lt;COLUMNS(A:Z), "Missing", "Complete")</f>
        <v>Complete</v>
      </c>
    </row>
    <row r="4" spans="1:27" x14ac:dyDescent="0.3">
      <c r="A4">
        <v>1798</v>
      </c>
      <c r="B4" t="str">
        <f t="shared" si="0"/>
        <v>Unique</v>
      </c>
      <c r="C4" t="s">
        <v>38</v>
      </c>
      <c r="D4" s="1">
        <v>45140</v>
      </c>
      <c r="E4" s="1">
        <v>45640</v>
      </c>
      <c r="F4" s="7">
        <v>11.99</v>
      </c>
      <c r="G4" t="str">
        <f>IF(Table1[[#This Row],[Monthly_Price]]=7.99,"Base",IF(Table1[[#This Row],[Monthly_Price]]=11.99,"Premium",IF(Table1[[#This Row],[Monthly_Price]]=15.99,"Ultra","error")))</f>
        <v>Premium</v>
      </c>
      <c r="H4">
        <v>87</v>
      </c>
      <c r="I4" t="s">
        <v>24</v>
      </c>
      <c r="J4">
        <v>2</v>
      </c>
      <c r="K4">
        <v>5</v>
      </c>
      <c r="L4" t="b">
        <v>0</v>
      </c>
      <c r="M4">
        <v>260</v>
      </c>
      <c r="N4">
        <v>127</v>
      </c>
      <c r="O4">
        <f>SUM(Table1[[#This Row],[Total_Movies_Watched]:[Total_Series_Watched]])</f>
        <v>387</v>
      </c>
      <c r="P4" t="s">
        <v>39</v>
      </c>
      <c r="Q4" t="s">
        <v>40</v>
      </c>
      <c r="R4" t="s">
        <v>41</v>
      </c>
      <c r="S4">
        <v>56</v>
      </c>
      <c r="T4">
        <v>3.1</v>
      </c>
      <c r="U4" t="b">
        <v>0</v>
      </c>
      <c r="V4" t="s">
        <v>28</v>
      </c>
      <c r="W4">
        <v>1692</v>
      </c>
      <c r="X4" t="s">
        <v>35</v>
      </c>
      <c r="Y4" t="s">
        <v>30</v>
      </c>
      <c r="Z4" t="s">
        <v>31</v>
      </c>
      <c r="AA4" t="str">
        <f t="shared" si="1"/>
        <v>Complete</v>
      </c>
    </row>
    <row r="5" spans="1:27" x14ac:dyDescent="0.3">
      <c r="A5">
        <v>5255</v>
      </c>
      <c r="B5" t="str">
        <f t="shared" si="0"/>
        <v>Unique</v>
      </c>
      <c r="C5" t="s">
        <v>42</v>
      </c>
      <c r="D5" s="1">
        <v>44957</v>
      </c>
      <c r="E5" s="1">
        <v>45334</v>
      </c>
      <c r="F5" s="7">
        <v>15.99</v>
      </c>
      <c r="G5" t="str">
        <f>IF(Table1[[#This Row],[Monthly_Price]]=7.99,"Base",IF(Table1[[#This Row],[Monthly_Price]]=11.99,"Premium",IF(Table1[[#This Row],[Monthly_Price]]=15.99,"Ultra","error")))</f>
        <v>Ultra</v>
      </c>
      <c r="H5">
        <v>321</v>
      </c>
      <c r="I5" t="s">
        <v>43</v>
      </c>
      <c r="J5">
        <v>1</v>
      </c>
      <c r="K5">
        <v>5</v>
      </c>
      <c r="L5" t="b">
        <v>0</v>
      </c>
      <c r="M5">
        <v>61</v>
      </c>
      <c r="N5">
        <v>192</v>
      </c>
      <c r="O5">
        <f>SUM(Table1[[#This Row],[Total_Movies_Watched]:[Total_Series_Watched]])</f>
        <v>253</v>
      </c>
      <c r="P5" t="s">
        <v>44</v>
      </c>
      <c r="Q5" t="s">
        <v>40</v>
      </c>
      <c r="R5" t="s">
        <v>41</v>
      </c>
      <c r="S5">
        <v>47</v>
      </c>
      <c r="T5">
        <v>4.5999999999999996</v>
      </c>
      <c r="U5" t="b">
        <v>0</v>
      </c>
      <c r="V5" t="s">
        <v>28</v>
      </c>
      <c r="W5">
        <v>952</v>
      </c>
      <c r="X5" t="s">
        <v>35</v>
      </c>
      <c r="Y5" t="s">
        <v>36</v>
      </c>
      <c r="Z5" t="s">
        <v>37</v>
      </c>
      <c r="AA5" t="str">
        <f t="shared" si="1"/>
        <v>Complete</v>
      </c>
    </row>
    <row r="6" spans="1:27" x14ac:dyDescent="0.3">
      <c r="A6">
        <v>2854</v>
      </c>
      <c r="B6" t="str">
        <f t="shared" si="0"/>
        <v>Unique</v>
      </c>
      <c r="C6" t="s">
        <v>45</v>
      </c>
      <c r="D6" s="1">
        <v>45083</v>
      </c>
      <c r="E6" s="1">
        <v>45641</v>
      </c>
      <c r="F6" s="7">
        <v>11.99</v>
      </c>
      <c r="G6" t="str">
        <f>IF(Table1[[#This Row],[Monthly_Price]]=7.99,"Base",IF(Table1[[#This Row],[Monthly_Price]]=11.99,"Premium",IF(Table1[[#This Row],[Monthly_Price]]=15.99,"Ultra","error")))</f>
        <v>Premium</v>
      </c>
      <c r="H6">
        <v>386</v>
      </c>
      <c r="I6" t="s">
        <v>46</v>
      </c>
      <c r="J6">
        <v>1</v>
      </c>
      <c r="K6">
        <v>4</v>
      </c>
      <c r="L6" t="b">
        <v>1</v>
      </c>
      <c r="M6">
        <v>230</v>
      </c>
      <c r="N6">
        <v>2</v>
      </c>
      <c r="O6">
        <f>SUM(Table1[[#This Row],[Total_Movies_Watched]:[Total_Series_Watched]])</f>
        <v>232</v>
      </c>
      <c r="P6" t="s">
        <v>25</v>
      </c>
      <c r="Q6" t="s">
        <v>26</v>
      </c>
      <c r="R6" t="s">
        <v>41</v>
      </c>
      <c r="S6">
        <v>39</v>
      </c>
      <c r="T6">
        <v>3.7</v>
      </c>
      <c r="U6" t="b">
        <v>0</v>
      </c>
      <c r="V6" t="s">
        <v>28</v>
      </c>
      <c r="W6">
        <v>1823</v>
      </c>
      <c r="X6" t="s">
        <v>35</v>
      </c>
      <c r="Y6" t="s">
        <v>36</v>
      </c>
      <c r="Z6" t="s">
        <v>31</v>
      </c>
      <c r="AA6" t="str">
        <f t="shared" si="1"/>
        <v>Complete</v>
      </c>
    </row>
    <row r="7" spans="1:27" x14ac:dyDescent="0.3">
      <c r="A7">
        <v>6735</v>
      </c>
      <c r="B7" t="str">
        <f t="shared" si="0"/>
        <v>Unique</v>
      </c>
      <c r="C7" t="s">
        <v>47</v>
      </c>
      <c r="D7" s="1">
        <v>45186</v>
      </c>
      <c r="E7" s="1">
        <v>45615</v>
      </c>
      <c r="F7" s="7">
        <v>15.99</v>
      </c>
      <c r="G7" t="str">
        <f>IF(Table1[[#This Row],[Monthly_Price]]=7.99,"Base",IF(Table1[[#This Row],[Monthly_Price]]=11.99,"Premium",IF(Table1[[#This Row],[Monthly_Price]]=15.99,"Ultra","error")))</f>
        <v>Ultra</v>
      </c>
      <c r="H7">
        <v>408</v>
      </c>
      <c r="I7" t="s">
        <v>46</v>
      </c>
      <c r="J7">
        <v>2</v>
      </c>
      <c r="K7">
        <v>6</v>
      </c>
      <c r="L7" t="b">
        <v>1</v>
      </c>
      <c r="M7">
        <v>837</v>
      </c>
      <c r="N7">
        <v>105</v>
      </c>
      <c r="O7">
        <f>SUM(Table1[[#This Row],[Total_Movies_Watched]:[Total_Series_Watched]])</f>
        <v>942</v>
      </c>
      <c r="P7" t="s">
        <v>48</v>
      </c>
      <c r="Q7" t="s">
        <v>49</v>
      </c>
      <c r="R7" t="s">
        <v>50</v>
      </c>
      <c r="S7">
        <v>71</v>
      </c>
      <c r="T7">
        <v>4.3</v>
      </c>
      <c r="U7" t="b">
        <v>1</v>
      </c>
      <c r="V7" t="s">
        <v>28</v>
      </c>
      <c r="W7">
        <v>33</v>
      </c>
      <c r="X7" t="s">
        <v>51</v>
      </c>
      <c r="Y7" t="s">
        <v>52</v>
      </c>
      <c r="Z7" t="s">
        <v>53</v>
      </c>
      <c r="AA7" t="str">
        <f t="shared" si="1"/>
        <v>Complete</v>
      </c>
    </row>
    <row r="8" spans="1:27" x14ac:dyDescent="0.3">
      <c r="A8">
        <v>2995</v>
      </c>
      <c r="B8" t="str">
        <f t="shared" si="0"/>
        <v>Unique</v>
      </c>
      <c r="C8" t="s">
        <v>54</v>
      </c>
      <c r="D8" s="1">
        <v>45529</v>
      </c>
      <c r="E8" s="1">
        <v>45577</v>
      </c>
      <c r="F8" s="7">
        <v>7.99</v>
      </c>
      <c r="G8" t="str">
        <f>IF(Table1[[#This Row],[Monthly_Price]]=7.99,"Base",IF(Table1[[#This Row],[Monthly_Price]]=11.99,"Premium",IF(Table1[[#This Row],[Monthly_Price]]=15.99,"Ultra","error")))</f>
        <v>Base</v>
      </c>
      <c r="H8">
        <v>475</v>
      </c>
      <c r="I8" t="s">
        <v>55</v>
      </c>
      <c r="J8">
        <v>5</v>
      </c>
      <c r="K8">
        <v>4</v>
      </c>
      <c r="L8" t="b">
        <v>1</v>
      </c>
      <c r="M8">
        <v>510</v>
      </c>
      <c r="N8">
        <v>143</v>
      </c>
      <c r="O8">
        <f>SUM(Table1[[#This Row],[Total_Movies_Watched]:[Total_Series_Watched]])</f>
        <v>653</v>
      </c>
      <c r="P8" t="s">
        <v>25</v>
      </c>
      <c r="Q8" t="s">
        <v>49</v>
      </c>
      <c r="R8" t="s">
        <v>56</v>
      </c>
      <c r="S8">
        <v>1</v>
      </c>
      <c r="T8">
        <v>4.5</v>
      </c>
      <c r="U8" t="b">
        <v>0</v>
      </c>
      <c r="V8" t="s">
        <v>28</v>
      </c>
      <c r="W8">
        <v>755</v>
      </c>
      <c r="X8" t="s">
        <v>57</v>
      </c>
      <c r="Y8" t="s">
        <v>30</v>
      </c>
      <c r="Z8" t="s">
        <v>31</v>
      </c>
      <c r="AA8" t="str">
        <f t="shared" si="1"/>
        <v>Complete</v>
      </c>
    </row>
    <row r="9" spans="1:27" x14ac:dyDescent="0.3">
      <c r="A9">
        <v>5120</v>
      </c>
      <c r="B9" t="str">
        <f t="shared" si="0"/>
        <v>Unique</v>
      </c>
      <c r="C9" t="s">
        <v>58</v>
      </c>
      <c r="D9" s="1">
        <v>45443</v>
      </c>
      <c r="E9" s="1">
        <v>45640</v>
      </c>
      <c r="F9" s="7">
        <v>15.99</v>
      </c>
      <c r="G9" t="str">
        <f>IF(Table1[[#This Row],[Monthly_Price]]=7.99,"Base",IF(Table1[[#This Row],[Monthly_Price]]=11.99,"Premium",IF(Table1[[#This Row],[Monthly_Price]]=15.99,"Ultra","error")))</f>
        <v>Ultra</v>
      </c>
      <c r="H9">
        <v>258</v>
      </c>
      <c r="I9" t="s">
        <v>24</v>
      </c>
      <c r="J9">
        <v>4</v>
      </c>
      <c r="K9">
        <v>1</v>
      </c>
      <c r="L9" t="b">
        <v>1</v>
      </c>
      <c r="M9">
        <v>907</v>
      </c>
      <c r="N9">
        <v>47</v>
      </c>
      <c r="O9">
        <f>SUM(Table1[[#This Row],[Total_Movies_Watched]:[Total_Series_Watched]])</f>
        <v>954</v>
      </c>
      <c r="P9" t="s">
        <v>59</v>
      </c>
      <c r="Q9" t="s">
        <v>40</v>
      </c>
      <c r="R9" t="s">
        <v>27</v>
      </c>
      <c r="S9">
        <v>32</v>
      </c>
      <c r="T9">
        <v>3.7</v>
      </c>
      <c r="U9" t="b">
        <v>1</v>
      </c>
      <c r="V9" t="s">
        <v>28</v>
      </c>
      <c r="W9">
        <v>2866</v>
      </c>
      <c r="X9" t="s">
        <v>29</v>
      </c>
      <c r="Y9" t="s">
        <v>60</v>
      </c>
      <c r="Z9" t="s">
        <v>31</v>
      </c>
      <c r="AA9" t="str">
        <f t="shared" si="1"/>
        <v>Complete</v>
      </c>
    </row>
    <row r="10" spans="1:27" x14ac:dyDescent="0.3">
      <c r="A10">
        <v>6063</v>
      </c>
      <c r="B10" t="str">
        <f t="shared" si="0"/>
        <v>Unique</v>
      </c>
      <c r="C10" t="s">
        <v>61</v>
      </c>
      <c r="D10" s="1">
        <v>45094</v>
      </c>
      <c r="E10" s="1">
        <v>45643</v>
      </c>
      <c r="F10" s="7">
        <v>15.99</v>
      </c>
      <c r="G10" t="str">
        <f>IF(Table1[[#This Row],[Monthly_Price]]=7.99,"Base",IF(Table1[[#This Row],[Monthly_Price]]=11.99,"Premium",IF(Table1[[#This Row],[Monthly_Price]]=15.99,"Ultra","error")))</f>
        <v>Ultra</v>
      </c>
      <c r="H10">
        <v>183</v>
      </c>
      <c r="I10" t="s">
        <v>62</v>
      </c>
      <c r="J10">
        <v>5</v>
      </c>
      <c r="K10">
        <v>2</v>
      </c>
      <c r="L10" t="b">
        <v>1</v>
      </c>
      <c r="M10">
        <v>676</v>
      </c>
      <c r="N10">
        <v>61</v>
      </c>
      <c r="O10">
        <f>SUM(Table1[[#This Row],[Total_Movies_Watched]:[Total_Series_Watched]])</f>
        <v>737</v>
      </c>
      <c r="P10" t="s">
        <v>63</v>
      </c>
      <c r="Q10" t="s">
        <v>64</v>
      </c>
      <c r="R10" t="s">
        <v>41</v>
      </c>
      <c r="S10">
        <v>26</v>
      </c>
      <c r="T10">
        <v>3.3</v>
      </c>
      <c r="U10" t="b">
        <v>1</v>
      </c>
      <c r="V10" t="s">
        <v>28</v>
      </c>
      <c r="W10">
        <v>336</v>
      </c>
      <c r="X10" t="s">
        <v>65</v>
      </c>
      <c r="Y10" t="s">
        <v>36</v>
      </c>
      <c r="Z10" t="s">
        <v>31</v>
      </c>
      <c r="AA10" t="str">
        <f t="shared" si="1"/>
        <v>Complete</v>
      </c>
    </row>
    <row r="11" spans="1:27" x14ac:dyDescent="0.3">
      <c r="A11">
        <v>6896</v>
      </c>
      <c r="B11" t="str">
        <f t="shared" si="0"/>
        <v>Unique</v>
      </c>
      <c r="C11" t="s">
        <v>66</v>
      </c>
      <c r="D11" s="1">
        <v>45262</v>
      </c>
      <c r="E11" s="1">
        <v>45640</v>
      </c>
      <c r="F11" s="7">
        <v>7.99</v>
      </c>
      <c r="G11" t="str">
        <f>IF(Table1[[#This Row],[Monthly_Price]]=7.99,"Base",IF(Table1[[#This Row],[Monthly_Price]]=11.99,"Premium",IF(Table1[[#This Row],[Monthly_Price]]=15.99,"Ultra","error")))</f>
        <v>Base</v>
      </c>
      <c r="H11">
        <v>164</v>
      </c>
      <c r="I11" t="s">
        <v>46</v>
      </c>
      <c r="J11">
        <v>5</v>
      </c>
      <c r="K11">
        <v>4</v>
      </c>
      <c r="L11" t="b">
        <v>1</v>
      </c>
      <c r="M11">
        <v>406</v>
      </c>
      <c r="N11">
        <v>79</v>
      </c>
      <c r="O11">
        <f>SUM(Table1[[#This Row],[Total_Movies_Watched]:[Total_Series_Watched]])</f>
        <v>485</v>
      </c>
      <c r="P11" t="s">
        <v>25</v>
      </c>
      <c r="Q11" t="s">
        <v>49</v>
      </c>
      <c r="R11" t="s">
        <v>67</v>
      </c>
      <c r="S11">
        <v>90</v>
      </c>
      <c r="T11">
        <v>3.2</v>
      </c>
      <c r="U11" t="b">
        <v>0</v>
      </c>
      <c r="V11" t="s">
        <v>28</v>
      </c>
      <c r="W11">
        <v>3898</v>
      </c>
      <c r="X11" t="s">
        <v>57</v>
      </c>
      <c r="Y11" t="s">
        <v>68</v>
      </c>
      <c r="Z11" t="s">
        <v>31</v>
      </c>
      <c r="AA11" t="str">
        <f t="shared" si="1"/>
        <v>Complete</v>
      </c>
    </row>
    <row r="12" spans="1:27" x14ac:dyDescent="0.3">
      <c r="A12">
        <v>8447</v>
      </c>
      <c r="B12" t="str">
        <f t="shared" si="0"/>
        <v>Unique</v>
      </c>
      <c r="C12" t="s">
        <v>69</v>
      </c>
      <c r="D12" s="1">
        <v>45013</v>
      </c>
      <c r="E12" s="1">
        <v>45618</v>
      </c>
      <c r="F12" s="7">
        <v>11.99</v>
      </c>
      <c r="G12" t="str">
        <f>IF(Table1[[#This Row],[Monthly_Price]]=7.99,"Base",IF(Table1[[#This Row],[Monthly_Price]]=11.99,"Premium",IF(Table1[[#This Row],[Monthly_Price]]=15.99,"Ultra","error")))</f>
        <v>Premium</v>
      </c>
      <c r="H12">
        <v>411</v>
      </c>
      <c r="I12" t="s">
        <v>62</v>
      </c>
      <c r="J12">
        <v>5</v>
      </c>
      <c r="K12">
        <v>4</v>
      </c>
      <c r="L12" t="b">
        <v>1</v>
      </c>
      <c r="M12">
        <v>352</v>
      </c>
      <c r="N12">
        <v>78</v>
      </c>
      <c r="O12">
        <f>SUM(Table1[[#This Row],[Total_Movies_Watched]:[Total_Series_Watched]])</f>
        <v>430</v>
      </c>
      <c r="P12" t="s">
        <v>44</v>
      </c>
      <c r="Q12" t="s">
        <v>49</v>
      </c>
      <c r="R12" t="s">
        <v>56</v>
      </c>
      <c r="S12">
        <v>47</v>
      </c>
      <c r="T12">
        <v>3.7</v>
      </c>
      <c r="U12" t="b">
        <v>0</v>
      </c>
      <c r="V12" t="s">
        <v>28</v>
      </c>
      <c r="W12">
        <v>650</v>
      </c>
      <c r="X12" t="s">
        <v>65</v>
      </c>
      <c r="Y12" t="s">
        <v>68</v>
      </c>
      <c r="Z12" t="s">
        <v>31</v>
      </c>
      <c r="AA12" t="str">
        <f t="shared" si="1"/>
        <v>Complete</v>
      </c>
    </row>
    <row r="13" spans="1:27" x14ac:dyDescent="0.3">
      <c r="A13">
        <v>1433</v>
      </c>
      <c r="B13" t="str">
        <f t="shared" si="0"/>
        <v>Unique</v>
      </c>
      <c r="C13" t="s">
        <v>70</v>
      </c>
      <c r="D13" s="1">
        <v>45353</v>
      </c>
      <c r="E13" s="1">
        <v>45616</v>
      </c>
      <c r="F13" s="7">
        <v>15.99</v>
      </c>
      <c r="G13" t="str">
        <f>IF(Table1[[#This Row],[Monthly_Price]]=7.99,"Base",IF(Table1[[#This Row],[Monthly_Price]]=11.99,"Premium",IF(Table1[[#This Row],[Monthly_Price]]=15.99,"Ultra","error")))</f>
        <v>Ultra</v>
      </c>
      <c r="H13">
        <v>160</v>
      </c>
      <c r="I13" t="s">
        <v>33</v>
      </c>
      <c r="J13">
        <v>5</v>
      </c>
      <c r="K13">
        <v>6</v>
      </c>
      <c r="L13" t="b">
        <v>1</v>
      </c>
      <c r="M13">
        <v>391</v>
      </c>
      <c r="N13">
        <v>132</v>
      </c>
      <c r="O13">
        <f>SUM(Table1[[#This Row],[Total_Movies_Watched]:[Total_Series_Watched]])</f>
        <v>523</v>
      </c>
      <c r="P13" t="s">
        <v>39</v>
      </c>
      <c r="Q13" t="s">
        <v>40</v>
      </c>
      <c r="R13" t="s">
        <v>34</v>
      </c>
      <c r="S13">
        <v>57</v>
      </c>
      <c r="T13">
        <v>3</v>
      </c>
      <c r="U13" t="b">
        <v>0</v>
      </c>
      <c r="V13" t="s">
        <v>28</v>
      </c>
      <c r="W13">
        <v>185</v>
      </c>
      <c r="X13" t="s">
        <v>57</v>
      </c>
      <c r="Y13" t="s">
        <v>30</v>
      </c>
      <c r="Z13" t="s">
        <v>31</v>
      </c>
      <c r="AA13" t="str">
        <f t="shared" si="1"/>
        <v>Complete</v>
      </c>
    </row>
    <row r="14" spans="1:27" x14ac:dyDescent="0.3">
      <c r="A14">
        <v>4511</v>
      </c>
      <c r="B14" t="str">
        <f t="shared" si="0"/>
        <v>Unique</v>
      </c>
      <c r="C14" t="s">
        <v>71</v>
      </c>
      <c r="D14" s="1">
        <v>45012</v>
      </c>
      <c r="E14" s="1">
        <v>45621</v>
      </c>
      <c r="F14" s="7">
        <v>7.99</v>
      </c>
      <c r="G14" t="str">
        <f>IF(Table1[[#This Row],[Monthly_Price]]=7.99,"Base",IF(Table1[[#This Row],[Monthly_Price]]=11.99,"Premium",IF(Table1[[#This Row],[Monthly_Price]]=15.99,"Ultra","error")))</f>
        <v>Base</v>
      </c>
      <c r="H14">
        <v>348</v>
      </c>
      <c r="I14" t="s">
        <v>33</v>
      </c>
      <c r="J14">
        <v>2</v>
      </c>
      <c r="K14">
        <v>5</v>
      </c>
      <c r="L14" t="b">
        <v>0</v>
      </c>
      <c r="M14">
        <v>501</v>
      </c>
      <c r="N14">
        <v>71</v>
      </c>
      <c r="O14">
        <f>SUM(Table1[[#This Row],[Total_Movies_Watched]:[Total_Series_Watched]])</f>
        <v>572</v>
      </c>
      <c r="P14" t="s">
        <v>63</v>
      </c>
      <c r="Q14" t="s">
        <v>40</v>
      </c>
      <c r="R14" t="s">
        <v>67</v>
      </c>
      <c r="S14">
        <v>38</v>
      </c>
      <c r="T14">
        <v>4.3</v>
      </c>
      <c r="U14" t="b">
        <v>0</v>
      </c>
      <c r="V14" t="s">
        <v>28</v>
      </c>
      <c r="W14">
        <v>1547</v>
      </c>
      <c r="X14" t="s">
        <v>29</v>
      </c>
      <c r="Y14" t="s">
        <v>60</v>
      </c>
      <c r="Z14" t="s">
        <v>31</v>
      </c>
      <c r="AA14" t="str">
        <f t="shared" si="1"/>
        <v>Complete</v>
      </c>
    </row>
    <row r="15" spans="1:27" x14ac:dyDescent="0.3">
      <c r="A15">
        <v>9966</v>
      </c>
      <c r="B15" t="str">
        <f t="shared" si="0"/>
        <v>Unique</v>
      </c>
      <c r="C15" t="s">
        <v>72</v>
      </c>
      <c r="D15" s="1">
        <v>45550</v>
      </c>
      <c r="E15" s="1">
        <v>45626</v>
      </c>
      <c r="F15" s="7">
        <v>7.99</v>
      </c>
      <c r="G15" t="str">
        <f>IF(Table1[[#This Row],[Monthly_Price]]=7.99,"Base",IF(Table1[[#This Row],[Monthly_Price]]=11.99,"Premium",IF(Table1[[#This Row],[Monthly_Price]]=15.99,"Ultra","error")))</f>
        <v>Base</v>
      </c>
      <c r="H15">
        <v>451</v>
      </c>
      <c r="I15" t="s">
        <v>46</v>
      </c>
      <c r="J15">
        <v>3</v>
      </c>
      <c r="K15">
        <v>1</v>
      </c>
      <c r="L15" t="b">
        <v>0</v>
      </c>
      <c r="M15">
        <v>995</v>
      </c>
      <c r="N15">
        <v>164</v>
      </c>
      <c r="O15">
        <f>SUM(Table1[[#This Row],[Total_Movies_Watched]:[Total_Series_Watched]])</f>
        <v>1159</v>
      </c>
      <c r="P15" t="s">
        <v>44</v>
      </c>
      <c r="Q15" t="s">
        <v>64</v>
      </c>
      <c r="R15" t="s">
        <v>56</v>
      </c>
      <c r="S15">
        <v>62</v>
      </c>
      <c r="T15">
        <v>3</v>
      </c>
      <c r="U15" t="b">
        <v>1</v>
      </c>
      <c r="V15" t="s">
        <v>28</v>
      </c>
      <c r="W15">
        <v>3788</v>
      </c>
      <c r="X15" t="s">
        <v>29</v>
      </c>
      <c r="Y15" t="s">
        <v>52</v>
      </c>
      <c r="Z15" t="s">
        <v>31</v>
      </c>
      <c r="AA15" t="str">
        <f t="shared" si="1"/>
        <v>Complete</v>
      </c>
    </row>
    <row r="16" spans="1:27" x14ac:dyDescent="0.3">
      <c r="A16">
        <v>7093</v>
      </c>
      <c r="B16" t="str">
        <f t="shared" si="0"/>
        <v>Unique</v>
      </c>
      <c r="C16" t="s">
        <v>73</v>
      </c>
      <c r="D16" s="1">
        <v>45084</v>
      </c>
      <c r="E16" s="1">
        <v>45608</v>
      </c>
      <c r="F16" s="7">
        <v>7.99</v>
      </c>
      <c r="G16" t="str">
        <f>IF(Table1[[#This Row],[Monthly_Price]]=7.99,"Base",IF(Table1[[#This Row],[Monthly_Price]]=11.99,"Premium",IF(Table1[[#This Row],[Monthly_Price]]=15.99,"Ultra","error")))</f>
        <v>Base</v>
      </c>
      <c r="H16">
        <v>69</v>
      </c>
      <c r="I16" t="s">
        <v>46</v>
      </c>
      <c r="J16">
        <v>2</v>
      </c>
      <c r="K16">
        <v>5</v>
      </c>
      <c r="L16" t="b">
        <v>0</v>
      </c>
      <c r="M16">
        <v>222</v>
      </c>
      <c r="N16">
        <v>13</v>
      </c>
      <c r="O16">
        <f>SUM(Table1[[#This Row],[Total_Movies_Watched]:[Total_Series_Watched]])</f>
        <v>235</v>
      </c>
      <c r="P16" t="s">
        <v>74</v>
      </c>
      <c r="Q16" t="s">
        <v>26</v>
      </c>
      <c r="R16" t="s">
        <v>34</v>
      </c>
      <c r="S16">
        <v>0</v>
      </c>
      <c r="T16">
        <v>4.7</v>
      </c>
      <c r="U16" t="b">
        <v>1</v>
      </c>
      <c r="V16" t="s">
        <v>28</v>
      </c>
      <c r="W16">
        <v>1051</v>
      </c>
      <c r="X16" t="s">
        <v>35</v>
      </c>
      <c r="Y16" t="s">
        <v>52</v>
      </c>
      <c r="Z16" t="s">
        <v>75</v>
      </c>
      <c r="AA16" t="str">
        <f t="shared" si="1"/>
        <v>Complete</v>
      </c>
    </row>
    <row r="17" spans="1:27" x14ac:dyDescent="0.3">
      <c r="A17">
        <v>4351</v>
      </c>
      <c r="B17" t="str">
        <f t="shared" si="0"/>
        <v>Unique</v>
      </c>
      <c r="C17" t="s">
        <v>76</v>
      </c>
      <c r="D17" s="1">
        <v>45430</v>
      </c>
      <c r="E17" s="1">
        <v>45626</v>
      </c>
      <c r="F17" s="7">
        <v>11.99</v>
      </c>
      <c r="G17" t="str">
        <f>IF(Table1[[#This Row],[Monthly_Price]]=7.99,"Base",IF(Table1[[#This Row],[Monthly_Price]]=11.99,"Premium",IF(Table1[[#This Row],[Monthly_Price]]=15.99,"Ultra","error")))</f>
        <v>Premium</v>
      </c>
      <c r="H17">
        <v>166</v>
      </c>
      <c r="I17" t="s">
        <v>55</v>
      </c>
      <c r="J17">
        <v>1</v>
      </c>
      <c r="K17">
        <v>6</v>
      </c>
      <c r="L17" t="b">
        <v>1</v>
      </c>
      <c r="M17">
        <v>788</v>
      </c>
      <c r="N17">
        <v>31</v>
      </c>
      <c r="O17">
        <f>SUM(Table1[[#This Row],[Total_Movies_Watched]:[Total_Series_Watched]])</f>
        <v>819</v>
      </c>
      <c r="P17" t="s">
        <v>25</v>
      </c>
      <c r="Q17" t="s">
        <v>26</v>
      </c>
      <c r="R17" t="s">
        <v>34</v>
      </c>
      <c r="S17">
        <v>25</v>
      </c>
      <c r="T17">
        <v>4.3</v>
      </c>
      <c r="U17" t="b">
        <v>1</v>
      </c>
      <c r="V17" t="s">
        <v>28</v>
      </c>
      <c r="W17">
        <v>633</v>
      </c>
      <c r="X17" t="s">
        <v>51</v>
      </c>
      <c r="Y17" t="s">
        <v>30</v>
      </c>
      <c r="Z17" t="s">
        <v>75</v>
      </c>
      <c r="AA17" t="str">
        <f t="shared" si="1"/>
        <v>Complete</v>
      </c>
    </row>
    <row r="18" spans="1:27" x14ac:dyDescent="0.3">
      <c r="A18">
        <v>6007</v>
      </c>
      <c r="B18" t="str">
        <f t="shared" si="0"/>
        <v>Unique</v>
      </c>
      <c r="C18" t="s">
        <v>77</v>
      </c>
      <c r="D18" s="1">
        <v>44971</v>
      </c>
      <c r="E18" s="1">
        <v>45643</v>
      </c>
      <c r="F18" s="7">
        <v>7.99</v>
      </c>
      <c r="G18" t="str">
        <f>IF(Table1[[#This Row],[Monthly_Price]]=7.99,"Base",IF(Table1[[#This Row],[Monthly_Price]]=11.99,"Premium",IF(Table1[[#This Row],[Monthly_Price]]=15.99,"Ultra","error")))</f>
        <v>Base</v>
      </c>
      <c r="H18">
        <v>449</v>
      </c>
      <c r="I18" t="s">
        <v>55</v>
      </c>
      <c r="J18">
        <v>2</v>
      </c>
      <c r="K18">
        <v>4</v>
      </c>
      <c r="L18" t="b">
        <v>1</v>
      </c>
      <c r="M18">
        <v>369</v>
      </c>
      <c r="N18">
        <v>25</v>
      </c>
      <c r="O18">
        <f>SUM(Table1[[#This Row],[Total_Movies_Watched]:[Total_Series_Watched]])</f>
        <v>394</v>
      </c>
      <c r="P18" t="s">
        <v>63</v>
      </c>
      <c r="Q18" t="s">
        <v>40</v>
      </c>
      <c r="R18" t="s">
        <v>50</v>
      </c>
      <c r="S18">
        <v>65</v>
      </c>
      <c r="T18">
        <v>4.5999999999999996</v>
      </c>
      <c r="U18" t="b">
        <v>0</v>
      </c>
      <c r="V18" t="s">
        <v>28</v>
      </c>
      <c r="W18">
        <v>4133</v>
      </c>
      <c r="X18" t="s">
        <v>29</v>
      </c>
      <c r="Y18" t="s">
        <v>36</v>
      </c>
      <c r="Z18" t="s">
        <v>37</v>
      </c>
      <c r="AA18" t="str">
        <f t="shared" si="1"/>
        <v>Complete</v>
      </c>
    </row>
    <row r="19" spans="1:27" x14ac:dyDescent="0.3">
      <c r="A19">
        <v>9710</v>
      </c>
      <c r="B19" t="str">
        <f t="shared" si="0"/>
        <v>Unique</v>
      </c>
      <c r="C19" t="s">
        <v>78</v>
      </c>
      <c r="D19" s="1">
        <v>45079</v>
      </c>
      <c r="E19" s="1">
        <v>45623</v>
      </c>
      <c r="F19" s="7">
        <v>7.99</v>
      </c>
      <c r="G19" t="str">
        <f>IF(Table1[[#This Row],[Monthly_Price]]=7.99,"Base",IF(Table1[[#This Row],[Monthly_Price]]=11.99,"Premium",IF(Table1[[#This Row],[Monthly_Price]]=15.99,"Ultra","error")))</f>
        <v>Base</v>
      </c>
      <c r="H19">
        <v>441</v>
      </c>
      <c r="I19" t="s">
        <v>79</v>
      </c>
      <c r="J19">
        <v>1</v>
      </c>
      <c r="K19">
        <v>5</v>
      </c>
      <c r="L19" t="b">
        <v>0</v>
      </c>
      <c r="M19">
        <v>228</v>
      </c>
      <c r="N19">
        <v>39</v>
      </c>
      <c r="O19">
        <f>SUM(Table1[[#This Row],[Total_Movies_Watched]:[Total_Series_Watched]])</f>
        <v>267</v>
      </c>
      <c r="P19" t="s">
        <v>63</v>
      </c>
      <c r="Q19" t="s">
        <v>26</v>
      </c>
      <c r="R19" t="s">
        <v>41</v>
      </c>
      <c r="S19">
        <v>50</v>
      </c>
      <c r="T19">
        <v>3.1</v>
      </c>
      <c r="U19" t="b">
        <v>1</v>
      </c>
      <c r="V19" t="s">
        <v>28</v>
      </c>
      <c r="W19">
        <v>1159</v>
      </c>
      <c r="X19" t="s">
        <v>35</v>
      </c>
      <c r="Y19" t="s">
        <v>30</v>
      </c>
      <c r="Z19" t="s">
        <v>53</v>
      </c>
      <c r="AA19" t="str">
        <f t="shared" si="1"/>
        <v>Complete</v>
      </c>
    </row>
    <row r="20" spans="1:27" x14ac:dyDescent="0.3">
      <c r="A20">
        <v>9034</v>
      </c>
      <c r="B20" t="str">
        <f t="shared" si="0"/>
        <v>Unique</v>
      </c>
      <c r="C20" t="s">
        <v>80</v>
      </c>
      <c r="D20" s="1">
        <v>45189</v>
      </c>
      <c r="E20" s="1">
        <v>45644</v>
      </c>
      <c r="F20" s="7">
        <v>15.99</v>
      </c>
      <c r="G20" t="str">
        <f>IF(Table1[[#This Row],[Monthly_Price]]=7.99,"Base",IF(Table1[[#This Row],[Monthly_Price]]=11.99,"Premium",IF(Table1[[#This Row],[Monthly_Price]]=15.99,"Ultra","error")))</f>
        <v>Ultra</v>
      </c>
      <c r="H20">
        <v>224</v>
      </c>
      <c r="I20" t="s">
        <v>62</v>
      </c>
      <c r="J20">
        <v>1</v>
      </c>
      <c r="K20">
        <v>5</v>
      </c>
      <c r="L20" t="b">
        <v>1</v>
      </c>
      <c r="M20">
        <v>827</v>
      </c>
      <c r="N20">
        <v>138</v>
      </c>
      <c r="O20">
        <f>SUM(Table1[[#This Row],[Total_Movies_Watched]:[Total_Series_Watched]])</f>
        <v>965</v>
      </c>
      <c r="P20" t="s">
        <v>39</v>
      </c>
      <c r="Q20" t="s">
        <v>40</v>
      </c>
      <c r="R20" t="s">
        <v>41</v>
      </c>
      <c r="S20">
        <v>11</v>
      </c>
      <c r="T20">
        <v>4.5</v>
      </c>
      <c r="U20" t="b">
        <v>1</v>
      </c>
      <c r="V20" t="s">
        <v>28</v>
      </c>
      <c r="W20">
        <v>4673</v>
      </c>
      <c r="X20" t="s">
        <v>65</v>
      </c>
      <c r="Y20" t="s">
        <v>52</v>
      </c>
      <c r="Z20" t="s">
        <v>75</v>
      </c>
      <c r="AA20" t="str">
        <f t="shared" si="1"/>
        <v>Complete</v>
      </c>
    </row>
    <row r="21" spans="1:27" x14ac:dyDescent="0.3">
      <c r="A21">
        <v>6197</v>
      </c>
      <c r="B21" t="str">
        <f t="shared" si="0"/>
        <v>Unique</v>
      </c>
      <c r="C21" t="s">
        <v>81</v>
      </c>
      <c r="D21" s="1">
        <v>45110</v>
      </c>
      <c r="E21" s="1">
        <v>45624</v>
      </c>
      <c r="F21" s="7">
        <v>15.99</v>
      </c>
      <c r="G21" t="str">
        <f>IF(Table1[[#This Row],[Monthly_Price]]=7.99,"Base",IF(Table1[[#This Row],[Monthly_Price]]=11.99,"Premium",IF(Table1[[#This Row],[Monthly_Price]]=15.99,"Ultra","error")))</f>
        <v>Ultra</v>
      </c>
      <c r="H21">
        <v>44</v>
      </c>
      <c r="I21" t="s">
        <v>24</v>
      </c>
      <c r="J21">
        <v>2</v>
      </c>
      <c r="K21">
        <v>4</v>
      </c>
      <c r="L21" t="b">
        <v>0</v>
      </c>
      <c r="M21">
        <v>983</v>
      </c>
      <c r="N21">
        <v>145</v>
      </c>
      <c r="O21">
        <f>SUM(Table1[[#This Row],[Total_Movies_Watched]:[Total_Series_Watched]])</f>
        <v>1128</v>
      </c>
      <c r="P21" t="s">
        <v>48</v>
      </c>
      <c r="Q21" t="s">
        <v>26</v>
      </c>
      <c r="R21" t="s">
        <v>67</v>
      </c>
      <c r="S21">
        <v>78</v>
      </c>
      <c r="T21">
        <v>3</v>
      </c>
      <c r="U21" t="b">
        <v>0</v>
      </c>
      <c r="V21" t="s">
        <v>28</v>
      </c>
      <c r="W21">
        <v>4200</v>
      </c>
      <c r="X21" t="s">
        <v>57</v>
      </c>
      <c r="Y21" t="s">
        <v>60</v>
      </c>
      <c r="Z21" t="s">
        <v>37</v>
      </c>
      <c r="AA21" t="str">
        <f t="shared" si="1"/>
        <v>Complete</v>
      </c>
    </row>
    <row r="22" spans="1:27" x14ac:dyDescent="0.3">
      <c r="A22">
        <v>2820</v>
      </c>
      <c r="B22" t="str">
        <f t="shared" si="0"/>
        <v>Unique</v>
      </c>
      <c r="C22" t="s">
        <v>82</v>
      </c>
      <c r="D22" s="1">
        <v>45122</v>
      </c>
      <c r="E22" s="1">
        <v>45303</v>
      </c>
      <c r="F22" s="7">
        <v>7.99</v>
      </c>
      <c r="G22" t="str">
        <f>IF(Table1[[#This Row],[Monthly_Price]]=7.99,"Base",IF(Table1[[#This Row],[Monthly_Price]]=11.99,"Premium",IF(Table1[[#This Row],[Monthly_Price]]=15.99,"Ultra","error")))</f>
        <v>Base</v>
      </c>
      <c r="H22">
        <v>202</v>
      </c>
      <c r="I22" t="s">
        <v>33</v>
      </c>
      <c r="J22">
        <v>1</v>
      </c>
      <c r="K22">
        <v>5</v>
      </c>
      <c r="L22" t="b">
        <v>1</v>
      </c>
      <c r="M22">
        <v>109</v>
      </c>
      <c r="N22">
        <v>41</v>
      </c>
      <c r="O22">
        <f>SUM(Table1[[#This Row],[Total_Movies_Watched]:[Total_Series_Watched]])</f>
        <v>150</v>
      </c>
      <c r="P22" t="s">
        <v>25</v>
      </c>
      <c r="Q22" t="s">
        <v>64</v>
      </c>
      <c r="R22" t="s">
        <v>50</v>
      </c>
      <c r="S22">
        <v>42</v>
      </c>
      <c r="T22">
        <v>4.5999999999999996</v>
      </c>
      <c r="U22" t="b">
        <v>0</v>
      </c>
      <c r="V22" t="s">
        <v>28</v>
      </c>
      <c r="W22">
        <v>3607</v>
      </c>
      <c r="X22" t="s">
        <v>35</v>
      </c>
      <c r="Y22" t="s">
        <v>30</v>
      </c>
      <c r="Z22" t="s">
        <v>31</v>
      </c>
      <c r="AA22" t="str">
        <f t="shared" si="1"/>
        <v>Complete</v>
      </c>
    </row>
    <row r="23" spans="1:27" x14ac:dyDescent="0.3">
      <c r="A23">
        <v>1101</v>
      </c>
      <c r="B23" t="str">
        <f t="shared" si="0"/>
        <v>Unique</v>
      </c>
      <c r="C23" t="s">
        <v>47</v>
      </c>
      <c r="D23" s="1">
        <v>45456</v>
      </c>
      <c r="E23" s="1">
        <v>45619</v>
      </c>
      <c r="F23" s="7">
        <v>15.99</v>
      </c>
      <c r="G23" t="str">
        <f>IF(Table1[[#This Row],[Monthly_Price]]=7.99,"Base",IF(Table1[[#This Row],[Monthly_Price]]=11.99,"Premium",IF(Table1[[#This Row],[Monthly_Price]]=15.99,"Ultra","error")))</f>
        <v>Ultra</v>
      </c>
      <c r="H23">
        <v>39</v>
      </c>
      <c r="I23" t="s">
        <v>55</v>
      </c>
      <c r="J23">
        <v>2</v>
      </c>
      <c r="K23">
        <v>3</v>
      </c>
      <c r="L23" t="b">
        <v>1</v>
      </c>
      <c r="M23">
        <v>181</v>
      </c>
      <c r="N23">
        <v>128</v>
      </c>
      <c r="O23">
        <f>SUM(Table1[[#This Row],[Total_Movies_Watched]:[Total_Series_Watched]])</f>
        <v>309</v>
      </c>
      <c r="P23" t="s">
        <v>59</v>
      </c>
      <c r="Q23" t="s">
        <v>26</v>
      </c>
      <c r="R23" t="s">
        <v>41</v>
      </c>
      <c r="S23">
        <v>3</v>
      </c>
      <c r="T23">
        <v>4.5</v>
      </c>
      <c r="U23" t="b">
        <v>1</v>
      </c>
      <c r="V23" t="s">
        <v>28</v>
      </c>
      <c r="W23">
        <v>4602</v>
      </c>
      <c r="X23" t="s">
        <v>51</v>
      </c>
      <c r="Y23" t="s">
        <v>68</v>
      </c>
      <c r="Z23" t="s">
        <v>37</v>
      </c>
      <c r="AA23" t="str">
        <f t="shared" si="1"/>
        <v>Complete</v>
      </c>
    </row>
    <row r="24" spans="1:27" x14ac:dyDescent="0.3">
      <c r="A24">
        <v>1650</v>
      </c>
      <c r="B24" t="str">
        <f t="shared" si="0"/>
        <v>Unique</v>
      </c>
      <c r="C24" t="s">
        <v>78</v>
      </c>
      <c r="D24" s="1">
        <v>45529</v>
      </c>
      <c r="E24" s="1">
        <v>45619</v>
      </c>
      <c r="F24" s="7">
        <v>15.99</v>
      </c>
      <c r="G24" t="str">
        <f>IF(Table1[[#This Row],[Monthly_Price]]=7.99,"Base",IF(Table1[[#This Row],[Monthly_Price]]=11.99,"Premium",IF(Table1[[#This Row],[Monthly_Price]]=15.99,"Ultra","error")))</f>
        <v>Ultra</v>
      </c>
      <c r="H24">
        <v>319</v>
      </c>
      <c r="I24" t="s">
        <v>79</v>
      </c>
      <c r="J24">
        <v>2</v>
      </c>
      <c r="K24">
        <v>2</v>
      </c>
      <c r="L24" t="b">
        <v>0</v>
      </c>
      <c r="M24">
        <v>842</v>
      </c>
      <c r="N24">
        <v>145</v>
      </c>
      <c r="O24">
        <f>SUM(Table1[[#This Row],[Total_Movies_Watched]:[Total_Series_Watched]])</f>
        <v>987</v>
      </c>
      <c r="P24" t="s">
        <v>74</v>
      </c>
      <c r="Q24" t="s">
        <v>64</v>
      </c>
      <c r="R24" t="s">
        <v>41</v>
      </c>
      <c r="S24">
        <v>27</v>
      </c>
      <c r="T24">
        <v>3.6</v>
      </c>
      <c r="U24" t="b">
        <v>1</v>
      </c>
      <c r="V24" t="s">
        <v>28</v>
      </c>
      <c r="W24">
        <v>256</v>
      </c>
      <c r="X24" t="s">
        <v>51</v>
      </c>
      <c r="Y24" t="s">
        <v>30</v>
      </c>
      <c r="Z24" t="s">
        <v>75</v>
      </c>
      <c r="AA24" t="str">
        <f t="shared" si="1"/>
        <v>Complete</v>
      </c>
    </row>
    <row r="25" spans="1:27" x14ac:dyDescent="0.3">
      <c r="A25">
        <v>4884</v>
      </c>
      <c r="B25" t="str">
        <f t="shared" si="0"/>
        <v>Unique</v>
      </c>
      <c r="C25" t="s">
        <v>83</v>
      </c>
      <c r="D25" s="1">
        <v>45249</v>
      </c>
      <c r="E25" s="1">
        <v>45621</v>
      </c>
      <c r="F25" s="7">
        <v>15.99</v>
      </c>
      <c r="G25" t="str">
        <f>IF(Table1[[#This Row],[Monthly_Price]]=7.99,"Base",IF(Table1[[#This Row],[Monthly_Price]]=11.99,"Premium",IF(Table1[[#This Row],[Monthly_Price]]=15.99,"Ultra","error")))</f>
        <v>Ultra</v>
      </c>
      <c r="H25">
        <v>150</v>
      </c>
      <c r="I25" t="s">
        <v>43</v>
      </c>
      <c r="J25">
        <v>3</v>
      </c>
      <c r="K25">
        <v>3</v>
      </c>
      <c r="L25" t="b">
        <v>1</v>
      </c>
      <c r="M25">
        <v>40</v>
      </c>
      <c r="N25">
        <v>196</v>
      </c>
      <c r="O25">
        <f>SUM(Table1[[#This Row],[Total_Movies_Watched]:[Total_Series_Watched]])</f>
        <v>236</v>
      </c>
      <c r="P25" t="s">
        <v>39</v>
      </c>
      <c r="Q25" t="s">
        <v>40</v>
      </c>
      <c r="R25" t="s">
        <v>34</v>
      </c>
      <c r="S25">
        <v>60</v>
      </c>
      <c r="T25">
        <v>3.7</v>
      </c>
      <c r="U25" t="b">
        <v>0</v>
      </c>
      <c r="V25" t="s">
        <v>28</v>
      </c>
      <c r="W25">
        <v>2406</v>
      </c>
      <c r="X25" t="s">
        <v>57</v>
      </c>
      <c r="Y25" t="s">
        <v>68</v>
      </c>
      <c r="Z25" t="s">
        <v>37</v>
      </c>
      <c r="AA25" t="str">
        <f t="shared" si="1"/>
        <v>Complete</v>
      </c>
    </row>
    <row r="26" spans="1:27" x14ac:dyDescent="0.3">
      <c r="A26">
        <v>8321</v>
      </c>
      <c r="B26" t="str">
        <f t="shared" si="0"/>
        <v>Unique</v>
      </c>
      <c r="C26" t="s">
        <v>84</v>
      </c>
      <c r="D26" s="1">
        <v>45191</v>
      </c>
      <c r="E26" s="1">
        <v>45619</v>
      </c>
      <c r="F26" s="7">
        <v>11.99</v>
      </c>
      <c r="G26" t="str">
        <f>IF(Table1[[#This Row],[Monthly_Price]]=7.99,"Base",IF(Table1[[#This Row],[Monthly_Price]]=11.99,"Premium",IF(Table1[[#This Row],[Monthly_Price]]=15.99,"Ultra","error")))</f>
        <v>Premium</v>
      </c>
      <c r="H26">
        <v>496</v>
      </c>
      <c r="I26" t="s">
        <v>79</v>
      </c>
      <c r="J26">
        <v>3</v>
      </c>
      <c r="K26">
        <v>1</v>
      </c>
      <c r="L26" t="b">
        <v>1</v>
      </c>
      <c r="M26">
        <v>431</v>
      </c>
      <c r="N26">
        <v>41</v>
      </c>
      <c r="O26">
        <f>SUM(Table1[[#This Row],[Total_Movies_Watched]:[Total_Series_Watched]])</f>
        <v>472</v>
      </c>
      <c r="P26" t="s">
        <v>48</v>
      </c>
      <c r="Q26" t="s">
        <v>49</v>
      </c>
      <c r="R26" t="s">
        <v>56</v>
      </c>
      <c r="S26">
        <v>91</v>
      </c>
      <c r="T26">
        <v>4</v>
      </c>
      <c r="U26" t="b">
        <v>1</v>
      </c>
      <c r="V26" t="s">
        <v>28</v>
      </c>
      <c r="W26">
        <v>1394</v>
      </c>
      <c r="X26" t="s">
        <v>51</v>
      </c>
      <c r="Y26" t="s">
        <v>68</v>
      </c>
      <c r="Z26" t="s">
        <v>75</v>
      </c>
      <c r="AA26" t="str">
        <f t="shared" si="1"/>
        <v>Complete</v>
      </c>
    </row>
    <row r="27" spans="1:27" x14ac:dyDescent="0.3">
      <c r="A27">
        <v>2381</v>
      </c>
      <c r="B27" t="str">
        <f t="shared" si="0"/>
        <v>Unique</v>
      </c>
      <c r="C27" t="s">
        <v>85</v>
      </c>
      <c r="D27" s="1">
        <v>45427</v>
      </c>
      <c r="E27" s="1">
        <v>45641</v>
      </c>
      <c r="F27" s="7">
        <v>7.99</v>
      </c>
      <c r="G27" t="str">
        <f>IF(Table1[[#This Row],[Monthly_Price]]=7.99,"Base",IF(Table1[[#This Row],[Monthly_Price]]=11.99,"Premium",IF(Table1[[#This Row],[Monthly_Price]]=15.99,"Ultra","error")))</f>
        <v>Base</v>
      </c>
      <c r="H27">
        <v>347</v>
      </c>
      <c r="I27" t="s">
        <v>55</v>
      </c>
      <c r="J27">
        <v>2</v>
      </c>
      <c r="K27">
        <v>5</v>
      </c>
      <c r="L27" t="b">
        <v>0</v>
      </c>
      <c r="M27">
        <v>415</v>
      </c>
      <c r="N27">
        <v>194</v>
      </c>
      <c r="O27">
        <f>SUM(Table1[[#This Row],[Total_Movies_Watched]:[Total_Series_Watched]])</f>
        <v>609</v>
      </c>
      <c r="P27" t="s">
        <v>25</v>
      </c>
      <c r="Q27" t="s">
        <v>49</v>
      </c>
      <c r="R27" t="s">
        <v>34</v>
      </c>
      <c r="S27">
        <v>76</v>
      </c>
      <c r="T27">
        <v>4.3</v>
      </c>
      <c r="U27" t="b">
        <v>1</v>
      </c>
      <c r="V27" t="s">
        <v>28</v>
      </c>
      <c r="W27">
        <v>1856</v>
      </c>
      <c r="X27" t="s">
        <v>35</v>
      </c>
      <c r="Y27" t="s">
        <v>52</v>
      </c>
      <c r="Z27" t="s">
        <v>75</v>
      </c>
      <c r="AA27" t="str">
        <f t="shared" si="1"/>
        <v>Complete</v>
      </c>
    </row>
    <row r="28" spans="1:27" x14ac:dyDescent="0.3">
      <c r="A28">
        <v>9507</v>
      </c>
      <c r="B28" t="str">
        <f t="shared" si="0"/>
        <v>Unique</v>
      </c>
      <c r="C28" t="s">
        <v>86</v>
      </c>
      <c r="D28" s="1">
        <v>45096</v>
      </c>
      <c r="E28" s="1">
        <v>45615</v>
      </c>
      <c r="F28" s="7">
        <v>11.99</v>
      </c>
      <c r="G28" t="str">
        <f>IF(Table1[[#This Row],[Monthly_Price]]=7.99,"Base",IF(Table1[[#This Row],[Monthly_Price]]=11.99,"Premium",IF(Table1[[#This Row],[Monthly_Price]]=15.99,"Ultra","error")))</f>
        <v>Premium</v>
      </c>
      <c r="H28">
        <v>201</v>
      </c>
      <c r="I28" t="s">
        <v>24</v>
      </c>
      <c r="J28">
        <v>1</v>
      </c>
      <c r="K28">
        <v>6</v>
      </c>
      <c r="L28" t="b">
        <v>1</v>
      </c>
      <c r="M28">
        <v>902</v>
      </c>
      <c r="N28">
        <v>86</v>
      </c>
      <c r="O28">
        <f>SUM(Table1[[#This Row],[Total_Movies_Watched]:[Total_Series_Watched]])</f>
        <v>988</v>
      </c>
      <c r="P28" t="s">
        <v>25</v>
      </c>
      <c r="Q28" t="s">
        <v>64</v>
      </c>
      <c r="R28" t="s">
        <v>67</v>
      </c>
      <c r="S28">
        <v>69</v>
      </c>
      <c r="T28">
        <v>4.9000000000000004</v>
      </c>
      <c r="U28" t="b">
        <v>1</v>
      </c>
      <c r="V28" t="s">
        <v>28</v>
      </c>
      <c r="W28">
        <v>1665</v>
      </c>
      <c r="X28" t="s">
        <v>51</v>
      </c>
      <c r="Y28" t="s">
        <v>52</v>
      </c>
      <c r="Z28" t="s">
        <v>75</v>
      </c>
      <c r="AA28" t="str">
        <f t="shared" si="1"/>
        <v>Complete</v>
      </c>
    </row>
    <row r="29" spans="1:27" x14ac:dyDescent="0.3">
      <c r="A29">
        <v>2851</v>
      </c>
      <c r="B29" t="str">
        <f t="shared" si="0"/>
        <v>Unique</v>
      </c>
      <c r="C29" t="s">
        <v>87</v>
      </c>
      <c r="D29" s="1">
        <v>45434</v>
      </c>
      <c r="E29" s="1">
        <v>45619</v>
      </c>
      <c r="F29" s="7">
        <v>15.99</v>
      </c>
      <c r="G29" t="str">
        <f>IF(Table1[[#This Row],[Monthly_Price]]=7.99,"Base",IF(Table1[[#This Row],[Monthly_Price]]=11.99,"Premium",IF(Table1[[#This Row],[Monthly_Price]]=15.99,"Ultra","error")))</f>
        <v>Ultra</v>
      </c>
      <c r="H29">
        <v>415</v>
      </c>
      <c r="I29" t="s">
        <v>79</v>
      </c>
      <c r="J29">
        <v>3</v>
      </c>
      <c r="K29">
        <v>5</v>
      </c>
      <c r="L29" t="b">
        <v>1</v>
      </c>
      <c r="M29">
        <v>769</v>
      </c>
      <c r="N29">
        <v>144</v>
      </c>
      <c r="O29">
        <f>SUM(Table1[[#This Row],[Total_Movies_Watched]:[Total_Series_Watched]])</f>
        <v>913</v>
      </c>
      <c r="P29" t="s">
        <v>59</v>
      </c>
      <c r="Q29" t="s">
        <v>64</v>
      </c>
      <c r="R29" t="s">
        <v>50</v>
      </c>
      <c r="S29">
        <v>98</v>
      </c>
      <c r="T29">
        <v>3.9</v>
      </c>
      <c r="U29" t="b">
        <v>0</v>
      </c>
      <c r="V29" t="s">
        <v>28</v>
      </c>
      <c r="W29">
        <v>2759</v>
      </c>
      <c r="X29" t="s">
        <v>65</v>
      </c>
      <c r="Y29" t="s">
        <v>30</v>
      </c>
      <c r="Z29" t="s">
        <v>37</v>
      </c>
      <c r="AA29" t="str">
        <f t="shared" si="1"/>
        <v>Complete</v>
      </c>
    </row>
    <row r="30" spans="1:27" x14ac:dyDescent="0.3">
      <c r="A30">
        <v>4083</v>
      </c>
      <c r="B30" t="str">
        <f t="shared" si="0"/>
        <v>Unique</v>
      </c>
      <c r="C30" t="s">
        <v>88</v>
      </c>
      <c r="D30" s="1">
        <v>45321</v>
      </c>
      <c r="E30" s="1">
        <v>45577</v>
      </c>
      <c r="F30" s="7">
        <v>11.99</v>
      </c>
      <c r="G30" t="str">
        <f>IF(Table1[[#This Row],[Monthly_Price]]=7.99,"Base",IF(Table1[[#This Row],[Monthly_Price]]=11.99,"Premium",IF(Table1[[#This Row],[Monthly_Price]]=15.99,"Ultra","error")))</f>
        <v>Premium</v>
      </c>
      <c r="H30">
        <v>32</v>
      </c>
      <c r="I30" t="s">
        <v>55</v>
      </c>
      <c r="J30">
        <v>1</v>
      </c>
      <c r="K30">
        <v>4</v>
      </c>
      <c r="L30" t="b">
        <v>1</v>
      </c>
      <c r="M30">
        <v>588</v>
      </c>
      <c r="N30">
        <v>137</v>
      </c>
      <c r="O30">
        <f>SUM(Table1[[#This Row],[Total_Movies_Watched]:[Total_Series_Watched]])</f>
        <v>725</v>
      </c>
      <c r="P30" t="s">
        <v>74</v>
      </c>
      <c r="Q30" t="s">
        <v>49</v>
      </c>
      <c r="R30" t="s">
        <v>56</v>
      </c>
      <c r="S30">
        <v>85</v>
      </c>
      <c r="T30">
        <v>3.7</v>
      </c>
      <c r="U30" t="b">
        <v>1</v>
      </c>
      <c r="V30" t="s">
        <v>28</v>
      </c>
      <c r="W30">
        <v>3433</v>
      </c>
      <c r="X30" t="s">
        <v>57</v>
      </c>
      <c r="Y30" t="s">
        <v>30</v>
      </c>
      <c r="Z30" t="s">
        <v>75</v>
      </c>
      <c r="AA30" t="str">
        <f t="shared" si="1"/>
        <v>Complete</v>
      </c>
    </row>
    <row r="31" spans="1:27" x14ac:dyDescent="0.3">
      <c r="A31">
        <v>4608</v>
      </c>
      <c r="B31" t="str">
        <f t="shared" si="0"/>
        <v>Unique</v>
      </c>
      <c r="C31" t="s">
        <v>89</v>
      </c>
      <c r="D31" s="1">
        <v>45379</v>
      </c>
      <c r="E31" s="1">
        <v>45624</v>
      </c>
      <c r="F31" s="7">
        <v>11.99</v>
      </c>
      <c r="G31" t="str">
        <f>IF(Table1[[#This Row],[Monthly_Price]]=7.99,"Base",IF(Table1[[#This Row],[Monthly_Price]]=11.99,"Premium",IF(Table1[[#This Row],[Monthly_Price]]=15.99,"Ultra","error")))</f>
        <v>Premium</v>
      </c>
      <c r="H31">
        <v>338</v>
      </c>
      <c r="I31" t="s">
        <v>62</v>
      </c>
      <c r="J31">
        <v>3</v>
      </c>
      <c r="K31">
        <v>2</v>
      </c>
      <c r="L31" t="b">
        <v>1</v>
      </c>
      <c r="M31">
        <v>528</v>
      </c>
      <c r="N31">
        <v>184</v>
      </c>
      <c r="O31">
        <f>SUM(Table1[[#This Row],[Total_Movies_Watched]:[Total_Series_Watched]])</f>
        <v>712</v>
      </c>
      <c r="P31" t="s">
        <v>44</v>
      </c>
      <c r="Q31" t="s">
        <v>64</v>
      </c>
      <c r="R31" t="s">
        <v>50</v>
      </c>
      <c r="S31">
        <v>58</v>
      </c>
      <c r="T31">
        <v>3.7</v>
      </c>
      <c r="U31" t="b">
        <v>1</v>
      </c>
      <c r="V31" t="s">
        <v>28</v>
      </c>
      <c r="W31">
        <v>3966</v>
      </c>
      <c r="X31" t="s">
        <v>35</v>
      </c>
      <c r="Y31" t="s">
        <v>68</v>
      </c>
      <c r="Z31" t="s">
        <v>31</v>
      </c>
      <c r="AA31" t="str">
        <f t="shared" si="1"/>
        <v>Complete</v>
      </c>
    </row>
    <row r="32" spans="1:27" x14ac:dyDescent="0.3">
      <c r="A32">
        <v>4815</v>
      </c>
      <c r="B32" t="str">
        <f t="shared" si="0"/>
        <v>Unique</v>
      </c>
      <c r="C32" t="s">
        <v>90</v>
      </c>
      <c r="D32" s="1">
        <v>45475</v>
      </c>
      <c r="E32" s="1">
        <v>45616</v>
      </c>
      <c r="F32" s="7">
        <v>7.99</v>
      </c>
      <c r="G32" t="str">
        <f>IF(Table1[[#This Row],[Monthly_Price]]=7.99,"Base",IF(Table1[[#This Row],[Monthly_Price]]=11.99,"Premium",IF(Table1[[#This Row],[Monthly_Price]]=15.99,"Ultra","error")))</f>
        <v>Base</v>
      </c>
      <c r="H32">
        <v>52</v>
      </c>
      <c r="I32" t="s">
        <v>46</v>
      </c>
      <c r="J32">
        <v>5</v>
      </c>
      <c r="K32">
        <v>5</v>
      </c>
      <c r="L32" t="b">
        <v>0</v>
      </c>
      <c r="M32">
        <v>467</v>
      </c>
      <c r="N32">
        <v>23</v>
      </c>
      <c r="O32">
        <f>SUM(Table1[[#This Row],[Total_Movies_Watched]:[Total_Series_Watched]])</f>
        <v>490</v>
      </c>
      <c r="P32" t="s">
        <v>25</v>
      </c>
      <c r="Q32" t="s">
        <v>26</v>
      </c>
      <c r="R32" t="s">
        <v>50</v>
      </c>
      <c r="S32">
        <v>97</v>
      </c>
      <c r="T32">
        <v>3.3</v>
      </c>
      <c r="U32" t="b">
        <v>1</v>
      </c>
      <c r="V32" t="s">
        <v>28</v>
      </c>
      <c r="W32">
        <v>4185</v>
      </c>
      <c r="X32" t="s">
        <v>35</v>
      </c>
      <c r="Y32" t="s">
        <v>68</v>
      </c>
      <c r="Z32" t="s">
        <v>37</v>
      </c>
      <c r="AA32" t="str">
        <f t="shared" si="1"/>
        <v>Complete</v>
      </c>
    </row>
    <row r="33" spans="1:27" x14ac:dyDescent="0.3">
      <c r="A33">
        <v>9597</v>
      </c>
      <c r="B33" t="str">
        <f t="shared" si="0"/>
        <v>Unique</v>
      </c>
      <c r="C33" t="s">
        <v>91</v>
      </c>
      <c r="D33" s="1">
        <v>45632</v>
      </c>
      <c r="E33" s="1">
        <v>45334</v>
      </c>
      <c r="F33" s="7">
        <v>11.99</v>
      </c>
      <c r="G33" t="str">
        <f>IF(Table1[[#This Row],[Monthly_Price]]=7.99,"Base",IF(Table1[[#This Row],[Monthly_Price]]=11.99,"Premium",IF(Table1[[#This Row],[Monthly_Price]]=15.99,"Ultra","error")))</f>
        <v>Premium</v>
      </c>
      <c r="H33">
        <v>447</v>
      </c>
      <c r="I33" t="s">
        <v>79</v>
      </c>
      <c r="J33">
        <v>5</v>
      </c>
      <c r="K33">
        <v>5</v>
      </c>
      <c r="L33" t="b">
        <v>0</v>
      </c>
      <c r="M33">
        <v>73</v>
      </c>
      <c r="N33">
        <v>138</v>
      </c>
      <c r="O33">
        <f>SUM(Table1[[#This Row],[Total_Movies_Watched]:[Total_Series_Watched]])</f>
        <v>211</v>
      </c>
      <c r="P33" t="s">
        <v>63</v>
      </c>
      <c r="Q33" t="s">
        <v>40</v>
      </c>
      <c r="R33" t="s">
        <v>27</v>
      </c>
      <c r="S33">
        <v>84</v>
      </c>
      <c r="T33">
        <v>4.0999999999999996</v>
      </c>
      <c r="U33" t="b">
        <v>0</v>
      </c>
      <c r="V33" t="s">
        <v>28</v>
      </c>
      <c r="W33">
        <v>784</v>
      </c>
      <c r="X33" t="s">
        <v>29</v>
      </c>
      <c r="Y33" t="s">
        <v>36</v>
      </c>
      <c r="Z33" t="s">
        <v>75</v>
      </c>
      <c r="AA33" t="str">
        <f t="shared" si="1"/>
        <v>Complete</v>
      </c>
    </row>
    <row r="34" spans="1:27" x14ac:dyDescent="0.3">
      <c r="A34">
        <v>6566</v>
      </c>
      <c r="B34" t="str">
        <f t="shared" si="0"/>
        <v>Unique</v>
      </c>
      <c r="C34" t="s">
        <v>92</v>
      </c>
      <c r="D34" s="1">
        <v>45099</v>
      </c>
      <c r="E34" s="1">
        <v>45643</v>
      </c>
      <c r="F34" s="7">
        <v>11.99</v>
      </c>
      <c r="G34" t="str">
        <f>IF(Table1[[#This Row],[Monthly_Price]]=7.99,"Base",IF(Table1[[#This Row],[Monthly_Price]]=11.99,"Premium",IF(Table1[[#This Row],[Monthly_Price]]=15.99,"Ultra","error")))</f>
        <v>Premium</v>
      </c>
      <c r="H34">
        <v>312</v>
      </c>
      <c r="I34" t="s">
        <v>55</v>
      </c>
      <c r="J34">
        <v>5</v>
      </c>
      <c r="K34">
        <v>1</v>
      </c>
      <c r="L34" t="b">
        <v>1</v>
      </c>
      <c r="M34">
        <v>895</v>
      </c>
      <c r="N34">
        <v>154</v>
      </c>
      <c r="O34">
        <f>SUM(Table1[[#This Row],[Total_Movies_Watched]:[Total_Series_Watched]])</f>
        <v>1049</v>
      </c>
      <c r="P34" t="s">
        <v>63</v>
      </c>
      <c r="Q34" t="s">
        <v>40</v>
      </c>
      <c r="R34" t="s">
        <v>50</v>
      </c>
      <c r="S34">
        <v>85</v>
      </c>
      <c r="T34">
        <v>4.7</v>
      </c>
      <c r="U34" t="b">
        <v>1</v>
      </c>
      <c r="V34" t="s">
        <v>28</v>
      </c>
      <c r="W34">
        <v>3428</v>
      </c>
      <c r="X34" t="s">
        <v>57</v>
      </c>
      <c r="Y34" t="s">
        <v>36</v>
      </c>
      <c r="Z34" t="s">
        <v>37</v>
      </c>
      <c r="AA34" t="str">
        <f t="shared" si="1"/>
        <v>Complete</v>
      </c>
    </row>
    <row r="35" spans="1:27" x14ac:dyDescent="0.3">
      <c r="A35">
        <v>1419</v>
      </c>
      <c r="B35" t="str">
        <f t="shared" si="0"/>
        <v>Unique</v>
      </c>
      <c r="C35" t="s">
        <v>93</v>
      </c>
      <c r="D35" s="1">
        <v>45110</v>
      </c>
      <c r="E35" s="1">
        <v>45642</v>
      </c>
      <c r="F35" s="7">
        <v>11.99</v>
      </c>
      <c r="G35" t="str">
        <f>IF(Table1[[#This Row],[Monthly_Price]]=7.99,"Base",IF(Table1[[#This Row],[Monthly_Price]]=11.99,"Premium",IF(Table1[[#This Row],[Monthly_Price]]=15.99,"Ultra","error")))</f>
        <v>Premium</v>
      </c>
      <c r="H35">
        <v>406</v>
      </c>
      <c r="I35" t="s">
        <v>43</v>
      </c>
      <c r="J35">
        <v>2</v>
      </c>
      <c r="K35">
        <v>6</v>
      </c>
      <c r="L35" t="b">
        <v>0</v>
      </c>
      <c r="M35">
        <v>983</v>
      </c>
      <c r="N35">
        <v>113</v>
      </c>
      <c r="O35">
        <f>SUM(Table1[[#This Row],[Total_Movies_Watched]:[Total_Series_Watched]])</f>
        <v>1096</v>
      </c>
      <c r="P35" t="s">
        <v>48</v>
      </c>
      <c r="Q35" t="s">
        <v>64</v>
      </c>
      <c r="R35" t="s">
        <v>34</v>
      </c>
      <c r="S35">
        <v>78</v>
      </c>
      <c r="T35">
        <v>3.1</v>
      </c>
      <c r="U35" t="b">
        <v>0</v>
      </c>
      <c r="V35" t="s">
        <v>28</v>
      </c>
      <c r="W35">
        <v>4245</v>
      </c>
      <c r="X35" t="s">
        <v>29</v>
      </c>
      <c r="Y35" t="s">
        <v>36</v>
      </c>
      <c r="Z35" t="s">
        <v>37</v>
      </c>
      <c r="AA35" t="str">
        <f t="shared" si="1"/>
        <v>Complete</v>
      </c>
    </row>
    <row r="36" spans="1:27" x14ac:dyDescent="0.3">
      <c r="A36">
        <v>9470</v>
      </c>
      <c r="B36" t="str">
        <f t="shared" si="0"/>
        <v>Unique</v>
      </c>
      <c r="C36" t="s">
        <v>94</v>
      </c>
      <c r="D36" s="1">
        <v>45258</v>
      </c>
      <c r="E36" s="1">
        <v>45641</v>
      </c>
      <c r="F36" s="7">
        <v>7.99</v>
      </c>
      <c r="G36" t="str">
        <f>IF(Table1[[#This Row],[Monthly_Price]]=7.99,"Base",IF(Table1[[#This Row],[Monthly_Price]]=11.99,"Premium",IF(Table1[[#This Row],[Monthly_Price]]=15.99,"Ultra","error")))</f>
        <v>Base</v>
      </c>
      <c r="H36">
        <v>350</v>
      </c>
      <c r="I36" t="s">
        <v>55</v>
      </c>
      <c r="J36">
        <v>3</v>
      </c>
      <c r="K36">
        <v>6</v>
      </c>
      <c r="L36" t="b">
        <v>1</v>
      </c>
      <c r="M36">
        <v>801</v>
      </c>
      <c r="N36">
        <v>156</v>
      </c>
      <c r="O36">
        <f>SUM(Table1[[#This Row],[Total_Movies_Watched]:[Total_Series_Watched]])</f>
        <v>957</v>
      </c>
      <c r="P36" t="s">
        <v>74</v>
      </c>
      <c r="Q36" t="s">
        <v>49</v>
      </c>
      <c r="R36" t="s">
        <v>41</v>
      </c>
      <c r="S36">
        <v>66</v>
      </c>
      <c r="T36">
        <v>4.5999999999999996</v>
      </c>
      <c r="U36" t="b">
        <v>1</v>
      </c>
      <c r="V36" t="s">
        <v>28</v>
      </c>
      <c r="W36">
        <v>2580</v>
      </c>
      <c r="X36" t="s">
        <v>51</v>
      </c>
      <c r="Y36" t="s">
        <v>52</v>
      </c>
      <c r="Z36" t="s">
        <v>31</v>
      </c>
      <c r="AA36" t="str">
        <f t="shared" si="1"/>
        <v>Complete</v>
      </c>
    </row>
    <row r="37" spans="1:27" x14ac:dyDescent="0.3">
      <c r="A37">
        <v>4989</v>
      </c>
      <c r="B37" t="str">
        <f t="shared" si="0"/>
        <v>Unique</v>
      </c>
      <c r="C37" t="s">
        <v>95</v>
      </c>
      <c r="D37" s="1">
        <v>45301</v>
      </c>
      <c r="E37" s="1">
        <v>45577</v>
      </c>
      <c r="F37" s="7">
        <v>7.99</v>
      </c>
      <c r="G37" t="str">
        <f>IF(Table1[[#This Row],[Monthly_Price]]=7.99,"Base",IF(Table1[[#This Row],[Monthly_Price]]=11.99,"Premium",IF(Table1[[#This Row],[Monthly_Price]]=15.99,"Ultra","error")))</f>
        <v>Base</v>
      </c>
      <c r="H37">
        <v>99</v>
      </c>
      <c r="I37" t="s">
        <v>62</v>
      </c>
      <c r="J37">
        <v>2</v>
      </c>
      <c r="K37">
        <v>5</v>
      </c>
      <c r="L37" t="b">
        <v>1</v>
      </c>
      <c r="M37">
        <v>96</v>
      </c>
      <c r="N37">
        <v>114</v>
      </c>
      <c r="O37">
        <f>SUM(Table1[[#This Row],[Total_Movies_Watched]:[Total_Series_Watched]])</f>
        <v>210</v>
      </c>
      <c r="P37" t="s">
        <v>25</v>
      </c>
      <c r="Q37" t="s">
        <v>26</v>
      </c>
      <c r="R37" t="s">
        <v>27</v>
      </c>
      <c r="S37">
        <v>45</v>
      </c>
      <c r="T37">
        <v>4.3</v>
      </c>
      <c r="U37" t="b">
        <v>0</v>
      </c>
      <c r="V37" t="s">
        <v>28</v>
      </c>
      <c r="W37">
        <v>2779</v>
      </c>
      <c r="X37" t="s">
        <v>51</v>
      </c>
      <c r="Y37" t="s">
        <v>68</v>
      </c>
      <c r="Z37" t="s">
        <v>53</v>
      </c>
      <c r="AA37" t="str">
        <f t="shared" si="1"/>
        <v>Complete</v>
      </c>
    </row>
    <row r="38" spans="1:27" x14ac:dyDescent="0.3">
      <c r="A38">
        <v>9389</v>
      </c>
      <c r="B38" t="str">
        <f t="shared" si="0"/>
        <v>Unique</v>
      </c>
      <c r="C38" t="s">
        <v>96</v>
      </c>
      <c r="D38" s="1">
        <v>45568</v>
      </c>
      <c r="E38" s="1">
        <v>45617</v>
      </c>
      <c r="F38" s="7">
        <v>15.99</v>
      </c>
      <c r="G38" t="str">
        <f>IF(Table1[[#This Row],[Monthly_Price]]=7.99,"Base",IF(Table1[[#This Row],[Monthly_Price]]=11.99,"Premium",IF(Table1[[#This Row],[Monthly_Price]]=15.99,"Ultra","error")))</f>
        <v>Ultra</v>
      </c>
      <c r="H38">
        <v>53</v>
      </c>
      <c r="I38" t="s">
        <v>43</v>
      </c>
      <c r="J38">
        <v>1</v>
      </c>
      <c r="K38">
        <v>2</v>
      </c>
      <c r="L38" t="b">
        <v>0</v>
      </c>
      <c r="M38">
        <v>849</v>
      </c>
      <c r="N38">
        <v>98</v>
      </c>
      <c r="O38">
        <f>SUM(Table1[[#This Row],[Total_Movies_Watched]:[Total_Series_Watched]])</f>
        <v>947</v>
      </c>
      <c r="P38" t="s">
        <v>48</v>
      </c>
      <c r="Q38" t="s">
        <v>49</v>
      </c>
      <c r="R38" t="s">
        <v>41</v>
      </c>
      <c r="S38">
        <v>14</v>
      </c>
      <c r="T38">
        <v>3.1</v>
      </c>
      <c r="U38" t="b">
        <v>0</v>
      </c>
      <c r="V38" t="s">
        <v>28</v>
      </c>
      <c r="W38">
        <v>2318</v>
      </c>
      <c r="X38" t="s">
        <v>29</v>
      </c>
      <c r="Y38" t="s">
        <v>30</v>
      </c>
      <c r="Z38" t="s">
        <v>37</v>
      </c>
      <c r="AA38" t="str">
        <f t="shared" si="1"/>
        <v>Complete</v>
      </c>
    </row>
    <row r="39" spans="1:27" x14ac:dyDescent="0.3">
      <c r="A39">
        <v>7728</v>
      </c>
      <c r="B39" t="str">
        <f t="shared" si="0"/>
        <v>Unique</v>
      </c>
      <c r="C39" t="s">
        <v>97</v>
      </c>
      <c r="D39" s="1">
        <v>45184</v>
      </c>
      <c r="E39" s="1">
        <v>45639</v>
      </c>
      <c r="F39" s="7">
        <v>11.99</v>
      </c>
      <c r="G39" t="str">
        <f>IF(Table1[[#This Row],[Monthly_Price]]=7.99,"Base",IF(Table1[[#This Row],[Monthly_Price]]=11.99,"Premium",IF(Table1[[#This Row],[Monthly_Price]]=15.99,"Ultra","error")))</f>
        <v>Premium</v>
      </c>
      <c r="H39">
        <v>484</v>
      </c>
      <c r="I39" t="s">
        <v>79</v>
      </c>
      <c r="J39">
        <v>3</v>
      </c>
      <c r="K39">
        <v>6</v>
      </c>
      <c r="L39" t="b">
        <v>0</v>
      </c>
      <c r="M39">
        <v>515</v>
      </c>
      <c r="N39">
        <v>174</v>
      </c>
      <c r="O39">
        <f>SUM(Table1[[#This Row],[Total_Movies_Watched]:[Total_Series_Watched]])</f>
        <v>689</v>
      </c>
      <c r="P39" t="s">
        <v>44</v>
      </c>
      <c r="Q39" t="s">
        <v>26</v>
      </c>
      <c r="R39" t="s">
        <v>34</v>
      </c>
      <c r="S39">
        <v>12</v>
      </c>
      <c r="T39">
        <v>4</v>
      </c>
      <c r="U39" t="b">
        <v>1</v>
      </c>
      <c r="V39" t="s">
        <v>28</v>
      </c>
      <c r="W39">
        <v>827</v>
      </c>
      <c r="X39" t="s">
        <v>29</v>
      </c>
      <c r="Y39" t="s">
        <v>36</v>
      </c>
      <c r="Z39" t="s">
        <v>53</v>
      </c>
      <c r="AA39" t="str">
        <f t="shared" si="1"/>
        <v>Complete</v>
      </c>
    </row>
    <row r="40" spans="1:27" x14ac:dyDescent="0.3">
      <c r="A40">
        <v>7943</v>
      </c>
      <c r="B40" t="str">
        <f t="shared" si="0"/>
        <v>Unique</v>
      </c>
      <c r="C40" t="s">
        <v>98</v>
      </c>
      <c r="D40" s="1">
        <v>45566</v>
      </c>
      <c r="E40" s="1">
        <v>45303</v>
      </c>
      <c r="F40" s="7">
        <v>15.99</v>
      </c>
      <c r="G40" t="str">
        <f>IF(Table1[[#This Row],[Monthly_Price]]=7.99,"Base",IF(Table1[[#This Row],[Monthly_Price]]=11.99,"Premium",IF(Table1[[#This Row],[Monthly_Price]]=15.99,"Ultra","error")))</f>
        <v>Ultra</v>
      </c>
      <c r="H40">
        <v>211</v>
      </c>
      <c r="I40" t="s">
        <v>46</v>
      </c>
      <c r="J40">
        <v>2</v>
      </c>
      <c r="K40">
        <v>6</v>
      </c>
      <c r="L40" t="b">
        <v>1</v>
      </c>
      <c r="M40">
        <v>657</v>
      </c>
      <c r="N40">
        <v>137</v>
      </c>
      <c r="O40">
        <f>SUM(Table1[[#This Row],[Total_Movies_Watched]:[Total_Series_Watched]])</f>
        <v>794</v>
      </c>
      <c r="P40" t="s">
        <v>59</v>
      </c>
      <c r="Q40" t="s">
        <v>49</v>
      </c>
      <c r="R40" t="s">
        <v>27</v>
      </c>
      <c r="S40">
        <v>26</v>
      </c>
      <c r="T40">
        <v>4</v>
      </c>
      <c r="U40" t="b">
        <v>1</v>
      </c>
      <c r="V40" t="s">
        <v>28</v>
      </c>
      <c r="W40">
        <v>2670</v>
      </c>
      <c r="X40" t="s">
        <v>35</v>
      </c>
      <c r="Y40" t="s">
        <v>52</v>
      </c>
      <c r="Z40" t="s">
        <v>31</v>
      </c>
      <c r="AA40" t="str">
        <f t="shared" si="1"/>
        <v>Complete</v>
      </c>
    </row>
    <row r="41" spans="1:27" x14ac:dyDescent="0.3">
      <c r="A41">
        <v>2490</v>
      </c>
      <c r="B41" t="str">
        <f t="shared" si="0"/>
        <v>Unique</v>
      </c>
      <c r="C41" t="s">
        <v>99</v>
      </c>
      <c r="D41" s="1">
        <v>45156</v>
      </c>
      <c r="E41" s="1">
        <v>45615</v>
      </c>
      <c r="F41" s="7">
        <v>11.99</v>
      </c>
      <c r="G41" t="str">
        <f>IF(Table1[[#This Row],[Monthly_Price]]=7.99,"Base",IF(Table1[[#This Row],[Monthly_Price]]=11.99,"Premium",IF(Table1[[#This Row],[Monthly_Price]]=15.99,"Ultra","error")))</f>
        <v>Premium</v>
      </c>
      <c r="H41">
        <v>248</v>
      </c>
      <c r="I41" t="s">
        <v>43</v>
      </c>
      <c r="J41">
        <v>4</v>
      </c>
      <c r="K41">
        <v>1</v>
      </c>
      <c r="L41" t="b">
        <v>1</v>
      </c>
      <c r="M41">
        <v>426</v>
      </c>
      <c r="N41">
        <v>21</v>
      </c>
      <c r="O41">
        <f>SUM(Table1[[#This Row],[Total_Movies_Watched]:[Total_Series_Watched]])</f>
        <v>447</v>
      </c>
      <c r="P41" t="s">
        <v>48</v>
      </c>
      <c r="Q41" t="s">
        <v>40</v>
      </c>
      <c r="R41" t="s">
        <v>50</v>
      </c>
      <c r="S41">
        <v>99</v>
      </c>
      <c r="T41">
        <v>4.8</v>
      </c>
      <c r="U41" t="b">
        <v>0</v>
      </c>
      <c r="V41" t="s">
        <v>28</v>
      </c>
      <c r="W41">
        <v>2409</v>
      </c>
      <c r="X41" t="s">
        <v>29</v>
      </c>
      <c r="Y41" t="s">
        <v>30</v>
      </c>
      <c r="Z41" t="s">
        <v>31</v>
      </c>
      <c r="AA41" t="str">
        <f t="shared" si="1"/>
        <v>Complete</v>
      </c>
    </row>
    <row r="42" spans="1:27" x14ac:dyDescent="0.3">
      <c r="A42">
        <v>5042</v>
      </c>
      <c r="B42" t="str">
        <f t="shared" si="0"/>
        <v>Unique</v>
      </c>
      <c r="C42" t="s">
        <v>100</v>
      </c>
      <c r="D42" s="1">
        <v>45338</v>
      </c>
      <c r="E42" s="1">
        <v>45619</v>
      </c>
      <c r="F42" s="7">
        <v>15.99</v>
      </c>
      <c r="G42" t="str">
        <f>IF(Table1[[#This Row],[Monthly_Price]]=7.99,"Base",IF(Table1[[#This Row],[Monthly_Price]]=11.99,"Premium",IF(Table1[[#This Row],[Monthly_Price]]=15.99,"Ultra","error")))</f>
        <v>Ultra</v>
      </c>
      <c r="H42">
        <v>197</v>
      </c>
      <c r="I42" t="s">
        <v>79</v>
      </c>
      <c r="J42">
        <v>4</v>
      </c>
      <c r="K42">
        <v>2</v>
      </c>
      <c r="L42" t="b">
        <v>0</v>
      </c>
      <c r="M42">
        <v>309</v>
      </c>
      <c r="N42">
        <v>178</v>
      </c>
      <c r="O42">
        <f>SUM(Table1[[#This Row],[Total_Movies_Watched]:[Total_Series_Watched]])</f>
        <v>487</v>
      </c>
      <c r="P42" t="s">
        <v>59</v>
      </c>
      <c r="Q42" t="s">
        <v>64</v>
      </c>
      <c r="R42" t="s">
        <v>41</v>
      </c>
      <c r="S42">
        <v>7</v>
      </c>
      <c r="T42">
        <v>4.3</v>
      </c>
      <c r="U42" t="b">
        <v>0</v>
      </c>
      <c r="V42" t="s">
        <v>28</v>
      </c>
      <c r="W42">
        <v>1577</v>
      </c>
      <c r="X42" t="s">
        <v>51</v>
      </c>
      <c r="Y42" t="s">
        <v>30</v>
      </c>
      <c r="Z42" t="s">
        <v>37</v>
      </c>
      <c r="AA42" t="str">
        <f t="shared" si="1"/>
        <v>Complete</v>
      </c>
    </row>
    <row r="43" spans="1:27" x14ac:dyDescent="0.3">
      <c r="A43">
        <v>3620</v>
      </c>
      <c r="B43" t="str">
        <f t="shared" si="0"/>
        <v>Unique</v>
      </c>
      <c r="C43" t="s">
        <v>101</v>
      </c>
      <c r="D43" s="1">
        <v>45511</v>
      </c>
      <c r="E43" s="1">
        <v>45485</v>
      </c>
      <c r="F43" s="7">
        <v>15.99</v>
      </c>
      <c r="G43" t="str">
        <f>IF(Table1[[#This Row],[Monthly_Price]]=7.99,"Base",IF(Table1[[#This Row],[Monthly_Price]]=11.99,"Premium",IF(Table1[[#This Row],[Monthly_Price]]=15.99,"Ultra","error")))</f>
        <v>Ultra</v>
      </c>
      <c r="H43">
        <v>253</v>
      </c>
      <c r="I43" t="s">
        <v>62</v>
      </c>
      <c r="J43">
        <v>5</v>
      </c>
      <c r="K43">
        <v>5</v>
      </c>
      <c r="L43" t="b">
        <v>1</v>
      </c>
      <c r="M43">
        <v>141</v>
      </c>
      <c r="N43">
        <v>199</v>
      </c>
      <c r="O43">
        <f>SUM(Table1[[#This Row],[Total_Movies_Watched]:[Total_Series_Watched]])</f>
        <v>340</v>
      </c>
      <c r="P43" t="s">
        <v>25</v>
      </c>
      <c r="Q43" t="s">
        <v>40</v>
      </c>
      <c r="R43" t="s">
        <v>67</v>
      </c>
      <c r="S43">
        <v>72</v>
      </c>
      <c r="T43">
        <v>3.1</v>
      </c>
      <c r="U43" t="b">
        <v>0</v>
      </c>
      <c r="V43" t="s">
        <v>28</v>
      </c>
      <c r="W43">
        <v>4072</v>
      </c>
      <c r="X43" t="s">
        <v>57</v>
      </c>
      <c r="Y43" t="s">
        <v>60</v>
      </c>
      <c r="Z43" t="s">
        <v>75</v>
      </c>
      <c r="AA43" t="str">
        <f t="shared" si="1"/>
        <v>Complete</v>
      </c>
    </row>
    <row r="44" spans="1:27" x14ac:dyDescent="0.3">
      <c r="A44">
        <v>8976</v>
      </c>
      <c r="B44" t="str">
        <f t="shared" si="0"/>
        <v>Unique</v>
      </c>
      <c r="C44" t="s">
        <v>102</v>
      </c>
      <c r="D44" s="1">
        <v>45552</v>
      </c>
      <c r="E44" s="1">
        <v>45638</v>
      </c>
      <c r="F44" s="7">
        <v>7.99</v>
      </c>
      <c r="G44" t="str">
        <f>IF(Table1[[#This Row],[Monthly_Price]]=7.99,"Base",IF(Table1[[#This Row],[Monthly_Price]]=11.99,"Premium",IF(Table1[[#This Row],[Monthly_Price]]=15.99,"Ultra","error")))</f>
        <v>Base</v>
      </c>
      <c r="H44">
        <v>352</v>
      </c>
      <c r="I44" t="s">
        <v>79</v>
      </c>
      <c r="J44">
        <v>4</v>
      </c>
      <c r="K44">
        <v>3</v>
      </c>
      <c r="L44" t="b">
        <v>1</v>
      </c>
      <c r="M44">
        <v>112</v>
      </c>
      <c r="N44">
        <v>106</v>
      </c>
      <c r="O44">
        <f>SUM(Table1[[#This Row],[Total_Movies_Watched]:[Total_Series_Watched]])</f>
        <v>218</v>
      </c>
      <c r="P44" t="s">
        <v>74</v>
      </c>
      <c r="Q44" t="s">
        <v>49</v>
      </c>
      <c r="R44" t="s">
        <v>67</v>
      </c>
      <c r="S44">
        <v>33</v>
      </c>
      <c r="T44">
        <v>4.5999999999999996</v>
      </c>
      <c r="U44" t="b">
        <v>1</v>
      </c>
      <c r="V44" t="s">
        <v>28</v>
      </c>
      <c r="W44">
        <v>3432</v>
      </c>
      <c r="X44" t="s">
        <v>65</v>
      </c>
      <c r="Y44" t="s">
        <v>60</v>
      </c>
      <c r="Z44" t="s">
        <v>75</v>
      </c>
      <c r="AA44" t="str">
        <f t="shared" si="1"/>
        <v>Complete</v>
      </c>
    </row>
    <row r="45" spans="1:27" x14ac:dyDescent="0.3">
      <c r="A45">
        <v>1570</v>
      </c>
      <c r="B45" t="str">
        <f t="shared" si="0"/>
        <v>Unique</v>
      </c>
      <c r="C45" t="s">
        <v>99</v>
      </c>
      <c r="D45" s="1">
        <v>45125</v>
      </c>
      <c r="E45" s="1">
        <v>45618</v>
      </c>
      <c r="F45" s="7">
        <v>11.99</v>
      </c>
      <c r="G45" t="str">
        <f>IF(Table1[[#This Row],[Monthly_Price]]=7.99,"Base",IF(Table1[[#This Row],[Monthly_Price]]=11.99,"Premium",IF(Table1[[#This Row],[Monthly_Price]]=15.99,"Ultra","error")))</f>
        <v>Premium</v>
      </c>
      <c r="H45">
        <v>97</v>
      </c>
      <c r="I45" t="s">
        <v>79</v>
      </c>
      <c r="J45">
        <v>1</v>
      </c>
      <c r="K45">
        <v>2</v>
      </c>
      <c r="L45" t="b">
        <v>0</v>
      </c>
      <c r="M45">
        <v>836</v>
      </c>
      <c r="N45">
        <v>122</v>
      </c>
      <c r="O45">
        <f>SUM(Table1[[#This Row],[Total_Movies_Watched]:[Total_Series_Watched]])</f>
        <v>958</v>
      </c>
      <c r="P45" t="s">
        <v>44</v>
      </c>
      <c r="Q45" t="s">
        <v>40</v>
      </c>
      <c r="R45" t="s">
        <v>50</v>
      </c>
      <c r="S45">
        <v>65</v>
      </c>
      <c r="T45">
        <v>4.3</v>
      </c>
      <c r="U45" t="b">
        <v>1</v>
      </c>
      <c r="V45" t="s">
        <v>28</v>
      </c>
      <c r="W45">
        <v>4511</v>
      </c>
      <c r="X45" t="s">
        <v>29</v>
      </c>
      <c r="Y45" t="s">
        <v>52</v>
      </c>
      <c r="Z45" t="s">
        <v>53</v>
      </c>
      <c r="AA45" t="str">
        <f t="shared" si="1"/>
        <v>Complete</v>
      </c>
    </row>
    <row r="46" spans="1:27" x14ac:dyDescent="0.3">
      <c r="A46">
        <v>7709</v>
      </c>
      <c r="B46" t="str">
        <f t="shared" si="0"/>
        <v>Unique</v>
      </c>
      <c r="C46" t="s">
        <v>103</v>
      </c>
      <c r="D46" s="1">
        <v>45020</v>
      </c>
      <c r="E46" s="1">
        <v>45303</v>
      </c>
      <c r="F46" s="7">
        <v>11.99</v>
      </c>
      <c r="G46" t="str">
        <f>IF(Table1[[#This Row],[Monthly_Price]]=7.99,"Base",IF(Table1[[#This Row],[Monthly_Price]]=11.99,"Premium",IF(Table1[[#This Row],[Monthly_Price]]=15.99,"Ultra","error")))</f>
        <v>Premium</v>
      </c>
      <c r="H46">
        <v>283</v>
      </c>
      <c r="I46" t="s">
        <v>43</v>
      </c>
      <c r="J46">
        <v>5</v>
      </c>
      <c r="K46">
        <v>2</v>
      </c>
      <c r="L46" t="b">
        <v>0</v>
      </c>
      <c r="M46">
        <v>785</v>
      </c>
      <c r="N46">
        <v>1</v>
      </c>
      <c r="O46">
        <f>SUM(Table1[[#This Row],[Total_Movies_Watched]:[Total_Series_Watched]])</f>
        <v>786</v>
      </c>
      <c r="P46" t="s">
        <v>59</v>
      </c>
      <c r="Q46" t="s">
        <v>40</v>
      </c>
      <c r="R46" t="s">
        <v>34</v>
      </c>
      <c r="S46">
        <v>79</v>
      </c>
      <c r="T46">
        <v>3.4</v>
      </c>
      <c r="U46" t="b">
        <v>1</v>
      </c>
      <c r="V46" t="s">
        <v>28</v>
      </c>
      <c r="W46">
        <v>583</v>
      </c>
      <c r="X46" t="s">
        <v>65</v>
      </c>
      <c r="Y46" t="s">
        <v>36</v>
      </c>
      <c r="Z46" t="s">
        <v>37</v>
      </c>
      <c r="AA46" t="str">
        <f t="shared" si="1"/>
        <v>Complete</v>
      </c>
    </row>
    <row r="47" spans="1:27" x14ac:dyDescent="0.3">
      <c r="A47">
        <v>9503</v>
      </c>
      <c r="B47" t="str">
        <f t="shared" si="0"/>
        <v>Unique</v>
      </c>
      <c r="C47" t="s">
        <v>104</v>
      </c>
      <c r="D47" s="1">
        <v>45393</v>
      </c>
      <c r="E47" s="1">
        <v>45424</v>
      </c>
      <c r="F47" s="7">
        <v>11.99</v>
      </c>
      <c r="G47" t="str">
        <f>IF(Table1[[#This Row],[Monthly_Price]]=7.99,"Base",IF(Table1[[#This Row],[Monthly_Price]]=11.99,"Premium",IF(Table1[[#This Row],[Monthly_Price]]=15.99,"Ultra","error")))</f>
        <v>Premium</v>
      </c>
      <c r="H47">
        <v>307</v>
      </c>
      <c r="I47" t="s">
        <v>46</v>
      </c>
      <c r="J47">
        <v>5</v>
      </c>
      <c r="K47">
        <v>6</v>
      </c>
      <c r="L47" t="b">
        <v>0</v>
      </c>
      <c r="M47">
        <v>857</v>
      </c>
      <c r="N47">
        <v>9</v>
      </c>
      <c r="O47">
        <f>SUM(Table1[[#This Row],[Total_Movies_Watched]:[Total_Series_Watched]])</f>
        <v>866</v>
      </c>
      <c r="P47" t="s">
        <v>74</v>
      </c>
      <c r="Q47" t="s">
        <v>64</v>
      </c>
      <c r="R47" t="s">
        <v>27</v>
      </c>
      <c r="S47">
        <v>55</v>
      </c>
      <c r="T47">
        <v>3.2</v>
      </c>
      <c r="U47" t="b">
        <v>1</v>
      </c>
      <c r="V47" t="s">
        <v>28</v>
      </c>
      <c r="W47">
        <v>3626</v>
      </c>
      <c r="X47" t="s">
        <v>57</v>
      </c>
      <c r="Y47" t="s">
        <v>30</v>
      </c>
      <c r="Z47" t="s">
        <v>31</v>
      </c>
      <c r="AA47" t="str">
        <f t="shared" si="1"/>
        <v>Complete</v>
      </c>
    </row>
    <row r="48" spans="1:27" x14ac:dyDescent="0.3">
      <c r="A48">
        <v>9564</v>
      </c>
      <c r="B48" t="str">
        <f t="shared" si="0"/>
        <v>Unique</v>
      </c>
      <c r="C48" t="s">
        <v>105</v>
      </c>
      <c r="D48" s="1">
        <v>45042</v>
      </c>
      <c r="E48" s="1">
        <v>45394</v>
      </c>
      <c r="F48" s="7">
        <v>15.99</v>
      </c>
      <c r="G48" t="str">
        <f>IF(Table1[[#This Row],[Monthly_Price]]=7.99,"Base",IF(Table1[[#This Row],[Monthly_Price]]=11.99,"Premium",IF(Table1[[#This Row],[Monthly_Price]]=15.99,"Ultra","error")))</f>
        <v>Ultra</v>
      </c>
      <c r="H48">
        <v>203</v>
      </c>
      <c r="I48" t="s">
        <v>62</v>
      </c>
      <c r="J48">
        <v>5</v>
      </c>
      <c r="K48">
        <v>1</v>
      </c>
      <c r="L48" t="b">
        <v>0</v>
      </c>
      <c r="M48">
        <v>347</v>
      </c>
      <c r="N48">
        <v>18</v>
      </c>
      <c r="O48">
        <f>SUM(Table1[[#This Row],[Total_Movies_Watched]:[Total_Series_Watched]])</f>
        <v>365</v>
      </c>
      <c r="P48" t="s">
        <v>59</v>
      </c>
      <c r="Q48" t="s">
        <v>64</v>
      </c>
      <c r="R48" t="s">
        <v>50</v>
      </c>
      <c r="S48">
        <v>8</v>
      </c>
      <c r="T48">
        <v>4.4000000000000004</v>
      </c>
      <c r="U48" t="b">
        <v>1</v>
      </c>
      <c r="V48" t="s">
        <v>28</v>
      </c>
      <c r="W48">
        <v>476</v>
      </c>
      <c r="X48" t="s">
        <v>57</v>
      </c>
      <c r="Y48" t="s">
        <v>60</v>
      </c>
      <c r="Z48" t="s">
        <v>75</v>
      </c>
      <c r="AA48" t="str">
        <f t="shared" si="1"/>
        <v>Complete</v>
      </c>
    </row>
    <row r="49" spans="1:27" x14ac:dyDescent="0.3">
      <c r="A49">
        <v>8934</v>
      </c>
      <c r="B49" t="str">
        <f t="shared" si="0"/>
        <v>Unique</v>
      </c>
      <c r="C49" t="s">
        <v>106</v>
      </c>
      <c r="D49" s="1">
        <v>45010</v>
      </c>
      <c r="E49" s="1">
        <v>45424</v>
      </c>
      <c r="F49" s="7">
        <v>7.99</v>
      </c>
      <c r="G49" t="str">
        <f>IF(Table1[[#This Row],[Monthly_Price]]=7.99,"Base",IF(Table1[[#This Row],[Monthly_Price]]=11.99,"Premium",IF(Table1[[#This Row],[Monthly_Price]]=15.99,"Ultra","error")))</f>
        <v>Base</v>
      </c>
      <c r="H49">
        <v>22</v>
      </c>
      <c r="I49" t="s">
        <v>33</v>
      </c>
      <c r="J49">
        <v>4</v>
      </c>
      <c r="K49">
        <v>3</v>
      </c>
      <c r="L49" t="b">
        <v>0</v>
      </c>
      <c r="M49">
        <v>707</v>
      </c>
      <c r="N49">
        <v>156</v>
      </c>
      <c r="O49">
        <f>SUM(Table1[[#This Row],[Total_Movies_Watched]:[Total_Series_Watched]])</f>
        <v>863</v>
      </c>
      <c r="P49" t="s">
        <v>39</v>
      </c>
      <c r="Q49" t="s">
        <v>64</v>
      </c>
      <c r="R49" t="s">
        <v>50</v>
      </c>
      <c r="S49">
        <v>99</v>
      </c>
      <c r="T49">
        <v>3.3</v>
      </c>
      <c r="U49" t="b">
        <v>0</v>
      </c>
      <c r="V49" t="s">
        <v>28</v>
      </c>
      <c r="W49">
        <v>4114</v>
      </c>
      <c r="X49" t="s">
        <v>35</v>
      </c>
      <c r="Y49" t="s">
        <v>52</v>
      </c>
      <c r="Z49" t="s">
        <v>37</v>
      </c>
      <c r="AA49" t="str">
        <f t="shared" si="1"/>
        <v>Complete</v>
      </c>
    </row>
    <row r="50" spans="1:27" x14ac:dyDescent="0.3">
      <c r="A50">
        <v>1222</v>
      </c>
      <c r="B50" t="str">
        <f t="shared" si="0"/>
        <v>Unique</v>
      </c>
      <c r="C50" t="s">
        <v>107</v>
      </c>
      <c r="D50" s="1">
        <v>45170</v>
      </c>
      <c r="E50" s="1">
        <v>45516</v>
      </c>
      <c r="F50" s="7">
        <v>15.99</v>
      </c>
      <c r="G50" t="str">
        <f>IF(Table1[[#This Row],[Monthly_Price]]=7.99,"Base",IF(Table1[[#This Row],[Monthly_Price]]=11.99,"Premium",IF(Table1[[#This Row],[Monthly_Price]]=15.99,"Ultra","error")))</f>
        <v>Ultra</v>
      </c>
      <c r="H50">
        <v>382</v>
      </c>
      <c r="I50" t="s">
        <v>79</v>
      </c>
      <c r="J50">
        <v>2</v>
      </c>
      <c r="K50">
        <v>2</v>
      </c>
      <c r="L50" t="b">
        <v>0</v>
      </c>
      <c r="M50">
        <v>49</v>
      </c>
      <c r="N50">
        <v>45</v>
      </c>
      <c r="O50">
        <f>SUM(Table1[[#This Row],[Total_Movies_Watched]:[Total_Series_Watched]])</f>
        <v>94</v>
      </c>
      <c r="P50" t="s">
        <v>39</v>
      </c>
      <c r="Q50" t="s">
        <v>26</v>
      </c>
      <c r="R50" t="s">
        <v>27</v>
      </c>
      <c r="S50">
        <v>63</v>
      </c>
      <c r="T50">
        <v>4</v>
      </c>
      <c r="U50" t="b">
        <v>1</v>
      </c>
      <c r="V50" t="s">
        <v>28</v>
      </c>
      <c r="W50">
        <v>1581</v>
      </c>
      <c r="X50" t="s">
        <v>51</v>
      </c>
      <c r="Y50" t="s">
        <v>30</v>
      </c>
      <c r="Z50" t="s">
        <v>53</v>
      </c>
      <c r="AA50" t="str">
        <f t="shared" si="1"/>
        <v>Complete</v>
      </c>
    </row>
    <row r="51" spans="1:27" x14ac:dyDescent="0.3">
      <c r="A51">
        <v>5762</v>
      </c>
      <c r="B51" t="str">
        <f t="shared" si="0"/>
        <v>Unique</v>
      </c>
      <c r="C51" t="s">
        <v>108</v>
      </c>
      <c r="D51" s="1">
        <v>45379</v>
      </c>
      <c r="E51" s="1">
        <v>45334</v>
      </c>
      <c r="F51" s="7">
        <v>11.99</v>
      </c>
      <c r="G51" t="str">
        <f>IF(Table1[[#This Row],[Monthly_Price]]=7.99,"Base",IF(Table1[[#This Row],[Monthly_Price]]=11.99,"Premium",IF(Table1[[#This Row],[Monthly_Price]]=15.99,"Ultra","error")))</f>
        <v>Premium</v>
      </c>
      <c r="H51">
        <v>302</v>
      </c>
      <c r="I51" t="s">
        <v>62</v>
      </c>
      <c r="J51">
        <v>5</v>
      </c>
      <c r="K51">
        <v>4</v>
      </c>
      <c r="L51" t="b">
        <v>0</v>
      </c>
      <c r="M51">
        <v>801</v>
      </c>
      <c r="N51">
        <v>141</v>
      </c>
      <c r="O51">
        <f>SUM(Table1[[#This Row],[Total_Movies_Watched]:[Total_Series_Watched]])</f>
        <v>942</v>
      </c>
      <c r="P51" t="s">
        <v>74</v>
      </c>
      <c r="Q51" t="s">
        <v>40</v>
      </c>
      <c r="R51" t="s">
        <v>41</v>
      </c>
      <c r="S51">
        <v>62</v>
      </c>
      <c r="T51">
        <v>3.5</v>
      </c>
      <c r="U51" t="b">
        <v>1</v>
      </c>
      <c r="V51" t="s">
        <v>28</v>
      </c>
      <c r="W51">
        <v>1293</v>
      </c>
      <c r="X51" t="s">
        <v>57</v>
      </c>
      <c r="Y51" t="s">
        <v>60</v>
      </c>
      <c r="Z51" t="s">
        <v>53</v>
      </c>
      <c r="AA51" t="str">
        <f t="shared" si="1"/>
        <v>Complete</v>
      </c>
    </row>
    <row r="52" spans="1:27" x14ac:dyDescent="0.3">
      <c r="A52">
        <v>4066</v>
      </c>
      <c r="B52" t="str">
        <f t="shared" si="0"/>
        <v>Unique</v>
      </c>
      <c r="C52" t="s">
        <v>102</v>
      </c>
      <c r="D52" s="1">
        <v>45011</v>
      </c>
      <c r="E52" s="1">
        <v>45638</v>
      </c>
      <c r="F52" s="7">
        <v>11.99</v>
      </c>
      <c r="G52" t="str">
        <f>IF(Table1[[#This Row],[Monthly_Price]]=7.99,"Base",IF(Table1[[#This Row],[Monthly_Price]]=11.99,"Premium",IF(Table1[[#This Row],[Monthly_Price]]=15.99,"Ultra","error")))</f>
        <v>Premium</v>
      </c>
      <c r="H52">
        <v>76</v>
      </c>
      <c r="I52" t="s">
        <v>43</v>
      </c>
      <c r="J52">
        <v>2</v>
      </c>
      <c r="K52">
        <v>3</v>
      </c>
      <c r="L52" t="b">
        <v>0</v>
      </c>
      <c r="M52">
        <v>788</v>
      </c>
      <c r="N52">
        <v>55</v>
      </c>
      <c r="O52">
        <f>SUM(Table1[[#This Row],[Total_Movies_Watched]:[Total_Series_Watched]])</f>
        <v>843</v>
      </c>
      <c r="P52" t="s">
        <v>44</v>
      </c>
      <c r="Q52" t="s">
        <v>49</v>
      </c>
      <c r="R52" t="s">
        <v>34</v>
      </c>
      <c r="S52">
        <v>50</v>
      </c>
      <c r="T52">
        <v>4.8</v>
      </c>
      <c r="U52" t="b">
        <v>1</v>
      </c>
      <c r="V52" t="s">
        <v>28</v>
      </c>
      <c r="W52">
        <v>1744</v>
      </c>
      <c r="X52" t="s">
        <v>57</v>
      </c>
      <c r="Y52" t="s">
        <v>52</v>
      </c>
      <c r="Z52" t="s">
        <v>53</v>
      </c>
      <c r="AA52" t="str">
        <f t="shared" si="1"/>
        <v>Complete</v>
      </c>
    </row>
    <row r="53" spans="1:27" x14ac:dyDescent="0.3">
      <c r="A53">
        <v>6469</v>
      </c>
      <c r="B53" t="str">
        <f t="shared" si="0"/>
        <v>Unique</v>
      </c>
      <c r="C53" t="s">
        <v>78</v>
      </c>
      <c r="D53" s="1">
        <v>45461</v>
      </c>
      <c r="E53" s="1">
        <v>45620</v>
      </c>
      <c r="F53" s="7">
        <v>11.99</v>
      </c>
      <c r="G53" t="str">
        <f>IF(Table1[[#This Row],[Monthly_Price]]=7.99,"Base",IF(Table1[[#This Row],[Monthly_Price]]=11.99,"Premium",IF(Table1[[#This Row],[Monthly_Price]]=15.99,"Ultra","error")))</f>
        <v>Premium</v>
      </c>
      <c r="H53">
        <v>125</v>
      </c>
      <c r="I53" t="s">
        <v>46</v>
      </c>
      <c r="J53">
        <v>3</v>
      </c>
      <c r="K53">
        <v>6</v>
      </c>
      <c r="L53" t="b">
        <v>1</v>
      </c>
      <c r="M53">
        <v>853</v>
      </c>
      <c r="N53">
        <v>16</v>
      </c>
      <c r="O53">
        <f>SUM(Table1[[#This Row],[Total_Movies_Watched]:[Total_Series_Watched]])</f>
        <v>869</v>
      </c>
      <c r="P53" t="s">
        <v>59</v>
      </c>
      <c r="Q53" t="s">
        <v>26</v>
      </c>
      <c r="R53" t="s">
        <v>34</v>
      </c>
      <c r="S53">
        <v>65</v>
      </c>
      <c r="T53">
        <v>4.8</v>
      </c>
      <c r="U53" t="b">
        <v>1</v>
      </c>
      <c r="V53" t="s">
        <v>28</v>
      </c>
      <c r="W53">
        <v>448</v>
      </c>
      <c r="X53" t="s">
        <v>57</v>
      </c>
      <c r="Y53" t="s">
        <v>52</v>
      </c>
      <c r="Z53" t="s">
        <v>31</v>
      </c>
      <c r="AA53" t="str">
        <f t="shared" si="1"/>
        <v>Complete</v>
      </c>
    </row>
    <row r="54" spans="1:27" x14ac:dyDescent="0.3">
      <c r="A54">
        <v>1364</v>
      </c>
      <c r="B54" t="str">
        <f t="shared" si="0"/>
        <v>Unique</v>
      </c>
      <c r="C54" t="s">
        <v>109</v>
      </c>
      <c r="D54" s="1">
        <v>45134</v>
      </c>
      <c r="E54" s="1">
        <v>45334</v>
      </c>
      <c r="F54" s="7">
        <v>11.99</v>
      </c>
      <c r="G54" t="str">
        <f>IF(Table1[[#This Row],[Monthly_Price]]=7.99,"Base",IF(Table1[[#This Row],[Monthly_Price]]=11.99,"Premium",IF(Table1[[#This Row],[Monthly_Price]]=15.99,"Ultra","error")))</f>
        <v>Premium</v>
      </c>
      <c r="H54">
        <v>113</v>
      </c>
      <c r="I54" t="s">
        <v>55</v>
      </c>
      <c r="J54">
        <v>1</v>
      </c>
      <c r="K54">
        <v>1</v>
      </c>
      <c r="L54" t="b">
        <v>0</v>
      </c>
      <c r="M54">
        <v>970</v>
      </c>
      <c r="N54">
        <v>159</v>
      </c>
      <c r="O54">
        <f>SUM(Table1[[#This Row],[Total_Movies_Watched]:[Total_Series_Watched]])</f>
        <v>1129</v>
      </c>
      <c r="P54" t="s">
        <v>44</v>
      </c>
      <c r="Q54" t="s">
        <v>49</v>
      </c>
      <c r="R54" t="s">
        <v>34</v>
      </c>
      <c r="S54">
        <v>96</v>
      </c>
      <c r="T54">
        <v>4.9000000000000004</v>
      </c>
      <c r="U54" t="b">
        <v>1</v>
      </c>
      <c r="V54" t="s">
        <v>28</v>
      </c>
      <c r="W54">
        <v>3398</v>
      </c>
      <c r="X54" t="s">
        <v>57</v>
      </c>
      <c r="Y54" t="s">
        <v>30</v>
      </c>
      <c r="Z54" t="s">
        <v>31</v>
      </c>
      <c r="AA54" t="str">
        <f t="shared" si="1"/>
        <v>Complete</v>
      </c>
    </row>
    <row r="55" spans="1:27" x14ac:dyDescent="0.3">
      <c r="A55">
        <v>4197</v>
      </c>
      <c r="B55" t="str">
        <f t="shared" si="0"/>
        <v>Unique</v>
      </c>
      <c r="C55" t="s">
        <v>102</v>
      </c>
      <c r="D55" s="1">
        <v>45596</v>
      </c>
      <c r="E55" s="1">
        <v>45639</v>
      </c>
      <c r="F55" s="7">
        <v>15.99</v>
      </c>
      <c r="G55" t="str">
        <f>IF(Table1[[#This Row],[Monthly_Price]]=7.99,"Base",IF(Table1[[#This Row],[Monthly_Price]]=11.99,"Premium",IF(Table1[[#This Row],[Monthly_Price]]=15.99,"Ultra","error")))</f>
        <v>Ultra</v>
      </c>
      <c r="H55">
        <v>183</v>
      </c>
      <c r="I55" t="s">
        <v>79</v>
      </c>
      <c r="J55">
        <v>3</v>
      </c>
      <c r="K55">
        <v>5</v>
      </c>
      <c r="L55" t="b">
        <v>0</v>
      </c>
      <c r="M55">
        <v>490</v>
      </c>
      <c r="N55">
        <v>127</v>
      </c>
      <c r="O55">
        <f>SUM(Table1[[#This Row],[Total_Movies_Watched]:[Total_Series_Watched]])</f>
        <v>617</v>
      </c>
      <c r="P55" t="s">
        <v>39</v>
      </c>
      <c r="Q55" t="s">
        <v>40</v>
      </c>
      <c r="R55" t="s">
        <v>27</v>
      </c>
      <c r="S55">
        <v>40</v>
      </c>
      <c r="T55">
        <v>4.5999999999999996</v>
      </c>
      <c r="U55" t="b">
        <v>1</v>
      </c>
      <c r="V55" t="s">
        <v>28</v>
      </c>
      <c r="W55">
        <v>4691</v>
      </c>
      <c r="X55" t="s">
        <v>35</v>
      </c>
      <c r="Y55" t="s">
        <v>60</v>
      </c>
      <c r="Z55" t="s">
        <v>53</v>
      </c>
      <c r="AA55" t="str">
        <f t="shared" si="1"/>
        <v>Complete</v>
      </c>
    </row>
    <row r="56" spans="1:27" x14ac:dyDescent="0.3">
      <c r="A56">
        <v>9700</v>
      </c>
      <c r="B56" t="str">
        <f t="shared" si="0"/>
        <v>Unique</v>
      </c>
      <c r="C56" t="s">
        <v>110</v>
      </c>
      <c r="D56" s="1">
        <v>44921</v>
      </c>
      <c r="E56" s="1">
        <v>45626</v>
      </c>
      <c r="F56" s="7">
        <v>15.99</v>
      </c>
      <c r="G56" t="str">
        <f>IF(Table1[[#This Row],[Monthly_Price]]=7.99,"Base",IF(Table1[[#This Row],[Monthly_Price]]=11.99,"Premium",IF(Table1[[#This Row],[Monthly_Price]]=15.99,"Ultra","error")))</f>
        <v>Ultra</v>
      </c>
      <c r="H56">
        <v>272</v>
      </c>
      <c r="I56" t="s">
        <v>46</v>
      </c>
      <c r="J56">
        <v>5</v>
      </c>
      <c r="K56">
        <v>1</v>
      </c>
      <c r="L56" t="b">
        <v>0</v>
      </c>
      <c r="M56">
        <v>201</v>
      </c>
      <c r="N56">
        <v>122</v>
      </c>
      <c r="O56">
        <f>SUM(Table1[[#This Row],[Total_Movies_Watched]:[Total_Series_Watched]])</f>
        <v>323</v>
      </c>
      <c r="P56" t="s">
        <v>48</v>
      </c>
      <c r="Q56" t="s">
        <v>64</v>
      </c>
      <c r="R56" t="s">
        <v>56</v>
      </c>
      <c r="S56">
        <v>94</v>
      </c>
      <c r="T56">
        <v>4.5999999999999996</v>
      </c>
      <c r="U56" t="b">
        <v>1</v>
      </c>
      <c r="V56" t="s">
        <v>28</v>
      </c>
      <c r="W56">
        <v>4674</v>
      </c>
      <c r="X56" t="s">
        <v>57</v>
      </c>
      <c r="Y56" t="s">
        <v>60</v>
      </c>
      <c r="Z56" t="s">
        <v>75</v>
      </c>
      <c r="AA56" t="str">
        <f t="shared" si="1"/>
        <v>Complete</v>
      </c>
    </row>
    <row r="57" spans="1:27" x14ac:dyDescent="0.3">
      <c r="A57">
        <v>5644</v>
      </c>
      <c r="B57" t="str">
        <f t="shared" si="0"/>
        <v>Unique</v>
      </c>
      <c r="C57" t="s">
        <v>92</v>
      </c>
      <c r="D57" s="1">
        <v>45388</v>
      </c>
      <c r="E57" s="1">
        <v>45363</v>
      </c>
      <c r="F57" s="7">
        <v>11.99</v>
      </c>
      <c r="G57" t="str">
        <f>IF(Table1[[#This Row],[Monthly_Price]]=7.99,"Base",IF(Table1[[#This Row],[Monthly_Price]]=11.99,"Premium",IF(Table1[[#This Row],[Monthly_Price]]=15.99,"Ultra","error")))</f>
        <v>Premium</v>
      </c>
      <c r="H57">
        <v>19</v>
      </c>
      <c r="I57" t="s">
        <v>62</v>
      </c>
      <c r="J57">
        <v>4</v>
      </c>
      <c r="K57">
        <v>2</v>
      </c>
      <c r="L57" t="b">
        <v>1</v>
      </c>
      <c r="M57">
        <v>741</v>
      </c>
      <c r="N57">
        <v>36</v>
      </c>
      <c r="O57">
        <f>SUM(Table1[[#This Row],[Total_Movies_Watched]:[Total_Series_Watched]])</f>
        <v>777</v>
      </c>
      <c r="P57" t="s">
        <v>74</v>
      </c>
      <c r="Q57" t="s">
        <v>26</v>
      </c>
      <c r="R57" t="s">
        <v>56</v>
      </c>
      <c r="S57">
        <v>13</v>
      </c>
      <c r="T57">
        <v>4.4000000000000004</v>
      </c>
      <c r="U57" t="b">
        <v>0</v>
      </c>
      <c r="V57" t="s">
        <v>28</v>
      </c>
      <c r="W57">
        <v>3641</v>
      </c>
      <c r="X57" t="s">
        <v>65</v>
      </c>
      <c r="Y57" t="s">
        <v>52</v>
      </c>
      <c r="Z57" t="s">
        <v>75</v>
      </c>
      <c r="AA57" t="str">
        <f t="shared" si="1"/>
        <v>Complete</v>
      </c>
    </row>
    <row r="58" spans="1:27" x14ac:dyDescent="0.3">
      <c r="A58">
        <v>5420</v>
      </c>
      <c r="B58" t="str">
        <f t="shared" si="0"/>
        <v>Unique</v>
      </c>
      <c r="C58" t="s">
        <v>111</v>
      </c>
      <c r="D58" s="1">
        <v>44926</v>
      </c>
      <c r="E58" s="1">
        <v>45303</v>
      </c>
      <c r="F58" s="7">
        <v>11.99</v>
      </c>
      <c r="G58" t="str">
        <f>IF(Table1[[#This Row],[Monthly_Price]]=7.99,"Base",IF(Table1[[#This Row],[Monthly_Price]]=11.99,"Premium",IF(Table1[[#This Row],[Monthly_Price]]=15.99,"Ultra","error")))</f>
        <v>Premium</v>
      </c>
      <c r="H58">
        <v>204</v>
      </c>
      <c r="I58" t="s">
        <v>33</v>
      </c>
      <c r="J58">
        <v>4</v>
      </c>
      <c r="K58">
        <v>6</v>
      </c>
      <c r="L58" t="b">
        <v>0</v>
      </c>
      <c r="M58">
        <v>928</v>
      </c>
      <c r="N58">
        <v>30</v>
      </c>
      <c r="O58">
        <f>SUM(Table1[[#This Row],[Total_Movies_Watched]:[Total_Series_Watched]])</f>
        <v>958</v>
      </c>
      <c r="P58" t="s">
        <v>48</v>
      </c>
      <c r="Q58" t="s">
        <v>49</v>
      </c>
      <c r="R58" t="s">
        <v>41</v>
      </c>
      <c r="S58">
        <v>58</v>
      </c>
      <c r="T58">
        <v>4.4000000000000004</v>
      </c>
      <c r="U58" t="b">
        <v>0</v>
      </c>
      <c r="V58" t="s">
        <v>28</v>
      </c>
      <c r="W58">
        <v>1765</v>
      </c>
      <c r="X58" t="s">
        <v>29</v>
      </c>
      <c r="Y58" t="s">
        <v>60</v>
      </c>
      <c r="Z58" t="s">
        <v>31</v>
      </c>
      <c r="AA58" t="str">
        <f t="shared" si="1"/>
        <v>Complete</v>
      </c>
    </row>
    <row r="59" spans="1:27" x14ac:dyDescent="0.3">
      <c r="A59">
        <v>7560</v>
      </c>
      <c r="B59" t="str">
        <f t="shared" si="0"/>
        <v>Unique</v>
      </c>
      <c r="C59" t="s">
        <v>112</v>
      </c>
      <c r="D59" s="1">
        <v>44919</v>
      </c>
      <c r="E59" s="1">
        <v>45363</v>
      </c>
      <c r="F59" s="7">
        <v>7.99</v>
      </c>
      <c r="G59" t="str">
        <f>IF(Table1[[#This Row],[Monthly_Price]]=7.99,"Base",IF(Table1[[#This Row],[Monthly_Price]]=11.99,"Premium",IF(Table1[[#This Row],[Monthly_Price]]=15.99,"Ultra","error")))</f>
        <v>Base</v>
      </c>
      <c r="H59">
        <v>345</v>
      </c>
      <c r="I59" t="s">
        <v>55</v>
      </c>
      <c r="J59">
        <v>3</v>
      </c>
      <c r="K59">
        <v>3</v>
      </c>
      <c r="L59" t="b">
        <v>0</v>
      </c>
      <c r="M59">
        <v>80</v>
      </c>
      <c r="N59">
        <v>100</v>
      </c>
      <c r="O59">
        <f>SUM(Table1[[#This Row],[Total_Movies_Watched]:[Total_Series_Watched]])</f>
        <v>180</v>
      </c>
      <c r="P59" t="s">
        <v>25</v>
      </c>
      <c r="Q59" t="s">
        <v>49</v>
      </c>
      <c r="R59" t="s">
        <v>27</v>
      </c>
      <c r="S59">
        <v>40</v>
      </c>
      <c r="T59">
        <v>4.9000000000000004</v>
      </c>
      <c r="U59" t="b">
        <v>1</v>
      </c>
      <c r="V59" t="s">
        <v>28</v>
      </c>
      <c r="W59">
        <v>3462</v>
      </c>
      <c r="X59" t="s">
        <v>29</v>
      </c>
      <c r="Y59" t="s">
        <v>68</v>
      </c>
      <c r="Z59" t="s">
        <v>53</v>
      </c>
      <c r="AA59" t="str">
        <f t="shared" si="1"/>
        <v>Complete</v>
      </c>
    </row>
    <row r="60" spans="1:27" x14ac:dyDescent="0.3">
      <c r="A60">
        <v>9644</v>
      </c>
      <c r="B60" t="str">
        <f t="shared" si="0"/>
        <v>Unique</v>
      </c>
      <c r="C60" t="s">
        <v>82</v>
      </c>
      <c r="D60" s="1">
        <v>45543</v>
      </c>
      <c r="E60" s="1">
        <v>45621</v>
      </c>
      <c r="F60" s="7">
        <v>7.99</v>
      </c>
      <c r="G60" t="str">
        <f>IF(Table1[[#This Row],[Monthly_Price]]=7.99,"Base",IF(Table1[[#This Row],[Monthly_Price]]=11.99,"Premium",IF(Table1[[#This Row],[Monthly_Price]]=15.99,"Ultra","error")))</f>
        <v>Base</v>
      </c>
      <c r="H60">
        <v>294</v>
      </c>
      <c r="I60" t="s">
        <v>62</v>
      </c>
      <c r="J60">
        <v>4</v>
      </c>
      <c r="K60">
        <v>1</v>
      </c>
      <c r="L60" t="b">
        <v>1</v>
      </c>
      <c r="M60">
        <v>453</v>
      </c>
      <c r="N60">
        <v>149</v>
      </c>
      <c r="O60">
        <f>SUM(Table1[[#This Row],[Total_Movies_Watched]:[Total_Series_Watched]])</f>
        <v>602</v>
      </c>
      <c r="P60" t="s">
        <v>74</v>
      </c>
      <c r="Q60" t="s">
        <v>26</v>
      </c>
      <c r="R60" t="s">
        <v>27</v>
      </c>
      <c r="S60">
        <v>82</v>
      </c>
      <c r="T60">
        <v>3.9</v>
      </c>
      <c r="U60" t="b">
        <v>1</v>
      </c>
      <c r="V60" t="s">
        <v>28</v>
      </c>
      <c r="W60">
        <v>790</v>
      </c>
      <c r="X60" t="s">
        <v>35</v>
      </c>
      <c r="Y60" t="s">
        <v>52</v>
      </c>
      <c r="Z60" t="s">
        <v>53</v>
      </c>
      <c r="AA60" t="str">
        <f t="shared" si="1"/>
        <v>Complete</v>
      </c>
    </row>
    <row r="61" spans="1:27" x14ac:dyDescent="0.3">
      <c r="A61">
        <v>7239</v>
      </c>
      <c r="B61" t="str">
        <f t="shared" si="0"/>
        <v>Unique</v>
      </c>
      <c r="C61" t="s">
        <v>113</v>
      </c>
      <c r="D61" s="1">
        <v>45279</v>
      </c>
      <c r="E61" s="1">
        <v>45625</v>
      </c>
      <c r="F61" s="7">
        <v>15.99</v>
      </c>
      <c r="G61" t="str">
        <f>IF(Table1[[#This Row],[Monthly_Price]]=7.99,"Base",IF(Table1[[#This Row],[Monthly_Price]]=11.99,"Premium",IF(Table1[[#This Row],[Monthly_Price]]=15.99,"Ultra","error")))</f>
        <v>Ultra</v>
      </c>
      <c r="H61">
        <v>318</v>
      </c>
      <c r="I61" t="s">
        <v>24</v>
      </c>
      <c r="J61">
        <v>3</v>
      </c>
      <c r="K61">
        <v>2</v>
      </c>
      <c r="L61" t="b">
        <v>1</v>
      </c>
      <c r="M61">
        <v>943</v>
      </c>
      <c r="N61">
        <v>116</v>
      </c>
      <c r="O61">
        <f>SUM(Table1[[#This Row],[Total_Movies_Watched]:[Total_Series_Watched]])</f>
        <v>1059</v>
      </c>
      <c r="P61" t="s">
        <v>39</v>
      </c>
      <c r="Q61" t="s">
        <v>26</v>
      </c>
      <c r="R61" t="s">
        <v>27</v>
      </c>
      <c r="S61">
        <v>22</v>
      </c>
      <c r="T61">
        <v>4.0999999999999996</v>
      </c>
      <c r="U61" t="b">
        <v>0</v>
      </c>
      <c r="V61" t="s">
        <v>28</v>
      </c>
      <c r="W61">
        <v>4732</v>
      </c>
      <c r="X61" t="s">
        <v>57</v>
      </c>
      <c r="Y61" t="s">
        <v>36</v>
      </c>
      <c r="Z61" t="s">
        <v>75</v>
      </c>
      <c r="AA61" t="str">
        <f t="shared" si="1"/>
        <v>Complete</v>
      </c>
    </row>
    <row r="62" spans="1:27" x14ac:dyDescent="0.3">
      <c r="A62">
        <v>6415</v>
      </c>
      <c r="B62" t="str">
        <f t="shared" si="0"/>
        <v>Unique</v>
      </c>
      <c r="C62" t="s">
        <v>114</v>
      </c>
      <c r="D62" s="1">
        <v>45211</v>
      </c>
      <c r="E62" s="1">
        <v>45615</v>
      </c>
      <c r="F62" s="7">
        <v>11.99</v>
      </c>
      <c r="G62" t="str">
        <f>IF(Table1[[#This Row],[Monthly_Price]]=7.99,"Base",IF(Table1[[#This Row],[Monthly_Price]]=11.99,"Premium",IF(Table1[[#This Row],[Monthly_Price]]=15.99,"Ultra","error")))</f>
        <v>Premium</v>
      </c>
      <c r="H62">
        <v>396</v>
      </c>
      <c r="I62" t="s">
        <v>24</v>
      </c>
      <c r="J62">
        <v>1</v>
      </c>
      <c r="K62">
        <v>2</v>
      </c>
      <c r="L62" t="b">
        <v>0</v>
      </c>
      <c r="M62">
        <v>348</v>
      </c>
      <c r="N62">
        <v>172</v>
      </c>
      <c r="O62">
        <f>SUM(Table1[[#This Row],[Total_Movies_Watched]:[Total_Series_Watched]])</f>
        <v>520</v>
      </c>
      <c r="P62" t="s">
        <v>44</v>
      </c>
      <c r="Q62" t="s">
        <v>64</v>
      </c>
      <c r="R62" t="s">
        <v>27</v>
      </c>
      <c r="S62">
        <v>61</v>
      </c>
      <c r="T62">
        <v>3.9</v>
      </c>
      <c r="U62" t="b">
        <v>0</v>
      </c>
      <c r="V62" t="s">
        <v>28</v>
      </c>
      <c r="W62">
        <v>4599</v>
      </c>
      <c r="X62" t="s">
        <v>29</v>
      </c>
      <c r="Y62" t="s">
        <v>30</v>
      </c>
      <c r="Z62" t="s">
        <v>75</v>
      </c>
      <c r="AA62" t="str">
        <f t="shared" si="1"/>
        <v>Complete</v>
      </c>
    </row>
    <row r="63" spans="1:27" x14ac:dyDescent="0.3">
      <c r="A63">
        <v>9020</v>
      </c>
      <c r="B63" t="str">
        <f t="shared" si="0"/>
        <v>Unique</v>
      </c>
      <c r="C63" t="s">
        <v>115</v>
      </c>
      <c r="D63" s="1">
        <v>44960</v>
      </c>
      <c r="E63" s="1">
        <v>45363</v>
      </c>
      <c r="F63" s="7">
        <v>11.99</v>
      </c>
      <c r="G63" t="str">
        <f>IF(Table1[[#This Row],[Monthly_Price]]=7.99,"Base",IF(Table1[[#This Row],[Monthly_Price]]=11.99,"Premium",IF(Table1[[#This Row],[Monthly_Price]]=15.99,"Ultra","error")))</f>
        <v>Premium</v>
      </c>
      <c r="H63">
        <v>455</v>
      </c>
      <c r="I63" t="s">
        <v>55</v>
      </c>
      <c r="J63">
        <v>5</v>
      </c>
      <c r="K63">
        <v>3</v>
      </c>
      <c r="L63" t="b">
        <v>1</v>
      </c>
      <c r="M63">
        <v>112</v>
      </c>
      <c r="N63">
        <v>158</v>
      </c>
      <c r="O63">
        <f>SUM(Table1[[#This Row],[Total_Movies_Watched]:[Total_Series_Watched]])</f>
        <v>270</v>
      </c>
      <c r="P63" t="s">
        <v>48</v>
      </c>
      <c r="Q63" t="s">
        <v>49</v>
      </c>
      <c r="R63" t="s">
        <v>34</v>
      </c>
      <c r="S63">
        <v>15</v>
      </c>
      <c r="T63">
        <v>3.9</v>
      </c>
      <c r="U63" t="b">
        <v>1</v>
      </c>
      <c r="V63" t="s">
        <v>28</v>
      </c>
      <c r="W63">
        <v>965</v>
      </c>
      <c r="X63" t="s">
        <v>51</v>
      </c>
      <c r="Y63" t="s">
        <v>36</v>
      </c>
      <c r="Z63" t="s">
        <v>53</v>
      </c>
      <c r="AA63" t="str">
        <f t="shared" si="1"/>
        <v>Complete</v>
      </c>
    </row>
    <row r="64" spans="1:27" x14ac:dyDescent="0.3">
      <c r="A64">
        <v>2324</v>
      </c>
      <c r="B64" t="str">
        <f t="shared" si="0"/>
        <v>Unique</v>
      </c>
      <c r="C64" t="s">
        <v>116</v>
      </c>
      <c r="D64" s="1">
        <v>45620</v>
      </c>
      <c r="E64" s="1">
        <v>45608</v>
      </c>
      <c r="F64" s="7">
        <v>7.99</v>
      </c>
      <c r="G64" t="str">
        <f>IF(Table1[[#This Row],[Monthly_Price]]=7.99,"Base",IF(Table1[[#This Row],[Monthly_Price]]=11.99,"Premium",IF(Table1[[#This Row],[Monthly_Price]]=15.99,"Ultra","error")))</f>
        <v>Base</v>
      </c>
      <c r="H64">
        <v>175</v>
      </c>
      <c r="I64" t="s">
        <v>62</v>
      </c>
      <c r="J64">
        <v>5</v>
      </c>
      <c r="K64">
        <v>6</v>
      </c>
      <c r="L64" t="b">
        <v>1</v>
      </c>
      <c r="M64">
        <v>606</v>
      </c>
      <c r="N64">
        <v>195</v>
      </c>
      <c r="O64">
        <f>SUM(Table1[[#This Row],[Total_Movies_Watched]:[Total_Series_Watched]])</f>
        <v>801</v>
      </c>
      <c r="P64" t="s">
        <v>25</v>
      </c>
      <c r="Q64" t="s">
        <v>49</v>
      </c>
      <c r="R64" t="s">
        <v>56</v>
      </c>
      <c r="S64">
        <v>95</v>
      </c>
      <c r="T64">
        <v>4</v>
      </c>
      <c r="U64" t="b">
        <v>0</v>
      </c>
      <c r="V64" t="s">
        <v>28</v>
      </c>
      <c r="W64">
        <v>1155</v>
      </c>
      <c r="X64" t="s">
        <v>65</v>
      </c>
      <c r="Y64" t="s">
        <v>30</v>
      </c>
      <c r="Z64" t="s">
        <v>31</v>
      </c>
      <c r="AA64" t="str">
        <f t="shared" si="1"/>
        <v>Complete</v>
      </c>
    </row>
    <row r="65" spans="1:27" x14ac:dyDescent="0.3">
      <c r="A65">
        <v>1354</v>
      </c>
      <c r="B65" t="str">
        <f t="shared" si="0"/>
        <v>Unique</v>
      </c>
      <c r="C65" t="s">
        <v>117</v>
      </c>
      <c r="D65" s="1">
        <v>45101</v>
      </c>
      <c r="E65" s="1">
        <v>45485</v>
      </c>
      <c r="F65" s="7">
        <v>7.99</v>
      </c>
      <c r="G65" t="str">
        <f>IF(Table1[[#This Row],[Monthly_Price]]=7.99,"Base",IF(Table1[[#This Row],[Monthly_Price]]=11.99,"Premium",IF(Table1[[#This Row],[Monthly_Price]]=15.99,"Ultra","error")))</f>
        <v>Base</v>
      </c>
      <c r="H65">
        <v>36</v>
      </c>
      <c r="I65" t="s">
        <v>43</v>
      </c>
      <c r="J65">
        <v>1</v>
      </c>
      <c r="K65">
        <v>6</v>
      </c>
      <c r="L65" t="b">
        <v>0</v>
      </c>
      <c r="M65">
        <v>214</v>
      </c>
      <c r="N65">
        <v>114</v>
      </c>
      <c r="O65">
        <f>SUM(Table1[[#This Row],[Total_Movies_Watched]:[Total_Series_Watched]])</f>
        <v>328</v>
      </c>
      <c r="P65" t="s">
        <v>48</v>
      </c>
      <c r="Q65" t="s">
        <v>26</v>
      </c>
      <c r="R65" t="s">
        <v>50</v>
      </c>
      <c r="S65">
        <v>39</v>
      </c>
      <c r="T65">
        <v>4.9000000000000004</v>
      </c>
      <c r="U65" t="b">
        <v>0</v>
      </c>
      <c r="V65" t="s">
        <v>28</v>
      </c>
      <c r="W65">
        <v>1110</v>
      </c>
      <c r="X65" t="s">
        <v>65</v>
      </c>
      <c r="Y65" t="s">
        <v>52</v>
      </c>
      <c r="Z65" t="s">
        <v>75</v>
      </c>
      <c r="AA65" t="str">
        <f t="shared" si="1"/>
        <v>Complete</v>
      </c>
    </row>
    <row r="66" spans="1:27" x14ac:dyDescent="0.3">
      <c r="A66">
        <v>4019</v>
      </c>
      <c r="B66" t="str">
        <f t="shared" si="0"/>
        <v>Unique</v>
      </c>
      <c r="C66" t="s">
        <v>118</v>
      </c>
      <c r="D66" s="1">
        <v>45289</v>
      </c>
      <c r="E66" s="1">
        <v>45455</v>
      </c>
      <c r="F66" s="7">
        <v>15.99</v>
      </c>
      <c r="G66" t="str">
        <f>IF(Table1[[#This Row],[Monthly_Price]]=7.99,"Base",IF(Table1[[#This Row],[Monthly_Price]]=11.99,"Premium",IF(Table1[[#This Row],[Monthly_Price]]=15.99,"Ultra","error")))</f>
        <v>Ultra</v>
      </c>
      <c r="H66">
        <v>349</v>
      </c>
      <c r="I66" t="s">
        <v>46</v>
      </c>
      <c r="J66">
        <v>1</v>
      </c>
      <c r="K66">
        <v>6</v>
      </c>
      <c r="L66" t="b">
        <v>1</v>
      </c>
      <c r="M66">
        <v>334</v>
      </c>
      <c r="N66">
        <v>76</v>
      </c>
      <c r="O66">
        <f>SUM(Table1[[#This Row],[Total_Movies_Watched]:[Total_Series_Watched]])</f>
        <v>410</v>
      </c>
      <c r="P66" t="s">
        <v>39</v>
      </c>
      <c r="Q66" t="s">
        <v>49</v>
      </c>
      <c r="R66" t="s">
        <v>41</v>
      </c>
      <c r="S66">
        <v>32</v>
      </c>
      <c r="T66">
        <v>3.3</v>
      </c>
      <c r="U66" t="b">
        <v>0</v>
      </c>
      <c r="V66" t="s">
        <v>28</v>
      </c>
      <c r="W66">
        <v>1911</v>
      </c>
      <c r="X66" t="s">
        <v>51</v>
      </c>
      <c r="Y66" t="s">
        <v>68</v>
      </c>
      <c r="Z66" t="s">
        <v>75</v>
      </c>
      <c r="AA66" t="str">
        <f t="shared" ref="AA66:AA129" si="2">IF(COUNTA(A66:Z66)&lt;COLUMNS(A:Z), "Missing", "Complete")</f>
        <v>Complete</v>
      </c>
    </row>
    <row r="67" spans="1:27" x14ac:dyDescent="0.3">
      <c r="A67">
        <v>6178</v>
      </c>
      <c r="B67" t="str">
        <f t="shared" ref="B67:B130" si="3">IF(COUNTIFS(A:A,A67)&gt;1,"Duplicate","Unique")</f>
        <v>Unique</v>
      </c>
      <c r="C67" t="s">
        <v>119</v>
      </c>
      <c r="D67" s="1">
        <v>44986</v>
      </c>
      <c r="E67" s="1">
        <v>45547</v>
      </c>
      <c r="F67" s="7">
        <v>11.99</v>
      </c>
      <c r="G67" t="str">
        <f>IF(Table1[[#This Row],[Monthly_Price]]=7.99,"Base",IF(Table1[[#This Row],[Monthly_Price]]=11.99,"Premium",IF(Table1[[#This Row],[Monthly_Price]]=15.99,"Ultra","error")))</f>
        <v>Premium</v>
      </c>
      <c r="H67">
        <v>262</v>
      </c>
      <c r="I67" t="s">
        <v>46</v>
      </c>
      <c r="J67">
        <v>5</v>
      </c>
      <c r="K67">
        <v>5</v>
      </c>
      <c r="L67" t="b">
        <v>1</v>
      </c>
      <c r="M67">
        <v>849</v>
      </c>
      <c r="N67">
        <v>68</v>
      </c>
      <c r="O67">
        <f>SUM(Table1[[#This Row],[Total_Movies_Watched]:[Total_Series_Watched]])</f>
        <v>917</v>
      </c>
      <c r="P67" t="s">
        <v>48</v>
      </c>
      <c r="Q67" t="s">
        <v>49</v>
      </c>
      <c r="R67" t="s">
        <v>67</v>
      </c>
      <c r="S67">
        <v>24</v>
      </c>
      <c r="T67">
        <v>3</v>
      </c>
      <c r="U67" t="b">
        <v>0</v>
      </c>
      <c r="V67" t="s">
        <v>28</v>
      </c>
      <c r="W67">
        <v>1721</v>
      </c>
      <c r="X67" t="s">
        <v>29</v>
      </c>
      <c r="Y67" t="s">
        <v>52</v>
      </c>
      <c r="Z67" t="s">
        <v>53</v>
      </c>
      <c r="AA67" t="str">
        <f t="shared" si="2"/>
        <v>Complete</v>
      </c>
    </row>
    <row r="68" spans="1:27" x14ac:dyDescent="0.3">
      <c r="A68">
        <v>8673</v>
      </c>
      <c r="B68" t="str">
        <f t="shared" si="3"/>
        <v>Unique</v>
      </c>
      <c r="C68" t="s">
        <v>97</v>
      </c>
      <c r="D68" s="1">
        <v>45289</v>
      </c>
      <c r="E68" s="1">
        <v>45608</v>
      </c>
      <c r="F68" s="7">
        <v>7.99</v>
      </c>
      <c r="G68" t="str">
        <f>IF(Table1[[#This Row],[Monthly_Price]]=7.99,"Base",IF(Table1[[#This Row],[Monthly_Price]]=11.99,"Premium",IF(Table1[[#This Row],[Monthly_Price]]=15.99,"Ultra","error")))</f>
        <v>Base</v>
      </c>
      <c r="H68">
        <v>378</v>
      </c>
      <c r="I68" t="s">
        <v>24</v>
      </c>
      <c r="J68">
        <v>2</v>
      </c>
      <c r="K68">
        <v>3</v>
      </c>
      <c r="L68" t="b">
        <v>0</v>
      </c>
      <c r="M68">
        <v>155</v>
      </c>
      <c r="N68">
        <v>69</v>
      </c>
      <c r="O68">
        <f>SUM(Table1[[#This Row],[Total_Movies_Watched]:[Total_Series_Watched]])</f>
        <v>224</v>
      </c>
      <c r="P68" t="s">
        <v>44</v>
      </c>
      <c r="Q68" t="s">
        <v>40</v>
      </c>
      <c r="R68" t="s">
        <v>50</v>
      </c>
      <c r="S68">
        <v>11</v>
      </c>
      <c r="T68">
        <v>3.3</v>
      </c>
      <c r="U68" t="b">
        <v>0</v>
      </c>
      <c r="V68" t="s">
        <v>28</v>
      </c>
      <c r="W68">
        <v>353</v>
      </c>
      <c r="X68" t="s">
        <v>51</v>
      </c>
      <c r="Y68" t="s">
        <v>68</v>
      </c>
      <c r="Z68" t="s">
        <v>53</v>
      </c>
      <c r="AA68" t="str">
        <f t="shared" si="2"/>
        <v>Complete</v>
      </c>
    </row>
    <row r="69" spans="1:27" x14ac:dyDescent="0.3">
      <c r="A69">
        <v>8250</v>
      </c>
      <c r="B69" t="str">
        <f t="shared" si="3"/>
        <v>Unique</v>
      </c>
      <c r="C69" t="s">
        <v>120</v>
      </c>
      <c r="D69" s="1">
        <v>45366</v>
      </c>
      <c r="E69" s="1">
        <v>45625</v>
      </c>
      <c r="F69" s="7">
        <v>15.99</v>
      </c>
      <c r="G69" t="str">
        <f>IF(Table1[[#This Row],[Monthly_Price]]=7.99,"Base",IF(Table1[[#This Row],[Monthly_Price]]=11.99,"Premium",IF(Table1[[#This Row],[Monthly_Price]]=15.99,"Ultra","error")))</f>
        <v>Ultra</v>
      </c>
      <c r="H69">
        <v>469</v>
      </c>
      <c r="I69" t="s">
        <v>46</v>
      </c>
      <c r="J69">
        <v>3</v>
      </c>
      <c r="K69">
        <v>5</v>
      </c>
      <c r="L69" t="b">
        <v>1</v>
      </c>
      <c r="M69">
        <v>406</v>
      </c>
      <c r="N69">
        <v>71</v>
      </c>
      <c r="O69">
        <f>SUM(Table1[[#This Row],[Total_Movies_Watched]:[Total_Series_Watched]])</f>
        <v>477</v>
      </c>
      <c r="P69" t="s">
        <v>59</v>
      </c>
      <c r="Q69" t="s">
        <v>64</v>
      </c>
      <c r="R69" t="s">
        <v>67</v>
      </c>
      <c r="S69">
        <v>88</v>
      </c>
      <c r="T69">
        <v>4.8</v>
      </c>
      <c r="U69" t="b">
        <v>1</v>
      </c>
      <c r="V69" t="s">
        <v>28</v>
      </c>
      <c r="W69">
        <v>423</v>
      </c>
      <c r="X69" t="s">
        <v>65</v>
      </c>
      <c r="Y69" t="s">
        <v>30</v>
      </c>
      <c r="Z69" t="s">
        <v>75</v>
      </c>
      <c r="AA69" t="str">
        <f t="shared" si="2"/>
        <v>Complete</v>
      </c>
    </row>
    <row r="70" spans="1:27" x14ac:dyDescent="0.3">
      <c r="A70">
        <v>1609</v>
      </c>
      <c r="B70" t="str">
        <f t="shared" si="3"/>
        <v>Unique</v>
      </c>
      <c r="C70" t="s">
        <v>121</v>
      </c>
      <c r="D70" s="1">
        <v>45029</v>
      </c>
      <c r="E70" s="1">
        <v>45643</v>
      </c>
      <c r="F70" s="7">
        <v>7.99</v>
      </c>
      <c r="G70" t="str">
        <f>IF(Table1[[#This Row],[Monthly_Price]]=7.99,"Base",IF(Table1[[#This Row],[Monthly_Price]]=11.99,"Premium",IF(Table1[[#This Row],[Monthly_Price]]=15.99,"Ultra","error")))</f>
        <v>Base</v>
      </c>
      <c r="H70">
        <v>87</v>
      </c>
      <c r="I70" t="s">
        <v>55</v>
      </c>
      <c r="J70">
        <v>4</v>
      </c>
      <c r="K70">
        <v>4</v>
      </c>
      <c r="L70" t="b">
        <v>0</v>
      </c>
      <c r="M70">
        <v>571</v>
      </c>
      <c r="N70">
        <v>54</v>
      </c>
      <c r="O70">
        <f>SUM(Table1[[#This Row],[Total_Movies_Watched]:[Total_Series_Watched]])</f>
        <v>625</v>
      </c>
      <c r="P70" t="s">
        <v>39</v>
      </c>
      <c r="Q70" t="s">
        <v>49</v>
      </c>
      <c r="R70" t="s">
        <v>34</v>
      </c>
      <c r="S70">
        <v>57</v>
      </c>
      <c r="T70">
        <v>4.2</v>
      </c>
      <c r="U70" t="b">
        <v>0</v>
      </c>
      <c r="V70" t="s">
        <v>28</v>
      </c>
      <c r="W70">
        <v>344</v>
      </c>
      <c r="X70" t="s">
        <v>51</v>
      </c>
      <c r="Y70" t="s">
        <v>68</v>
      </c>
      <c r="Z70" t="s">
        <v>53</v>
      </c>
      <c r="AA70" t="str">
        <f t="shared" si="2"/>
        <v>Complete</v>
      </c>
    </row>
    <row r="71" spans="1:27" x14ac:dyDescent="0.3">
      <c r="A71">
        <v>3806</v>
      </c>
      <c r="B71" t="str">
        <f t="shared" si="3"/>
        <v>Unique</v>
      </c>
      <c r="C71" t="s">
        <v>122</v>
      </c>
      <c r="D71" s="1">
        <v>44976</v>
      </c>
      <c r="E71" s="1">
        <v>45638</v>
      </c>
      <c r="F71" s="7">
        <v>15.99</v>
      </c>
      <c r="G71" t="str">
        <f>IF(Table1[[#This Row],[Monthly_Price]]=7.99,"Base",IF(Table1[[#This Row],[Monthly_Price]]=11.99,"Premium",IF(Table1[[#This Row],[Monthly_Price]]=15.99,"Ultra","error")))</f>
        <v>Ultra</v>
      </c>
      <c r="H71">
        <v>471</v>
      </c>
      <c r="I71" t="s">
        <v>46</v>
      </c>
      <c r="J71">
        <v>3</v>
      </c>
      <c r="K71">
        <v>6</v>
      </c>
      <c r="L71" t="b">
        <v>1</v>
      </c>
      <c r="M71">
        <v>56</v>
      </c>
      <c r="N71">
        <v>69</v>
      </c>
      <c r="O71">
        <f>SUM(Table1[[#This Row],[Total_Movies_Watched]:[Total_Series_Watched]])</f>
        <v>125</v>
      </c>
      <c r="P71" t="s">
        <v>39</v>
      </c>
      <c r="Q71" t="s">
        <v>26</v>
      </c>
      <c r="R71" t="s">
        <v>41</v>
      </c>
      <c r="S71">
        <v>44</v>
      </c>
      <c r="T71">
        <v>3.6</v>
      </c>
      <c r="U71" t="b">
        <v>1</v>
      </c>
      <c r="V71" t="s">
        <v>28</v>
      </c>
      <c r="W71">
        <v>4117</v>
      </c>
      <c r="X71" t="s">
        <v>65</v>
      </c>
      <c r="Y71" t="s">
        <v>68</v>
      </c>
      <c r="Z71" t="s">
        <v>53</v>
      </c>
      <c r="AA71" t="str">
        <f t="shared" si="2"/>
        <v>Complete</v>
      </c>
    </row>
    <row r="72" spans="1:27" x14ac:dyDescent="0.3">
      <c r="A72">
        <v>7973</v>
      </c>
      <c r="B72" t="str">
        <f t="shared" si="3"/>
        <v>Unique</v>
      </c>
      <c r="C72" t="s">
        <v>123</v>
      </c>
      <c r="D72" s="1">
        <v>45566</v>
      </c>
      <c r="E72" s="1">
        <v>45363</v>
      </c>
      <c r="F72" s="7">
        <v>7.99</v>
      </c>
      <c r="G72" t="str">
        <f>IF(Table1[[#This Row],[Monthly_Price]]=7.99,"Base",IF(Table1[[#This Row],[Monthly_Price]]=11.99,"Premium",IF(Table1[[#This Row],[Monthly_Price]]=15.99,"Ultra","error")))</f>
        <v>Base</v>
      </c>
      <c r="H72">
        <v>469</v>
      </c>
      <c r="I72" t="s">
        <v>79</v>
      </c>
      <c r="J72">
        <v>5</v>
      </c>
      <c r="K72">
        <v>2</v>
      </c>
      <c r="L72" t="b">
        <v>1</v>
      </c>
      <c r="M72">
        <v>748</v>
      </c>
      <c r="N72">
        <v>147</v>
      </c>
      <c r="O72">
        <f>SUM(Table1[[#This Row],[Total_Movies_Watched]:[Total_Series_Watched]])</f>
        <v>895</v>
      </c>
      <c r="P72" t="s">
        <v>74</v>
      </c>
      <c r="Q72" t="s">
        <v>64</v>
      </c>
      <c r="R72" t="s">
        <v>27</v>
      </c>
      <c r="S72">
        <v>33</v>
      </c>
      <c r="T72">
        <v>4.5999999999999996</v>
      </c>
      <c r="U72" t="b">
        <v>1</v>
      </c>
      <c r="V72" t="s">
        <v>28</v>
      </c>
      <c r="W72">
        <v>3983</v>
      </c>
      <c r="X72" t="s">
        <v>51</v>
      </c>
      <c r="Y72" t="s">
        <v>68</v>
      </c>
      <c r="Z72" t="s">
        <v>37</v>
      </c>
      <c r="AA72" t="str">
        <f t="shared" si="2"/>
        <v>Complete</v>
      </c>
    </row>
    <row r="73" spans="1:27" x14ac:dyDescent="0.3">
      <c r="A73">
        <v>7948</v>
      </c>
      <c r="B73" t="str">
        <f t="shared" si="3"/>
        <v>Unique</v>
      </c>
      <c r="C73" t="s">
        <v>124</v>
      </c>
      <c r="D73" s="1">
        <v>45256</v>
      </c>
      <c r="E73" s="1">
        <v>45619</v>
      </c>
      <c r="F73" s="7">
        <v>15.99</v>
      </c>
      <c r="G73" t="str">
        <f>IF(Table1[[#This Row],[Monthly_Price]]=7.99,"Base",IF(Table1[[#This Row],[Monthly_Price]]=11.99,"Premium",IF(Table1[[#This Row],[Monthly_Price]]=15.99,"Ultra","error")))</f>
        <v>Ultra</v>
      </c>
      <c r="H73">
        <v>298</v>
      </c>
      <c r="I73" t="s">
        <v>43</v>
      </c>
      <c r="J73">
        <v>4</v>
      </c>
      <c r="K73">
        <v>1</v>
      </c>
      <c r="L73" t="b">
        <v>0</v>
      </c>
      <c r="M73">
        <v>603</v>
      </c>
      <c r="N73">
        <v>161</v>
      </c>
      <c r="O73">
        <f>SUM(Table1[[#This Row],[Total_Movies_Watched]:[Total_Series_Watched]])</f>
        <v>764</v>
      </c>
      <c r="P73" t="s">
        <v>63</v>
      </c>
      <c r="Q73" t="s">
        <v>26</v>
      </c>
      <c r="R73" t="s">
        <v>50</v>
      </c>
      <c r="S73">
        <v>68</v>
      </c>
      <c r="T73">
        <v>4.4000000000000004</v>
      </c>
      <c r="U73" t="b">
        <v>0</v>
      </c>
      <c r="V73" t="s">
        <v>28</v>
      </c>
      <c r="W73">
        <v>3941</v>
      </c>
      <c r="X73" t="s">
        <v>57</v>
      </c>
      <c r="Y73" t="s">
        <v>30</v>
      </c>
      <c r="Z73" t="s">
        <v>75</v>
      </c>
      <c r="AA73" t="str">
        <f t="shared" si="2"/>
        <v>Complete</v>
      </c>
    </row>
    <row r="74" spans="1:27" x14ac:dyDescent="0.3">
      <c r="A74">
        <v>3195</v>
      </c>
      <c r="B74" t="str">
        <f t="shared" si="3"/>
        <v>Unique</v>
      </c>
      <c r="C74" t="s">
        <v>125</v>
      </c>
      <c r="D74" s="1">
        <v>45212</v>
      </c>
      <c r="E74" s="1">
        <v>45643</v>
      </c>
      <c r="F74" s="7">
        <v>11.99</v>
      </c>
      <c r="G74" t="str">
        <f>IF(Table1[[#This Row],[Monthly_Price]]=7.99,"Base",IF(Table1[[#This Row],[Monthly_Price]]=11.99,"Premium",IF(Table1[[#This Row],[Monthly_Price]]=15.99,"Ultra","error")))</f>
        <v>Premium</v>
      </c>
      <c r="H74">
        <v>331</v>
      </c>
      <c r="I74" t="s">
        <v>24</v>
      </c>
      <c r="J74">
        <v>5</v>
      </c>
      <c r="K74">
        <v>5</v>
      </c>
      <c r="L74" t="b">
        <v>0</v>
      </c>
      <c r="M74">
        <v>990</v>
      </c>
      <c r="N74">
        <v>72</v>
      </c>
      <c r="O74">
        <f>SUM(Table1[[#This Row],[Total_Movies_Watched]:[Total_Series_Watched]])</f>
        <v>1062</v>
      </c>
      <c r="P74" t="s">
        <v>63</v>
      </c>
      <c r="Q74" t="s">
        <v>40</v>
      </c>
      <c r="R74" t="s">
        <v>50</v>
      </c>
      <c r="S74">
        <v>80</v>
      </c>
      <c r="T74">
        <v>3.7</v>
      </c>
      <c r="U74" t="b">
        <v>0</v>
      </c>
      <c r="V74" t="s">
        <v>28</v>
      </c>
      <c r="W74">
        <v>3085</v>
      </c>
      <c r="X74" t="s">
        <v>29</v>
      </c>
      <c r="Y74" t="s">
        <v>30</v>
      </c>
      <c r="Z74" t="s">
        <v>53</v>
      </c>
      <c r="AA74" t="str">
        <f t="shared" si="2"/>
        <v>Complete</v>
      </c>
    </row>
    <row r="75" spans="1:27" x14ac:dyDescent="0.3">
      <c r="A75">
        <v>6285</v>
      </c>
      <c r="B75" t="str">
        <f t="shared" si="3"/>
        <v>Unique</v>
      </c>
      <c r="C75" t="s">
        <v>126</v>
      </c>
      <c r="D75" s="1">
        <v>45138</v>
      </c>
      <c r="E75" s="1">
        <v>45626</v>
      </c>
      <c r="F75" s="7">
        <v>11.99</v>
      </c>
      <c r="G75" t="str">
        <f>IF(Table1[[#This Row],[Monthly_Price]]=7.99,"Base",IF(Table1[[#This Row],[Monthly_Price]]=11.99,"Premium",IF(Table1[[#This Row],[Monthly_Price]]=15.99,"Ultra","error")))</f>
        <v>Premium</v>
      </c>
      <c r="H75">
        <v>238</v>
      </c>
      <c r="I75" t="s">
        <v>46</v>
      </c>
      <c r="J75">
        <v>3</v>
      </c>
      <c r="K75">
        <v>6</v>
      </c>
      <c r="L75" t="b">
        <v>1</v>
      </c>
      <c r="M75">
        <v>831</v>
      </c>
      <c r="N75">
        <v>101</v>
      </c>
      <c r="O75">
        <f>SUM(Table1[[#This Row],[Total_Movies_Watched]:[Total_Series_Watched]])</f>
        <v>932</v>
      </c>
      <c r="P75" t="s">
        <v>25</v>
      </c>
      <c r="Q75" t="s">
        <v>26</v>
      </c>
      <c r="R75" t="s">
        <v>34</v>
      </c>
      <c r="S75">
        <v>94</v>
      </c>
      <c r="T75">
        <v>4.4000000000000004</v>
      </c>
      <c r="U75" t="b">
        <v>1</v>
      </c>
      <c r="V75" t="s">
        <v>28</v>
      </c>
      <c r="W75">
        <v>48</v>
      </c>
      <c r="X75" t="s">
        <v>51</v>
      </c>
      <c r="Y75" t="s">
        <v>30</v>
      </c>
      <c r="Z75" t="s">
        <v>37</v>
      </c>
      <c r="AA75" t="str">
        <f t="shared" si="2"/>
        <v>Complete</v>
      </c>
    </row>
    <row r="76" spans="1:27" x14ac:dyDescent="0.3">
      <c r="A76">
        <v>4303</v>
      </c>
      <c r="B76" t="str">
        <f t="shared" si="3"/>
        <v>Unique</v>
      </c>
      <c r="C76" t="s">
        <v>121</v>
      </c>
      <c r="D76" s="1">
        <v>45175</v>
      </c>
      <c r="E76" s="1">
        <v>45643</v>
      </c>
      <c r="F76" s="7">
        <v>7.99</v>
      </c>
      <c r="G76" t="str">
        <f>IF(Table1[[#This Row],[Monthly_Price]]=7.99,"Base",IF(Table1[[#This Row],[Monthly_Price]]=11.99,"Premium",IF(Table1[[#This Row],[Monthly_Price]]=15.99,"Ultra","error")))</f>
        <v>Base</v>
      </c>
      <c r="H76">
        <v>231</v>
      </c>
      <c r="I76" t="s">
        <v>62</v>
      </c>
      <c r="J76">
        <v>1</v>
      </c>
      <c r="K76">
        <v>4</v>
      </c>
      <c r="L76" t="b">
        <v>0</v>
      </c>
      <c r="M76">
        <v>420</v>
      </c>
      <c r="N76">
        <v>85</v>
      </c>
      <c r="O76">
        <f>SUM(Table1[[#This Row],[Total_Movies_Watched]:[Total_Series_Watched]])</f>
        <v>505</v>
      </c>
      <c r="P76" t="s">
        <v>63</v>
      </c>
      <c r="Q76" t="s">
        <v>64</v>
      </c>
      <c r="R76" t="s">
        <v>41</v>
      </c>
      <c r="S76">
        <v>30</v>
      </c>
      <c r="T76">
        <v>3.5</v>
      </c>
      <c r="U76" t="b">
        <v>0</v>
      </c>
      <c r="V76" t="s">
        <v>28</v>
      </c>
      <c r="W76">
        <v>1520</v>
      </c>
      <c r="X76" t="s">
        <v>51</v>
      </c>
      <c r="Y76" t="s">
        <v>68</v>
      </c>
      <c r="Z76" t="s">
        <v>37</v>
      </c>
      <c r="AA76" t="str">
        <f t="shared" si="2"/>
        <v>Complete</v>
      </c>
    </row>
    <row r="77" spans="1:27" x14ac:dyDescent="0.3">
      <c r="A77">
        <v>7751</v>
      </c>
      <c r="B77" t="str">
        <f t="shared" si="3"/>
        <v>Unique</v>
      </c>
      <c r="C77" t="s">
        <v>127</v>
      </c>
      <c r="D77" s="1">
        <v>45481</v>
      </c>
      <c r="E77" s="1">
        <v>45619</v>
      </c>
      <c r="F77" s="7">
        <v>11.99</v>
      </c>
      <c r="G77" t="str">
        <f>IF(Table1[[#This Row],[Monthly_Price]]=7.99,"Base",IF(Table1[[#This Row],[Monthly_Price]]=11.99,"Premium",IF(Table1[[#This Row],[Monthly_Price]]=15.99,"Ultra","error")))</f>
        <v>Premium</v>
      </c>
      <c r="H77">
        <v>457</v>
      </c>
      <c r="I77" t="s">
        <v>43</v>
      </c>
      <c r="J77">
        <v>2</v>
      </c>
      <c r="K77">
        <v>5</v>
      </c>
      <c r="L77" t="b">
        <v>1</v>
      </c>
      <c r="M77">
        <v>754</v>
      </c>
      <c r="N77">
        <v>98</v>
      </c>
      <c r="O77">
        <f>SUM(Table1[[#This Row],[Total_Movies_Watched]:[Total_Series_Watched]])</f>
        <v>852</v>
      </c>
      <c r="P77" t="s">
        <v>39</v>
      </c>
      <c r="Q77" t="s">
        <v>26</v>
      </c>
      <c r="R77" t="s">
        <v>41</v>
      </c>
      <c r="S77">
        <v>53</v>
      </c>
      <c r="T77">
        <v>3.6</v>
      </c>
      <c r="U77" t="b">
        <v>1</v>
      </c>
      <c r="V77" t="s">
        <v>28</v>
      </c>
      <c r="W77">
        <v>935</v>
      </c>
      <c r="X77" t="s">
        <v>29</v>
      </c>
      <c r="Y77" t="s">
        <v>68</v>
      </c>
      <c r="Z77" t="s">
        <v>37</v>
      </c>
      <c r="AA77" t="str">
        <f t="shared" si="2"/>
        <v>Complete</v>
      </c>
    </row>
    <row r="78" spans="1:27" x14ac:dyDescent="0.3">
      <c r="A78">
        <v>7813</v>
      </c>
      <c r="B78" t="str">
        <f t="shared" si="3"/>
        <v>Unique</v>
      </c>
      <c r="C78" t="s">
        <v>128</v>
      </c>
      <c r="D78" s="1">
        <v>45493</v>
      </c>
      <c r="E78" s="1">
        <v>45617</v>
      </c>
      <c r="F78" s="7">
        <v>15.99</v>
      </c>
      <c r="G78" t="str">
        <f>IF(Table1[[#This Row],[Monthly_Price]]=7.99,"Base",IF(Table1[[#This Row],[Monthly_Price]]=11.99,"Premium",IF(Table1[[#This Row],[Monthly_Price]]=15.99,"Ultra","error")))</f>
        <v>Ultra</v>
      </c>
      <c r="H78">
        <v>373</v>
      </c>
      <c r="I78" t="s">
        <v>33</v>
      </c>
      <c r="J78">
        <v>4</v>
      </c>
      <c r="K78">
        <v>4</v>
      </c>
      <c r="L78" t="b">
        <v>1</v>
      </c>
      <c r="M78">
        <v>782</v>
      </c>
      <c r="N78">
        <v>7</v>
      </c>
      <c r="O78">
        <f>SUM(Table1[[#This Row],[Total_Movies_Watched]:[Total_Series_Watched]])</f>
        <v>789</v>
      </c>
      <c r="P78" t="s">
        <v>48</v>
      </c>
      <c r="Q78" t="s">
        <v>64</v>
      </c>
      <c r="R78" t="s">
        <v>50</v>
      </c>
      <c r="S78">
        <v>18</v>
      </c>
      <c r="T78">
        <v>3.2</v>
      </c>
      <c r="U78" t="b">
        <v>1</v>
      </c>
      <c r="V78" t="s">
        <v>28</v>
      </c>
      <c r="W78">
        <v>4641</v>
      </c>
      <c r="X78" t="s">
        <v>51</v>
      </c>
      <c r="Y78" t="s">
        <v>68</v>
      </c>
      <c r="Z78" t="s">
        <v>37</v>
      </c>
      <c r="AA78" t="str">
        <f t="shared" si="2"/>
        <v>Complete</v>
      </c>
    </row>
    <row r="79" spans="1:27" x14ac:dyDescent="0.3">
      <c r="A79">
        <v>9028</v>
      </c>
      <c r="B79" t="str">
        <f t="shared" si="3"/>
        <v>Unique</v>
      </c>
      <c r="C79" t="s">
        <v>129</v>
      </c>
      <c r="D79" s="1">
        <v>45266</v>
      </c>
      <c r="E79" s="1">
        <v>45624</v>
      </c>
      <c r="F79" s="7">
        <v>15.99</v>
      </c>
      <c r="G79" t="str">
        <f>IF(Table1[[#This Row],[Monthly_Price]]=7.99,"Base",IF(Table1[[#This Row],[Monthly_Price]]=11.99,"Premium",IF(Table1[[#This Row],[Monthly_Price]]=15.99,"Ultra","error")))</f>
        <v>Ultra</v>
      </c>
      <c r="H79">
        <v>11</v>
      </c>
      <c r="I79" t="s">
        <v>24</v>
      </c>
      <c r="J79">
        <v>1</v>
      </c>
      <c r="K79">
        <v>4</v>
      </c>
      <c r="L79" t="b">
        <v>0</v>
      </c>
      <c r="M79">
        <v>557</v>
      </c>
      <c r="N79">
        <v>165</v>
      </c>
      <c r="O79">
        <f>SUM(Table1[[#This Row],[Total_Movies_Watched]:[Total_Series_Watched]])</f>
        <v>722</v>
      </c>
      <c r="P79" t="s">
        <v>25</v>
      </c>
      <c r="Q79" t="s">
        <v>26</v>
      </c>
      <c r="R79" t="s">
        <v>67</v>
      </c>
      <c r="S79">
        <v>11</v>
      </c>
      <c r="T79">
        <v>4</v>
      </c>
      <c r="U79" t="b">
        <v>1</v>
      </c>
      <c r="V79" t="s">
        <v>28</v>
      </c>
      <c r="W79">
        <v>2941</v>
      </c>
      <c r="X79" t="s">
        <v>29</v>
      </c>
      <c r="Y79" t="s">
        <v>36</v>
      </c>
      <c r="Z79" t="s">
        <v>31</v>
      </c>
      <c r="AA79" t="str">
        <f t="shared" si="2"/>
        <v>Complete</v>
      </c>
    </row>
    <row r="80" spans="1:27" x14ac:dyDescent="0.3">
      <c r="A80">
        <v>6109</v>
      </c>
      <c r="B80" t="str">
        <f t="shared" si="3"/>
        <v>Unique</v>
      </c>
      <c r="C80" t="s">
        <v>130</v>
      </c>
      <c r="D80" s="1">
        <v>45224</v>
      </c>
      <c r="E80" s="1">
        <v>45455</v>
      </c>
      <c r="F80" s="7">
        <v>15.99</v>
      </c>
      <c r="G80" t="str">
        <f>IF(Table1[[#This Row],[Monthly_Price]]=7.99,"Base",IF(Table1[[#This Row],[Monthly_Price]]=11.99,"Premium",IF(Table1[[#This Row],[Monthly_Price]]=15.99,"Ultra","error")))</f>
        <v>Ultra</v>
      </c>
      <c r="H80">
        <v>425</v>
      </c>
      <c r="I80" t="s">
        <v>79</v>
      </c>
      <c r="J80">
        <v>2</v>
      </c>
      <c r="K80">
        <v>2</v>
      </c>
      <c r="L80" t="b">
        <v>1</v>
      </c>
      <c r="M80">
        <v>552</v>
      </c>
      <c r="N80">
        <v>27</v>
      </c>
      <c r="O80">
        <f>SUM(Table1[[#This Row],[Total_Movies_Watched]:[Total_Series_Watched]])</f>
        <v>579</v>
      </c>
      <c r="P80" t="s">
        <v>63</v>
      </c>
      <c r="Q80" t="s">
        <v>64</v>
      </c>
      <c r="R80" t="s">
        <v>56</v>
      </c>
      <c r="S80">
        <v>36</v>
      </c>
      <c r="T80">
        <v>4</v>
      </c>
      <c r="U80" t="b">
        <v>1</v>
      </c>
      <c r="V80" t="s">
        <v>28</v>
      </c>
      <c r="W80">
        <v>1325</v>
      </c>
      <c r="X80" t="s">
        <v>65</v>
      </c>
      <c r="Y80" t="s">
        <v>52</v>
      </c>
      <c r="Z80" t="s">
        <v>31</v>
      </c>
      <c r="AA80" t="str">
        <f t="shared" si="2"/>
        <v>Complete</v>
      </c>
    </row>
    <row r="81" spans="1:27" x14ac:dyDescent="0.3">
      <c r="A81">
        <v>2565</v>
      </c>
      <c r="B81" t="str">
        <f t="shared" si="3"/>
        <v>Unique</v>
      </c>
      <c r="C81" t="s">
        <v>131</v>
      </c>
      <c r="D81" s="1">
        <v>45550</v>
      </c>
      <c r="E81" s="1">
        <v>45644</v>
      </c>
      <c r="F81" s="7">
        <v>7.99</v>
      </c>
      <c r="G81" t="str">
        <f>IF(Table1[[#This Row],[Monthly_Price]]=7.99,"Base",IF(Table1[[#This Row],[Monthly_Price]]=11.99,"Premium",IF(Table1[[#This Row],[Monthly_Price]]=15.99,"Ultra","error")))</f>
        <v>Base</v>
      </c>
      <c r="H81">
        <v>231</v>
      </c>
      <c r="I81" t="s">
        <v>62</v>
      </c>
      <c r="J81">
        <v>5</v>
      </c>
      <c r="K81">
        <v>4</v>
      </c>
      <c r="L81" t="b">
        <v>1</v>
      </c>
      <c r="M81">
        <v>356</v>
      </c>
      <c r="N81">
        <v>81</v>
      </c>
      <c r="O81">
        <f>SUM(Table1[[#This Row],[Total_Movies_Watched]:[Total_Series_Watched]])</f>
        <v>437</v>
      </c>
      <c r="P81" t="s">
        <v>59</v>
      </c>
      <c r="Q81" t="s">
        <v>49</v>
      </c>
      <c r="R81" t="s">
        <v>67</v>
      </c>
      <c r="S81">
        <v>73</v>
      </c>
      <c r="T81">
        <v>3.4</v>
      </c>
      <c r="U81" t="b">
        <v>0</v>
      </c>
      <c r="V81" t="s">
        <v>28</v>
      </c>
      <c r="W81">
        <v>4465</v>
      </c>
      <c r="X81" t="s">
        <v>65</v>
      </c>
      <c r="Y81" t="s">
        <v>68</v>
      </c>
      <c r="Z81" t="s">
        <v>31</v>
      </c>
      <c r="AA81" t="str">
        <f t="shared" si="2"/>
        <v>Complete</v>
      </c>
    </row>
    <row r="82" spans="1:27" x14ac:dyDescent="0.3">
      <c r="A82">
        <v>7551</v>
      </c>
      <c r="B82" t="str">
        <f t="shared" si="3"/>
        <v>Unique</v>
      </c>
      <c r="C82" t="s">
        <v>132</v>
      </c>
      <c r="D82" s="1">
        <v>45291</v>
      </c>
      <c r="E82" s="1">
        <v>45334</v>
      </c>
      <c r="F82" s="7">
        <v>15.99</v>
      </c>
      <c r="G82" t="str">
        <f>IF(Table1[[#This Row],[Monthly_Price]]=7.99,"Base",IF(Table1[[#This Row],[Monthly_Price]]=11.99,"Premium",IF(Table1[[#This Row],[Monthly_Price]]=15.99,"Ultra","error")))</f>
        <v>Ultra</v>
      </c>
      <c r="H82">
        <v>483</v>
      </c>
      <c r="I82" t="s">
        <v>33</v>
      </c>
      <c r="J82">
        <v>2</v>
      </c>
      <c r="K82">
        <v>4</v>
      </c>
      <c r="L82" t="b">
        <v>0</v>
      </c>
      <c r="M82">
        <v>161</v>
      </c>
      <c r="N82">
        <v>110</v>
      </c>
      <c r="O82">
        <f>SUM(Table1[[#This Row],[Total_Movies_Watched]:[Total_Series_Watched]])</f>
        <v>271</v>
      </c>
      <c r="P82" t="s">
        <v>25</v>
      </c>
      <c r="Q82" t="s">
        <v>64</v>
      </c>
      <c r="R82" t="s">
        <v>67</v>
      </c>
      <c r="S82">
        <v>71</v>
      </c>
      <c r="T82">
        <v>4.4000000000000004</v>
      </c>
      <c r="U82" t="b">
        <v>1</v>
      </c>
      <c r="V82" t="s">
        <v>28</v>
      </c>
      <c r="W82">
        <v>3517</v>
      </c>
      <c r="X82" t="s">
        <v>29</v>
      </c>
      <c r="Y82" t="s">
        <v>36</v>
      </c>
      <c r="Z82" t="s">
        <v>37</v>
      </c>
      <c r="AA82" t="str">
        <f t="shared" si="2"/>
        <v>Complete</v>
      </c>
    </row>
    <row r="83" spans="1:27" x14ac:dyDescent="0.3">
      <c r="A83">
        <v>6398</v>
      </c>
      <c r="B83" t="str">
        <f t="shared" si="3"/>
        <v>Unique</v>
      </c>
      <c r="C83" t="s">
        <v>133</v>
      </c>
      <c r="D83" s="1">
        <v>45158</v>
      </c>
      <c r="E83" s="1">
        <v>45485</v>
      </c>
      <c r="F83" s="7">
        <v>7.99</v>
      </c>
      <c r="G83" t="str">
        <f>IF(Table1[[#This Row],[Monthly_Price]]=7.99,"Base",IF(Table1[[#This Row],[Monthly_Price]]=11.99,"Premium",IF(Table1[[#This Row],[Monthly_Price]]=15.99,"Ultra","error")))</f>
        <v>Base</v>
      </c>
      <c r="H83">
        <v>55</v>
      </c>
      <c r="I83" t="s">
        <v>79</v>
      </c>
      <c r="J83">
        <v>3</v>
      </c>
      <c r="K83">
        <v>2</v>
      </c>
      <c r="L83" t="b">
        <v>1</v>
      </c>
      <c r="M83">
        <v>17</v>
      </c>
      <c r="N83">
        <v>40</v>
      </c>
      <c r="O83">
        <f>SUM(Table1[[#This Row],[Total_Movies_Watched]:[Total_Series_Watched]])</f>
        <v>57</v>
      </c>
      <c r="P83" t="s">
        <v>44</v>
      </c>
      <c r="Q83" t="s">
        <v>26</v>
      </c>
      <c r="R83" t="s">
        <v>41</v>
      </c>
      <c r="S83">
        <v>48</v>
      </c>
      <c r="T83">
        <v>3.7</v>
      </c>
      <c r="U83" t="b">
        <v>0</v>
      </c>
      <c r="V83" t="s">
        <v>28</v>
      </c>
      <c r="W83">
        <v>1672</v>
      </c>
      <c r="X83" t="s">
        <v>51</v>
      </c>
      <c r="Y83" t="s">
        <v>60</v>
      </c>
      <c r="Z83" t="s">
        <v>31</v>
      </c>
      <c r="AA83" t="str">
        <f t="shared" si="2"/>
        <v>Complete</v>
      </c>
    </row>
    <row r="84" spans="1:27" x14ac:dyDescent="0.3">
      <c r="A84">
        <v>4982</v>
      </c>
      <c r="B84" t="str">
        <f t="shared" si="3"/>
        <v>Unique</v>
      </c>
      <c r="C84" t="s">
        <v>134</v>
      </c>
      <c r="D84" s="1">
        <v>45249</v>
      </c>
      <c r="E84" s="1">
        <v>45638</v>
      </c>
      <c r="F84" s="7">
        <v>11.99</v>
      </c>
      <c r="G84" t="str">
        <f>IF(Table1[[#This Row],[Monthly_Price]]=7.99,"Base",IF(Table1[[#This Row],[Monthly_Price]]=11.99,"Premium",IF(Table1[[#This Row],[Monthly_Price]]=15.99,"Ultra","error")))</f>
        <v>Premium</v>
      </c>
      <c r="H84">
        <v>375</v>
      </c>
      <c r="I84" t="s">
        <v>33</v>
      </c>
      <c r="J84">
        <v>4</v>
      </c>
      <c r="K84">
        <v>3</v>
      </c>
      <c r="L84" t="b">
        <v>0</v>
      </c>
      <c r="M84">
        <v>366</v>
      </c>
      <c r="N84">
        <v>13</v>
      </c>
      <c r="O84">
        <f>SUM(Table1[[#This Row],[Total_Movies_Watched]:[Total_Series_Watched]])</f>
        <v>379</v>
      </c>
      <c r="P84" t="s">
        <v>39</v>
      </c>
      <c r="Q84" t="s">
        <v>26</v>
      </c>
      <c r="R84" t="s">
        <v>27</v>
      </c>
      <c r="S84">
        <v>73</v>
      </c>
      <c r="T84">
        <v>4.8</v>
      </c>
      <c r="U84" t="b">
        <v>1</v>
      </c>
      <c r="V84" t="s">
        <v>28</v>
      </c>
      <c r="W84">
        <v>2164</v>
      </c>
      <c r="X84" t="s">
        <v>65</v>
      </c>
      <c r="Y84" t="s">
        <v>36</v>
      </c>
      <c r="Z84" t="s">
        <v>75</v>
      </c>
      <c r="AA84" t="str">
        <f t="shared" si="2"/>
        <v>Complete</v>
      </c>
    </row>
    <row r="85" spans="1:27" x14ac:dyDescent="0.3">
      <c r="A85">
        <v>8108</v>
      </c>
      <c r="B85" t="str">
        <f t="shared" si="3"/>
        <v>Unique</v>
      </c>
      <c r="C85" t="s">
        <v>135</v>
      </c>
      <c r="D85" s="1">
        <v>45585</v>
      </c>
      <c r="E85" s="1">
        <v>45626</v>
      </c>
      <c r="F85" s="7">
        <v>11.99</v>
      </c>
      <c r="G85" t="str">
        <f>IF(Table1[[#This Row],[Monthly_Price]]=7.99,"Base",IF(Table1[[#This Row],[Monthly_Price]]=11.99,"Premium",IF(Table1[[#This Row],[Monthly_Price]]=15.99,"Ultra","error")))</f>
        <v>Premium</v>
      </c>
      <c r="H85">
        <v>336</v>
      </c>
      <c r="I85" t="s">
        <v>62</v>
      </c>
      <c r="J85">
        <v>1</v>
      </c>
      <c r="K85">
        <v>2</v>
      </c>
      <c r="L85" t="b">
        <v>0</v>
      </c>
      <c r="M85">
        <v>758</v>
      </c>
      <c r="N85">
        <v>32</v>
      </c>
      <c r="O85">
        <f>SUM(Table1[[#This Row],[Total_Movies_Watched]:[Total_Series_Watched]])</f>
        <v>790</v>
      </c>
      <c r="P85" t="s">
        <v>39</v>
      </c>
      <c r="Q85" t="s">
        <v>64</v>
      </c>
      <c r="R85" t="s">
        <v>34</v>
      </c>
      <c r="S85">
        <v>64</v>
      </c>
      <c r="T85">
        <v>5</v>
      </c>
      <c r="U85" t="b">
        <v>0</v>
      </c>
      <c r="V85" t="s">
        <v>28</v>
      </c>
      <c r="W85">
        <v>3663</v>
      </c>
      <c r="X85" t="s">
        <v>29</v>
      </c>
      <c r="Y85" t="s">
        <v>52</v>
      </c>
      <c r="Z85" t="s">
        <v>37</v>
      </c>
      <c r="AA85" t="str">
        <f t="shared" si="2"/>
        <v>Complete</v>
      </c>
    </row>
    <row r="86" spans="1:27" x14ac:dyDescent="0.3">
      <c r="A86">
        <v>6779</v>
      </c>
      <c r="B86" t="str">
        <f t="shared" si="3"/>
        <v>Unique</v>
      </c>
      <c r="C86" t="s">
        <v>136</v>
      </c>
      <c r="D86" s="1">
        <v>45495</v>
      </c>
      <c r="E86" s="1">
        <v>45363</v>
      </c>
      <c r="F86" s="7">
        <v>7.99</v>
      </c>
      <c r="G86" t="str">
        <f>IF(Table1[[#This Row],[Monthly_Price]]=7.99,"Base",IF(Table1[[#This Row],[Monthly_Price]]=11.99,"Premium",IF(Table1[[#This Row],[Monthly_Price]]=15.99,"Ultra","error")))</f>
        <v>Base</v>
      </c>
      <c r="H86">
        <v>196</v>
      </c>
      <c r="I86" t="s">
        <v>79</v>
      </c>
      <c r="J86">
        <v>1</v>
      </c>
      <c r="K86">
        <v>6</v>
      </c>
      <c r="L86" t="b">
        <v>1</v>
      </c>
      <c r="M86">
        <v>936</v>
      </c>
      <c r="N86">
        <v>152</v>
      </c>
      <c r="O86">
        <f>SUM(Table1[[#This Row],[Total_Movies_Watched]:[Total_Series_Watched]])</f>
        <v>1088</v>
      </c>
      <c r="P86" t="s">
        <v>59</v>
      </c>
      <c r="Q86" t="s">
        <v>26</v>
      </c>
      <c r="R86" t="s">
        <v>41</v>
      </c>
      <c r="S86">
        <v>3</v>
      </c>
      <c r="T86">
        <v>3.1</v>
      </c>
      <c r="U86" t="b">
        <v>1</v>
      </c>
      <c r="V86" t="s">
        <v>28</v>
      </c>
      <c r="W86">
        <v>2845</v>
      </c>
      <c r="X86" t="s">
        <v>29</v>
      </c>
      <c r="Y86" t="s">
        <v>60</v>
      </c>
      <c r="Z86" t="s">
        <v>75</v>
      </c>
      <c r="AA86" t="str">
        <f t="shared" si="2"/>
        <v>Complete</v>
      </c>
    </row>
    <row r="87" spans="1:27" x14ac:dyDescent="0.3">
      <c r="A87">
        <v>1169</v>
      </c>
      <c r="B87" t="str">
        <f t="shared" si="3"/>
        <v>Unique</v>
      </c>
      <c r="C87" t="s">
        <v>109</v>
      </c>
      <c r="D87" s="1">
        <v>45525</v>
      </c>
      <c r="E87" s="1">
        <v>45363</v>
      </c>
      <c r="F87" s="7">
        <v>11.99</v>
      </c>
      <c r="G87" t="str">
        <f>IF(Table1[[#This Row],[Monthly_Price]]=7.99,"Base",IF(Table1[[#This Row],[Monthly_Price]]=11.99,"Premium",IF(Table1[[#This Row],[Monthly_Price]]=15.99,"Ultra","error")))</f>
        <v>Premium</v>
      </c>
      <c r="H87">
        <v>285</v>
      </c>
      <c r="I87" t="s">
        <v>33</v>
      </c>
      <c r="J87">
        <v>3</v>
      </c>
      <c r="K87">
        <v>1</v>
      </c>
      <c r="L87" t="b">
        <v>0</v>
      </c>
      <c r="M87">
        <v>13</v>
      </c>
      <c r="N87">
        <v>103</v>
      </c>
      <c r="O87">
        <f>SUM(Table1[[#This Row],[Total_Movies_Watched]:[Total_Series_Watched]])</f>
        <v>116</v>
      </c>
      <c r="P87" t="s">
        <v>59</v>
      </c>
      <c r="Q87" t="s">
        <v>49</v>
      </c>
      <c r="R87" t="s">
        <v>50</v>
      </c>
      <c r="S87">
        <v>11</v>
      </c>
      <c r="T87">
        <v>3.7</v>
      </c>
      <c r="U87" t="b">
        <v>0</v>
      </c>
      <c r="V87" t="s">
        <v>28</v>
      </c>
      <c r="W87">
        <v>2390</v>
      </c>
      <c r="X87" t="s">
        <v>57</v>
      </c>
      <c r="Y87" t="s">
        <v>52</v>
      </c>
      <c r="Z87" t="s">
        <v>53</v>
      </c>
      <c r="AA87" t="str">
        <f t="shared" si="2"/>
        <v>Complete</v>
      </c>
    </row>
    <row r="88" spans="1:27" x14ac:dyDescent="0.3">
      <c r="A88">
        <v>5067</v>
      </c>
      <c r="B88" t="str">
        <f t="shared" si="3"/>
        <v>Unique</v>
      </c>
      <c r="C88" t="s">
        <v>137</v>
      </c>
      <c r="D88" s="1">
        <v>45535</v>
      </c>
      <c r="E88" s="1">
        <v>45623</v>
      </c>
      <c r="F88" s="7">
        <v>7.99</v>
      </c>
      <c r="G88" t="str">
        <f>IF(Table1[[#This Row],[Monthly_Price]]=7.99,"Base",IF(Table1[[#This Row],[Monthly_Price]]=11.99,"Premium",IF(Table1[[#This Row],[Monthly_Price]]=15.99,"Ultra","error")))</f>
        <v>Base</v>
      </c>
      <c r="H88">
        <v>155</v>
      </c>
      <c r="I88" t="s">
        <v>46</v>
      </c>
      <c r="J88">
        <v>5</v>
      </c>
      <c r="K88">
        <v>1</v>
      </c>
      <c r="L88" t="b">
        <v>1</v>
      </c>
      <c r="M88">
        <v>305</v>
      </c>
      <c r="N88">
        <v>77</v>
      </c>
      <c r="O88">
        <f>SUM(Table1[[#This Row],[Total_Movies_Watched]:[Total_Series_Watched]])</f>
        <v>382</v>
      </c>
      <c r="P88" t="s">
        <v>25</v>
      </c>
      <c r="Q88" t="s">
        <v>64</v>
      </c>
      <c r="R88" t="s">
        <v>67</v>
      </c>
      <c r="S88">
        <v>66</v>
      </c>
      <c r="T88">
        <v>3.4</v>
      </c>
      <c r="U88" t="b">
        <v>0</v>
      </c>
      <c r="V88" t="s">
        <v>28</v>
      </c>
      <c r="W88">
        <v>234</v>
      </c>
      <c r="X88" t="s">
        <v>29</v>
      </c>
      <c r="Y88" t="s">
        <v>68</v>
      </c>
      <c r="Z88" t="s">
        <v>75</v>
      </c>
      <c r="AA88" t="str">
        <f t="shared" si="2"/>
        <v>Complete</v>
      </c>
    </row>
    <row r="89" spans="1:27" x14ac:dyDescent="0.3">
      <c r="A89">
        <v>5299</v>
      </c>
      <c r="B89" t="str">
        <f t="shared" si="3"/>
        <v>Unique</v>
      </c>
      <c r="C89" t="s">
        <v>138</v>
      </c>
      <c r="D89" s="1">
        <v>45046</v>
      </c>
      <c r="E89" s="1">
        <v>45334</v>
      </c>
      <c r="F89" s="7">
        <v>7.99</v>
      </c>
      <c r="G89" t="str">
        <f>IF(Table1[[#This Row],[Monthly_Price]]=7.99,"Base",IF(Table1[[#This Row],[Monthly_Price]]=11.99,"Premium",IF(Table1[[#This Row],[Monthly_Price]]=15.99,"Ultra","error")))</f>
        <v>Base</v>
      </c>
      <c r="H89">
        <v>275</v>
      </c>
      <c r="I89" t="s">
        <v>62</v>
      </c>
      <c r="J89">
        <v>2</v>
      </c>
      <c r="K89">
        <v>2</v>
      </c>
      <c r="L89" t="b">
        <v>1</v>
      </c>
      <c r="M89">
        <v>755</v>
      </c>
      <c r="N89">
        <v>166</v>
      </c>
      <c r="O89">
        <f>SUM(Table1[[#This Row],[Total_Movies_Watched]:[Total_Series_Watched]])</f>
        <v>921</v>
      </c>
      <c r="P89" t="s">
        <v>63</v>
      </c>
      <c r="Q89" t="s">
        <v>40</v>
      </c>
      <c r="R89" t="s">
        <v>41</v>
      </c>
      <c r="S89">
        <v>45</v>
      </c>
      <c r="T89">
        <v>3.9</v>
      </c>
      <c r="U89" t="b">
        <v>0</v>
      </c>
      <c r="V89" t="s">
        <v>28</v>
      </c>
      <c r="W89">
        <v>3975</v>
      </c>
      <c r="X89" t="s">
        <v>65</v>
      </c>
      <c r="Y89" t="s">
        <v>30</v>
      </c>
      <c r="Z89" t="s">
        <v>53</v>
      </c>
      <c r="AA89" t="str">
        <f t="shared" si="2"/>
        <v>Complete</v>
      </c>
    </row>
    <row r="90" spans="1:27" x14ac:dyDescent="0.3">
      <c r="A90">
        <v>3978</v>
      </c>
      <c r="B90" t="str">
        <f t="shared" si="3"/>
        <v>Unique</v>
      </c>
      <c r="C90" t="s">
        <v>102</v>
      </c>
      <c r="D90" s="1">
        <v>45427</v>
      </c>
      <c r="E90" s="1">
        <v>45624</v>
      </c>
      <c r="F90" s="7">
        <v>7.99</v>
      </c>
      <c r="G90" t="str">
        <f>IF(Table1[[#This Row],[Monthly_Price]]=7.99,"Base",IF(Table1[[#This Row],[Monthly_Price]]=11.99,"Premium",IF(Table1[[#This Row],[Monthly_Price]]=15.99,"Ultra","error")))</f>
        <v>Base</v>
      </c>
      <c r="H90">
        <v>341</v>
      </c>
      <c r="I90" t="s">
        <v>33</v>
      </c>
      <c r="J90">
        <v>3</v>
      </c>
      <c r="K90">
        <v>4</v>
      </c>
      <c r="L90" t="b">
        <v>0</v>
      </c>
      <c r="M90">
        <v>27</v>
      </c>
      <c r="N90">
        <v>82</v>
      </c>
      <c r="O90">
        <f>SUM(Table1[[#This Row],[Total_Movies_Watched]:[Total_Series_Watched]])</f>
        <v>109</v>
      </c>
      <c r="P90" t="s">
        <v>25</v>
      </c>
      <c r="Q90" t="s">
        <v>40</v>
      </c>
      <c r="R90" t="s">
        <v>34</v>
      </c>
      <c r="S90">
        <v>98</v>
      </c>
      <c r="T90">
        <v>3.7</v>
      </c>
      <c r="U90" t="b">
        <v>1</v>
      </c>
      <c r="V90" t="s">
        <v>28</v>
      </c>
      <c r="W90">
        <v>561</v>
      </c>
      <c r="X90" t="s">
        <v>65</v>
      </c>
      <c r="Y90" t="s">
        <v>60</v>
      </c>
      <c r="Z90" t="s">
        <v>75</v>
      </c>
      <c r="AA90" t="str">
        <f t="shared" si="2"/>
        <v>Complete</v>
      </c>
    </row>
    <row r="91" spans="1:27" x14ac:dyDescent="0.3">
      <c r="A91">
        <v>8634</v>
      </c>
      <c r="B91" t="str">
        <f t="shared" si="3"/>
        <v>Unique</v>
      </c>
      <c r="C91" t="s">
        <v>139</v>
      </c>
      <c r="D91" s="1">
        <v>45140</v>
      </c>
      <c r="E91" s="1">
        <v>45639</v>
      </c>
      <c r="F91" s="7">
        <v>15.99</v>
      </c>
      <c r="G91" t="str">
        <f>IF(Table1[[#This Row],[Monthly_Price]]=7.99,"Base",IF(Table1[[#This Row],[Monthly_Price]]=11.99,"Premium",IF(Table1[[#This Row],[Monthly_Price]]=15.99,"Ultra","error")))</f>
        <v>Ultra</v>
      </c>
      <c r="H91">
        <v>321</v>
      </c>
      <c r="I91" t="s">
        <v>33</v>
      </c>
      <c r="J91">
        <v>2</v>
      </c>
      <c r="K91">
        <v>2</v>
      </c>
      <c r="L91" t="b">
        <v>0</v>
      </c>
      <c r="M91">
        <v>676</v>
      </c>
      <c r="N91">
        <v>81</v>
      </c>
      <c r="O91">
        <f>SUM(Table1[[#This Row],[Total_Movies_Watched]:[Total_Series_Watched]])</f>
        <v>757</v>
      </c>
      <c r="P91" t="s">
        <v>25</v>
      </c>
      <c r="Q91" t="s">
        <v>64</v>
      </c>
      <c r="R91" t="s">
        <v>56</v>
      </c>
      <c r="S91">
        <v>65</v>
      </c>
      <c r="T91">
        <v>4.5999999999999996</v>
      </c>
      <c r="U91" t="b">
        <v>0</v>
      </c>
      <c r="V91" t="s">
        <v>28</v>
      </c>
      <c r="W91">
        <v>4647</v>
      </c>
      <c r="X91" t="s">
        <v>65</v>
      </c>
      <c r="Y91" t="s">
        <v>68</v>
      </c>
      <c r="Z91" t="s">
        <v>31</v>
      </c>
      <c r="AA91" t="str">
        <f t="shared" si="2"/>
        <v>Complete</v>
      </c>
    </row>
    <row r="92" spans="1:27" x14ac:dyDescent="0.3">
      <c r="A92">
        <v>9635</v>
      </c>
      <c r="B92" t="str">
        <f t="shared" si="3"/>
        <v>Unique</v>
      </c>
      <c r="C92" t="s">
        <v>140</v>
      </c>
      <c r="D92" s="1">
        <v>45278</v>
      </c>
      <c r="E92" s="1">
        <v>45622</v>
      </c>
      <c r="F92" s="7">
        <v>11.99</v>
      </c>
      <c r="G92" t="str">
        <f>IF(Table1[[#This Row],[Monthly_Price]]=7.99,"Base",IF(Table1[[#This Row],[Monthly_Price]]=11.99,"Premium",IF(Table1[[#This Row],[Monthly_Price]]=15.99,"Ultra","error")))</f>
        <v>Premium</v>
      </c>
      <c r="H92">
        <v>456</v>
      </c>
      <c r="I92" t="s">
        <v>62</v>
      </c>
      <c r="J92">
        <v>2</v>
      </c>
      <c r="K92">
        <v>5</v>
      </c>
      <c r="L92" t="b">
        <v>0</v>
      </c>
      <c r="M92">
        <v>734</v>
      </c>
      <c r="N92">
        <v>83</v>
      </c>
      <c r="O92">
        <f>SUM(Table1[[#This Row],[Total_Movies_Watched]:[Total_Series_Watched]])</f>
        <v>817</v>
      </c>
      <c r="P92" t="s">
        <v>48</v>
      </c>
      <c r="Q92" t="s">
        <v>40</v>
      </c>
      <c r="R92" t="s">
        <v>67</v>
      </c>
      <c r="S92">
        <v>87</v>
      </c>
      <c r="T92">
        <v>3.8</v>
      </c>
      <c r="U92" t="b">
        <v>1</v>
      </c>
      <c r="V92" t="s">
        <v>28</v>
      </c>
      <c r="W92">
        <v>581</v>
      </c>
      <c r="X92" t="s">
        <v>65</v>
      </c>
      <c r="Y92" t="s">
        <v>30</v>
      </c>
      <c r="Z92" t="s">
        <v>37</v>
      </c>
      <c r="AA92" t="str">
        <f t="shared" si="2"/>
        <v>Complete</v>
      </c>
    </row>
    <row r="93" spans="1:27" x14ac:dyDescent="0.3">
      <c r="A93">
        <v>1776</v>
      </c>
      <c r="B93" t="str">
        <f t="shared" si="3"/>
        <v>Unique</v>
      </c>
      <c r="C93" t="s">
        <v>141</v>
      </c>
      <c r="D93" s="1">
        <v>45221</v>
      </c>
      <c r="E93" s="1">
        <v>45616</v>
      </c>
      <c r="F93" s="7">
        <v>15.99</v>
      </c>
      <c r="G93" t="str">
        <f>IF(Table1[[#This Row],[Monthly_Price]]=7.99,"Base",IF(Table1[[#This Row],[Monthly_Price]]=11.99,"Premium",IF(Table1[[#This Row],[Monthly_Price]]=15.99,"Ultra","error")))</f>
        <v>Ultra</v>
      </c>
      <c r="H93">
        <v>15</v>
      </c>
      <c r="I93" t="s">
        <v>62</v>
      </c>
      <c r="J93">
        <v>1</v>
      </c>
      <c r="K93">
        <v>4</v>
      </c>
      <c r="L93" t="b">
        <v>0</v>
      </c>
      <c r="M93">
        <v>687</v>
      </c>
      <c r="N93">
        <v>183</v>
      </c>
      <c r="O93">
        <f>SUM(Table1[[#This Row],[Total_Movies_Watched]:[Total_Series_Watched]])</f>
        <v>870</v>
      </c>
      <c r="P93" t="s">
        <v>74</v>
      </c>
      <c r="Q93" t="s">
        <v>64</v>
      </c>
      <c r="R93" t="s">
        <v>27</v>
      </c>
      <c r="S93">
        <v>46</v>
      </c>
      <c r="T93">
        <v>4.2</v>
      </c>
      <c r="U93" t="b">
        <v>1</v>
      </c>
      <c r="V93" t="s">
        <v>28</v>
      </c>
      <c r="W93">
        <v>1250</v>
      </c>
      <c r="X93" t="s">
        <v>35</v>
      </c>
      <c r="Y93" t="s">
        <v>68</v>
      </c>
      <c r="Z93" t="s">
        <v>31</v>
      </c>
      <c r="AA93" t="str">
        <f t="shared" si="2"/>
        <v>Complete</v>
      </c>
    </row>
    <row r="94" spans="1:27" x14ac:dyDescent="0.3">
      <c r="A94">
        <v>9703</v>
      </c>
      <c r="B94" t="str">
        <f t="shared" si="3"/>
        <v>Unique</v>
      </c>
      <c r="C94" t="s">
        <v>82</v>
      </c>
      <c r="D94" s="1">
        <v>45351</v>
      </c>
      <c r="E94" s="1">
        <v>45638</v>
      </c>
      <c r="F94" s="7">
        <v>11.99</v>
      </c>
      <c r="G94" t="str">
        <f>IF(Table1[[#This Row],[Monthly_Price]]=7.99,"Base",IF(Table1[[#This Row],[Monthly_Price]]=11.99,"Premium",IF(Table1[[#This Row],[Monthly_Price]]=15.99,"Ultra","error")))</f>
        <v>Premium</v>
      </c>
      <c r="H94">
        <v>410</v>
      </c>
      <c r="I94" t="s">
        <v>43</v>
      </c>
      <c r="J94">
        <v>3</v>
      </c>
      <c r="K94">
        <v>5</v>
      </c>
      <c r="L94" t="b">
        <v>0</v>
      </c>
      <c r="M94">
        <v>826</v>
      </c>
      <c r="N94">
        <v>182</v>
      </c>
      <c r="O94">
        <f>SUM(Table1[[#This Row],[Total_Movies_Watched]:[Total_Series_Watched]])</f>
        <v>1008</v>
      </c>
      <c r="P94" t="s">
        <v>44</v>
      </c>
      <c r="Q94" t="s">
        <v>64</v>
      </c>
      <c r="R94" t="s">
        <v>56</v>
      </c>
      <c r="S94">
        <v>69</v>
      </c>
      <c r="T94">
        <v>4.2</v>
      </c>
      <c r="U94" t="b">
        <v>0</v>
      </c>
      <c r="V94" t="s">
        <v>28</v>
      </c>
      <c r="W94">
        <v>3441</v>
      </c>
      <c r="X94" t="s">
        <v>29</v>
      </c>
      <c r="Y94" t="s">
        <v>30</v>
      </c>
      <c r="Z94" t="s">
        <v>37</v>
      </c>
      <c r="AA94" t="str">
        <f t="shared" si="2"/>
        <v>Complete</v>
      </c>
    </row>
    <row r="95" spans="1:27" x14ac:dyDescent="0.3">
      <c r="A95">
        <v>3498</v>
      </c>
      <c r="B95" t="str">
        <f t="shared" si="3"/>
        <v>Unique</v>
      </c>
      <c r="C95" t="s">
        <v>142</v>
      </c>
      <c r="D95" s="1">
        <v>45180</v>
      </c>
      <c r="E95" s="1">
        <v>45303</v>
      </c>
      <c r="F95" s="7">
        <v>15.99</v>
      </c>
      <c r="G95" t="str">
        <f>IF(Table1[[#This Row],[Monthly_Price]]=7.99,"Base",IF(Table1[[#This Row],[Monthly_Price]]=11.99,"Premium",IF(Table1[[#This Row],[Monthly_Price]]=15.99,"Ultra","error")))</f>
        <v>Ultra</v>
      </c>
      <c r="H95">
        <v>29</v>
      </c>
      <c r="I95" t="s">
        <v>33</v>
      </c>
      <c r="J95">
        <v>2</v>
      </c>
      <c r="K95">
        <v>4</v>
      </c>
      <c r="L95" t="b">
        <v>1</v>
      </c>
      <c r="M95">
        <v>450</v>
      </c>
      <c r="N95">
        <v>67</v>
      </c>
      <c r="O95">
        <f>SUM(Table1[[#This Row],[Total_Movies_Watched]:[Total_Series_Watched]])</f>
        <v>517</v>
      </c>
      <c r="P95" t="s">
        <v>48</v>
      </c>
      <c r="Q95" t="s">
        <v>49</v>
      </c>
      <c r="R95" t="s">
        <v>34</v>
      </c>
      <c r="S95">
        <v>52</v>
      </c>
      <c r="T95">
        <v>3.3</v>
      </c>
      <c r="U95" t="b">
        <v>0</v>
      </c>
      <c r="V95" t="s">
        <v>28</v>
      </c>
      <c r="W95">
        <v>3211</v>
      </c>
      <c r="X95" t="s">
        <v>29</v>
      </c>
      <c r="Y95" t="s">
        <v>68</v>
      </c>
      <c r="Z95" t="s">
        <v>53</v>
      </c>
      <c r="AA95" t="str">
        <f t="shared" si="2"/>
        <v>Complete</v>
      </c>
    </row>
    <row r="96" spans="1:27" x14ac:dyDescent="0.3">
      <c r="A96">
        <v>4260</v>
      </c>
      <c r="B96" t="str">
        <f t="shared" si="3"/>
        <v>Unique</v>
      </c>
      <c r="C96" t="s">
        <v>143</v>
      </c>
      <c r="D96" s="1">
        <v>45467</v>
      </c>
      <c r="E96" s="1">
        <v>45642</v>
      </c>
      <c r="F96" s="7">
        <v>7.99</v>
      </c>
      <c r="G96" t="str">
        <f>IF(Table1[[#This Row],[Monthly_Price]]=7.99,"Base",IF(Table1[[#This Row],[Monthly_Price]]=11.99,"Premium",IF(Table1[[#This Row],[Monthly_Price]]=15.99,"Ultra","error")))</f>
        <v>Base</v>
      </c>
      <c r="H96">
        <v>427</v>
      </c>
      <c r="I96" t="s">
        <v>55</v>
      </c>
      <c r="J96">
        <v>1</v>
      </c>
      <c r="K96">
        <v>1</v>
      </c>
      <c r="L96" t="b">
        <v>0</v>
      </c>
      <c r="M96">
        <v>159</v>
      </c>
      <c r="N96">
        <v>98</v>
      </c>
      <c r="O96">
        <f>SUM(Table1[[#This Row],[Total_Movies_Watched]:[Total_Series_Watched]])</f>
        <v>257</v>
      </c>
      <c r="P96" t="s">
        <v>63</v>
      </c>
      <c r="Q96" t="s">
        <v>49</v>
      </c>
      <c r="R96" t="s">
        <v>50</v>
      </c>
      <c r="S96">
        <v>66</v>
      </c>
      <c r="T96">
        <v>3.3</v>
      </c>
      <c r="U96" t="b">
        <v>0</v>
      </c>
      <c r="V96" t="s">
        <v>28</v>
      </c>
      <c r="W96">
        <v>647</v>
      </c>
      <c r="X96" t="s">
        <v>29</v>
      </c>
      <c r="Y96" t="s">
        <v>68</v>
      </c>
      <c r="Z96" t="s">
        <v>31</v>
      </c>
      <c r="AA96" t="str">
        <f t="shared" si="2"/>
        <v>Complete</v>
      </c>
    </row>
    <row r="97" spans="1:27" x14ac:dyDescent="0.3">
      <c r="A97">
        <v>7152</v>
      </c>
      <c r="B97" t="str">
        <f t="shared" si="3"/>
        <v>Unique</v>
      </c>
      <c r="C97" t="s">
        <v>108</v>
      </c>
      <c r="D97" s="1">
        <v>44962</v>
      </c>
      <c r="E97" s="1">
        <v>45394</v>
      </c>
      <c r="F97" s="7">
        <v>11.99</v>
      </c>
      <c r="G97" t="str">
        <f>IF(Table1[[#This Row],[Monthly_Price]]=7.99,"Base",IF(Table1[[#This Row],[Monthly_Price]]=11.99,"Premium",IF(Table1[[#This Row],[Monthly_Price]]=15.99,"Ultra","error")))</f>
        <v>Premium</v>
      </c>
      <c r="H97">
        <v>166</v>
      </c>
      <c r="I97" t="s">
        <v>24</v>
      </c>
      <c r="J97">
        <v>5</v>
      </c>
      <c r="K97">
        <v>3</v>
      </c>
      <c r="L97" t="b">
        <v>0</v>
      </c>
      <c r="M97">
        <v>367</v>
      </c>
      <c r="N97">
        <v>198</v>
      </c>
      <c r="O97">
        <f>SUM(Table1[[#This Row],[Total_Movies_Watched]:[Total_Series_Watched]])</f>
        <v>565</v>
      </c>
      <c r="P97" t="s">
        <v>48</v>
      </c>
      <c r="Q97" t="s">
        <v>40</v>
      </c>
      <c r="R97" t="s">
        <v>27</v>
      </c>
      <c r="S97">
        <v>11</v>
      </c>
      <c r="T97">
        <v>4.5999999999999996</v>
      </c>
      <c r="U97" t="b">
        <v>1</v>
      </c>
      <c r="V97" t="s">
        <v>28</v>
      </c>
      <c r="W97">
        <v>3751</v>
      </c>
      <c r="X97" t="s">
        <v>57</v>
      </c>
      <c r="Y97" t="s">
        <v>30</v>
      </c>
      <c r="Z97" t="s">
        <v>75</v>
      </c>
      <c r="AA97" t="str">
        <f t="shared" si="2"/>
        <v>Complete</v>
      </c>
    </row>
    <row r="98" spans="1:27" x14ac:dyDescent="0.3">
      <c r="A98">
        <v>2457</v>
      </c>
      <c r="B98" t="str">
        <f t="shared" si="3"/>
        <v>Unique</v>
      </c>
      <c r="C98" t="s">
        <v>121</v>
      </c>
      <c r="D98" s="1">
        <v>45220</v>
      </c>
      <c r="E98" s="1">
        <v>45622</v>
      </c>
      <c r="F98" s="7">
        <v>7.99</v>
      </c>
      <c r="G98" t="str">
        <f>IF(Table1[[#This Row],[Monthly_Price]]=7.99,"Base",IF(Table1[[#This Row],[Monthly_Price]]=11.99,"Premium",IF(Table1[[#This Row],[Monthly_Price]]=15.99,"Ultra","error")))</f>
        <v>Base</v>
      </c>
      <c r="H98">
        <v>192</v>
      </c>
      <c r="I98" t="s">
        <v>62</v>
      </c>
      <c r="J98">
        <v>1</v>
      </c>
      <c r="K98">
        <v>1</v>
      </c>
      <c r="L98" t="b">
        <v>0</v>
      </c>
      <c r="M98">
        <v>786</v>
      </c>
      <c r="N98">
        <v>140</v>
      </c>
      <c r="O98">
        <f>SUM(Table1[[#This Row],[Total_Movies_Watched]:[Total_Series_Watched]])</f>
        <v>926</v>
      </c>
      <c r="P98" t="s">
        <v>39</v>
      </c>
      <c r="Q98" t="s">
        <v>40</v>
      </c>
      <c r="R98" t="s">
        <v>67</v>
      </c>
      <c r="S98">
        <v>95</v>
      </c>
      <c r="T98">
        <v>3.4</v>
      </c>
      <c r="U98" t="b">
        <v>0</v>
      </c>
      <c r="V98" t="s">
        <v>28</v>
      </c>
      <c r="W98">
        <v>2925</v>
      </c>
      <c r="X98" t="s">
        <v>65</v>
      </c>
      <c r="Y98" t="s">
        <v>36</v>
      </c>
      <c r="Z98" t="s">
        <v>31</v>
      </c>
      <c r="AA98" t="str">
        <f t="shared" si="2"/>
        <v>Complete</v>
      </c>
    </row>
    <row r="99" spans="1:27" x14ac:dyDescent="0.3">
      <c r="A99">
        <v>8530</v>
      </c>
      <c r="B99" t="str">
        <f t="shared" si="3"/>
        <v>Unique</v>
      </c>
      <c r="C99" t="s">
        <v>144</v>
      </c>
      <c r="D99" s="1">
        <v>45010</v>
      </c>
      <c r="E99" s="1">
        <v>45394</v>
      </c>
      <c r="F99" s="7">
        <v>11.99</v>
      </c>
      <c r="G99" t="str">
        <f>IF(Table1[[#This Row],[Monthly_Price]]=7.99,"Base",IF(Table1[[#This Row],[Monthly_Price]]=11.99,"Premium",IF(Table1[[#This Row],[Monthly_Price]]=15.99,"Ultra","error")))</f>
        <v>Premium</v>
      </c>
      <c r="H99">
        <v>88</v>
      </c>
      <c r="I99" t="s">
        <v>46</v>
      </c>
      <c r="J99">
        <v>1</v>
      </c>
      <c r="K99">
        <v>6</v>
      </c>
      <c r="L99" t="b">
        <v>1</v>
      </c>
      <c r="M99">
        <v>962</v>
      </c>
      <c r="N99">
        <v>183</v>
      </c>
      <c r="O99">
        <f>SUM(Table1[[#This Row],[Total_Movies_Watched]:[Total_Series_Watched]])</f>
        <v>1145</v>
      </c>
      <c r="P99" t="s">
        <v>59</v>
      </c>
      <c r="Q99" t="s">
        <v>40</v>
      </c>
      <c r="R99" t="s">
        <v>56</v>
      </c>
      <c r="S99">
        <v>90</v>
      </c>
      <c r="T99">
        <v>5</v>
      </c>
      <c r="U99" t="b">
        <v>0</v>
      </c>
      <c r="V99" t="s">
        <v>28</v>
      </c>
      <c r="W99">
        <v>4646</v>
      </c>
      <c r="X99" t="s">
        <v>51</v>
      </c>
      <c r="Y99" t="s">
        <v>68</v>
      </c>
      <c r="Z99" t="s">
        <v>31</v>
      </c>
      <c r="AA99" t="str">
        <f t="shared" si="2"/>
        <v>Complete</v>
      </c>
    </row>
    <row r="100" spans="1:27" x14ac:dyDescent="0.3">
      <c r="A100">
        <v>9131</v>
      </c>
      <c r="B100" t="str">
        <f t="shared" si="3"/>
        <v>Unique</v>
      </c>
      <c r="C100" t="s">
        <v>145</v>
      </c>
      <c r="D100" s="1">
        <v>45141</v>
      </c>
      <c r="E100" s="1">
        <v>45623</v>
      </c>
      <c r="F100" s="7">
        <v>7.99</v>
      </c>
      <c r="G100" t="str">
        <f>IF(Table1[[#This Row],[Monthly_Price]]=7.99,"Base",IF(Table1[[#This Row],[Monthly_Price]]=11.99,"Premium",IF(Table1[[#This Row],[Monthly_Price]]=15.99,"Ultra","error")))</f>
        <v>Base</v>
      </c>
      <c r="H100">
        <v>127</v>
      </c>
      <c r="I100" t="s">
        <v>43</v>
      </c>
      <c r="J100">
        <v>2</v>
      </c>
      <c r="K100">
        <v>5</v>
      </c>
      <c r="L100" t="b">
        <v>0</v>
      </c>
      <c r="M100">
        <v>482</v>
      </c>
      <c r="N100">
        <v>5</v>
      </c>
      <c r="O100">
        <f>SUM(Table1[[#This Row],[Total_Movies_Watched]:[Total_Series_Watched]])</f>
        <v>487</v>
      </c>
      <c r="P100" t="s">
        <v>48</v>
      </c>
      <c r="Q100" t="s">
        <v>64</v>
      </c>
      <c r="R100" t="s">
        <v>56</v>
      </c>
      <c r="S100">
        <v>99</v>
      </c>
      <c r="T100">
        <v>3.6</v>
      </c>
      <c r="U100" t="b">
        <v>0</v>
      </c>
      <c r="V100" t="s">
        <v>28</v>
      </c>
      <c r="W100">
        <v>2867</v>
      </c>
      <c r="X100" t="s">
        <v>35</v>
      </c>
      <c r="Y100" t="s">
        <v>36</v>
      </c>
      <c r="Z100" t="s">
        <v>75</v>
      </c>
      <c r="AA100" t="str">
        <f t="shared" si="2"/>
        <v>Complete</v>
      </c>
    </row>
    <row r="101" spans="1:27" x14ac:dyDescent="0.3">
      <c r="A101">
        <v>9770</v>
      </c>
      <c r="B101" t="str">
        <f t="shared" si="3"/>
        <v>Unique</v>
      </c>
      <c r="C101" t="s">
        <v>146</v>
      </c>
      <c r="D101" s="1">
        <v>45227</v>
      </c>
      <c r="E101" s="1">
        <v>45620</v>
      </c>
      <c r="F101" s="7">
        <v>7.99</v>
      </c>
      <c r="G101" t="str">
        <f>IF(Table1[[#This Row],[Monthly_Price]]=7.99,"Base",IF(Table1[[#This Row],[Monthly_Price]]=11.99,"Premium",IF(Table1[[#This Row],[Monthly_Price]]=15.99,"Ultra","error")))</f>
        <v>Base</v>
      </c>
      <c r="H101">
        <v>327</v>
      </c>
      <c r="I101" t="s">
        <v>79</v>
      </c>
      <c r="J101">
        <v>4</v>
      </c>
      <c r="K101">
        <v>3</v>
      </c>
      <c r="L101" t="b">
        <v>0</v>
      </c>
      <c r="M101">
        <v>451</v>
      </c>
      <c r="N101">
        <v>108</v>
      </c>
      <c r="O101">
        <f>SUM(Table1[[#This Row],[Total_Movies_Watched]:[Total_Series_Watched]])</f>
        <v>559</v>
      </c>
      <c r="P101" t="s">
        <v>44</v>
      </c>
      <c r="Q101" t="s">
        <v>26</v>
      </c>
      <c r="R101" t="s">
        <v>50</v>
      </c>
      <c r="S101">
        <v>91</v>
      </c>
      <c r="T101">
        <v>3.2</v>
      </c>
      <c r="U101" t="b">
        <v>1</v>
      </c>
      <c r="V101" t="s">
        <v>28</v>
      </c>
      <c r="W101">
        <v>4131</v>
      </c>
      <c r="X101" t="s">
        <v>51</v>
      </c>
      <c r="Y101" t="s">
        <v>36</v>
      </c>
      <c r="Z101" t="s">
        <v>37</v>
      </c>
      <c r="AA101" t="str">
        <f t="shared" si="2"/>
        <v>Complete</v>
      </c>
    </row>
    <row r="102" spans="1:27" x14ac:dyDescent="0.3">
      <c r="A102">
        <v>8095</v>
      </c>
      <c r="B102" t="str">
        <f t="shared" si="3"/>
        <v>Unique</v>
      </c>
      <c r="C102" t="s">
        <v>147</v>
      </c>
      <c r="D102" s="1">
        <v>45031</v>
      </c>
      <c r="E102" s="1">
        <v>45608</v>
      </c>
      <c r="F102" s="7">
        <v>7.99</v>
      </c>
      <c r="G102" t="str">
        <f>IF(Table1[[#This Row],[Monthly_Price]]=7.99,"Base",IF(Table1[[#This Row],[Monthly_Price]]=11.99,"Premium",IF(Table1[[#This Row],[Monthly_Price]]=15.99,"Ultra","error")))</f>
        <v>Base</v>
      </c>
      <c r="H102">
        <v>10</v>
      </c>
      <c r="I102" t="s">
        <v>24</v>
      </c>
      <c r="J102">
        <v>2</v>
      </c>
      <c r="K102">
        <v>5</v>
      </c>
      <c r="L102" t="b">
        <v>1</v>
      </c>
      <c r="M102">
        <v>22</v>
      </c>
      <c r="N102">
        <v>14</v>
      </c>
      <c r="O102">
        <f>SUM(Table1[[#This Row],[Total_Movies_Watched]:[Total_Series_Watched]])</f>
        <v>36</v>
      </c>
      <c r="P102" t="s">
        <v>59</v>
      </c>
      <c r="Q102" t="s">
        <v>40</v>
      </c>
      <c r="R102" t="s">
        <v>56</v>
      </c>
      <c r="S102">
        <v>25</v>
      </c>
      <c r="T102">
        <v>4.0999999999999996</v>
      </c>
      <c r="U102" t="b">
        <v>1</v>
      </c>
      <c r="V102" t="s">
        <v>28</v>
      </c>
      <c r="W102">
        <v>2927</v>
      </c>
      <c r="X102" t="s">
        <v>51</v>
      </c>
      <c r="Y102" t="s">
        <v>30</v>
      </c>
      <c r="Z102" t="s">
        <v>37</v>
      </c>
      <c r="AA102" t="str">
        <f t="shared" si="2"/>
        <v>Complete</v>
      </c>
    </row>
    <row r="103" spans="1:27" x14ac:dyDescent="0.3">
      <c r="A103">
        <v>3763</v>
      </c>
      <c r="B103" t="str">
        <f t="shared" si="3"/>
        <v>Unique</v>
      </c>
      <c r="C103" t="s">
        <v>148</v>
      </c>
      <c r="D103" s="1">
        <v>44914</v>
      </c>
      <c r="E103" s="1">
        <v>45455</v>
      </c>
      <c r="F103" s="7">
        <v>11.99</v>
      </c>
      <c r="G103" t="str">
        <f>IF(Table1[[#This Row],[Monthly_Price]]=7.99,"Base",IF(Table1[[#This Row],[Monthly_Price]]=11.99,"Premium",IF(Table1[[#This Row],[Monthly_Price]]=15.99,"Ultra","error")))</f>
        <v>Premium</v>
      </c>
      <c r="H103">
        <v>181</v>
      </c>
      <c r="I103" t="s">
        <v>55</v>
      </c>
      <c r="J103">
        <v>4</v>
      </c>
      <c r="K103">
        <v>2</v>
      </c>
      <c r="L103" t="b">
        <v>0</v>
      </c>
      <c r="M103">
        <v>848</v>
      </c>
      <c r="N103">
        <v>172</v>
      </c>
      <c r="O103">
        <f>SUM(Table1[[#This Row],[Total_Movies_Watched]:[Total_Series_Watched]])</f>
        <v>1020</v>
      </c>
      <c r="P103" t="s">
        <v>48</v>
      </c>
      <c r="Q103" t="s">
        <v>64</v>
      </c>
      <c r="R103" t="s">
        <v>41</v>
      </c>
      <c r="S103">
        <v>6</v>
      </c>
      <c r="T103">
        <v>3.4</v>
      </c>
      <c r="U103" t="b">
        <v>0</v>
      </c>
      <c r="V103" t="s">
        <v>28</v>
      </c>
      <c r="W103">
        <v>3314</v>
      </c>
      <c r="X103" t="s">
        <v>29</v>
      </c>
      <c r="Y103" t="s">
        <v>68</v>
      </c>
      <c r="Z103" t="s">
        <v>53</v>
      </c>
      <c r="AA103" t="str">
        <f t="shared" si="2"/>
        <v>Complete</v>
      </c>
    </row>
    <row r="104" spans="1:27" x14ac:dyDescent="0.3">
      <c r="A104">
        <v>4346</v>
      </c>
      <c r="B104" t="str">
        <f t="shared" si="3"/>
        <v>Unique</v>
      </c>
      <c r="C104" t="s">
        <v>149</v>
      </c>
      <c r="D104" s="1">
        <v>45336</v>
      </c>
      <c r="E104" s="1">
        <v>45638</v>
      </c>
      <c r="F104" s="7">
        <v>15.99</v>
      </c>
      <c r="G104" t="str">
        <f>IF(Table1[[#This Row],[Monthly_Price]]=7.99,"Base",IF(Table1[[#This Row],[Monthly_Price]]=11.99,"Premium",IF(Table1[[#This Row],[Monthly_Price]]=15.99,"Ultra","error")))</f>
        <v>Ultra</v>
      </c>
      <c r="H104">
        <v>238</v>
      </c>
      <c r="I104" t="s">
        <v>24</v>
      </c>
      <c r="J104">
        <v>4</v>
      </c>
      <c r="K104">
        <v>2</v>
      </c>
      <c r="L104" t="b">
        <v>0</v>
      </c>
      <c r="M104">
        <v>524</v>
      </c>
      <c r="N104">
        <v>162</v>
      </c>
      <c r="O104">
        <f>SUM(Table1[[#This Row],[Total_Movies_Watched]:[Total_Series_Watched]])</f>
        <v>686</v>
      </c>
      <c r="P104" t="s">
        <v>25</v>
      </c>
      <c r="Q104" t="s">
        <v>64</v>
      </c>
      <c r="R104" t="s">
        <v>34</v>
      </c>
      <c r="S104">
        <v>20</v>
      </c>
      <c r="T104">
        <v>3</v>
      </c>
      <c r="U104" t="b">
        <v>1</v>
      </c>
      <c r="V104" t="s">
        <v>28</v>
      </c>
      <c r="W104">
        <v>1782</v>
      </c>
      <c r="X104" t="s">
        <v>29</v>
      </c>
      <c r="Y104" t="s">
        <v>60</v>
      </c>
      <c r="Z104" t="s">
        <v>53</v>
      </c>
      <c r="AA104" t="str">
        <f t="shared" si="2"/>
        <v>Complete</v>
      </c>
    </row>
    <row r="105" spans="1:27" x14ac:dyDescent="0.3">
      <c r="A105">
        <v>5866</v>
      </c>
      <c r="B105" t="str">
        <f t="shared" si="3"/>
        <v>Unique</v>
      </c>
      <c r="C105" t="s">
        <v>128</v>
      </c>
      <c r="D105" s="1">
        <v>45444</v>
      </c>
      <c r="E105" s="1">
        <v>45622</v>
      </c>
      <c r="F105" s="7">
        <v>7.99</v>
      </c>
      <c r="G105" t="str">
        <f>IF(Table1[[#This Row],[Monthly_Price]]=7.99,"Base",IF(Table1[[#This Row],[Monthly_Price]]=11.99,"Premium",IF(Table1[[#This Row],[Monthly_Price]]=15.99,"Ultra","error")))</f>
        <v>Base</v>
      </c>
      <c r="H105">
        <v>380</v>
      </c>
      <c r="I105" t="s">
        <v>46</v>
      </c>
      <c r="J105">
        <v>2</v>
      </c>
      <c r="K105">
        <v>3</v>
      </c>
      <c r="L105" t="b">
        <v>0</v>
      </c>
      <c r="M105">
        <v>76</v>
      </c>
      <c r="N105">
        <v>25</v>
      </c>
      <c r="O105">
        <f>SUM(Table1[[#This Row],[Total_Movies_Watched]:[Total_Series_Watched]])</f>
        <v>101</v>
      </c>
      <c r="P105" t="s">
        <v>63</v>
      </c>
      <c r="Q105" t="s">
        <v>26</v>
      </c>
      <c r="R105" t="s">
        <v>27</v>
      </c>
      <c r="S105">
        <v>95</v>
      </c>
      <c r="T105">
        <v>4.2</v>
      </c>
      <c r="U105" t="b">
        <v>1</v>
      </c>
      <c r="V105" t="s">
        <v>28</v>
      </c>
      <c r="W105">
        <v>1938</v>
      </c>
      <c r="X105" t="s">
        <v>57</v>
      </c>
      <c r="Y105" t="s">
        <v>68</v>
      </c>
      <c r="Z105" t="s">
        <v>75</v>
      </c>
      <c r="AA105" t="str">
        <f t="shared" si="2"/>
        <v>Complete</v>
      </c>
    </row>
    <row r="106" spans="1:27" x14ac:dyDescent="0.3">
      <c r="A106">
        <v>5865</v>
      </c>
      <c r="B106" t="str">
        <f t="shared" si="3"/>
        <v>Unique</v>
      </c>
      <c r="C106" t="s">
        <v>150</v>
      </c>
      <c r="D106" s="1">
        <v>45130</v>
      </c>
      <c r="E106" s="1">
        <v>45620</v>
      </c>
      <c r="F106" s="7">
        <v>11.99</v>
      </c>
      <c r="G106" t="str">
        <f>IF(Table1[[#This Row],[Monthly_Price]]=7.99,"Base",IF(Table1[[#This Row],[Monthly_Price]]=11.99,"Premium",IF(Table1[[#This Row],[Monthly_Price]]=15.99,"Ultra","error")))</f>
        <v>Premium</v>
      </c>
      <c r="H106">
        <v>444</v>
      </c>
      <c r="I106" t="s">
        <v>43</v>
      </c>
      <c r="J106">
        <v>2</v>
      </c>
      <c r="K106">
        <v>3</v>
      </c>
      <c r="L106" t="b">
        <v>0</v>
      </c>
      <c r="M106">
        <v>959</v>
      </c>
      <c r="N106">
        <v>183</v>
      </c>
      <c r="O106">
        <f>SUM(Table1[[#This Row],[Total_Movies_Watched]:[Total_Series_Watched]])</f>
        <v>1142</v>
      </c>
      <c r="P106" t="s">
        <v>63</v>
      </c>
      <c r="Q106" t="s">
        <v>26</v>
      </c>
      <c r="R106" t="s">
        <v>27</v>
      </c>
      <c r="S106">
        <v>93</v>
      </c>
      <c r="T106">
        <v>3.8</v>
      </c>
      <c r="U106" t="b">
        <v>0</v>
      </c>
      <c r="V106" t="s">
        <v>28</v>
      </c>
      <c r="W106">
        <v>3935</v>
      </c>
      <c r="X106" t="s">
        <v>51</v>
      </c>
      <c r="Y106" t="s">
        <v>52</v>
      </c>
      <c r="Z106" t="s">
        <v>75</v>
      </c>
      <c r="AA106" t="str">
        <f t="shared" si="2"/>
        <v>Complete</v>
      </c>
    </row>
    <row r="107" spans="1:27" x14ac:dyDescent="0.3">
      <c r="A107">
        <v>9398</v>
      </c>
      <c r="B107" t="str">
        <f t="shared" si="3"/>
        <v>Unique</v>
      </c>
      <c r="C107" t="s">
        <v>151</v>
      </c>
      <c r="D107" s="1">
        <v>45595</v>
      </c>
      <c r="E107" s="1">
        <v>45608</v>
      </c>
      <c r="F107" s="7">
        <v>7.99</v>
      </c>
      <c r="G107" t="str">
        <f>IF(Table1[[#This Row],[Monthly_Price]]=7.99,"Base",IF(Table1[[#This Row],[Monthly_Price]]=11.99,"Premium",IF(Table1[[#This Row],[Monthly_Price]]=15.99,"Ultra","error")))</f>
        <v>Base</v>
      </c>
      <c r="H107">
        <v>83</v>
      </c>
      <c r="I107" t="s">
        <v>62</v>
      </c>
      <c r="J107">
        <v>3</v>
      </c>
      <c r="K107">
        <v>5</v>
      </c>
      <c r="L107" t="b">
        <v>1</v>
      </c>
      <c r="M107">
        <v>148</v>
      </c>
      <c r="N107">
        <v>154</v>
      </c>
      <c r="O107">
        <f>SUM(Table1[[#This Row],[Total_Movies_Watched]:[Total_Series_Watched]])</f>
        <v>302</v>
      </c>
      <c r="P107" t="s">
        <v>44</v>
      </c>
      <c r="Q107" t="s">
        <v>49</v>
      </c>
      <c r="R107" t="s">
        <v>27</v>
      </c>
      <c r="S107">
        <v>21</v>
      </c>
      <c r="T107">
        <v>3.1</v>
      </c>
      <c r="U107" t="b">
        <v>0</v>
      </c>
      <c r="V107" t="s">
        <v>28</v>
      </c>
      <c r="W107">
        <v>3206</v>
      </c>
      <c r="X107" t="s">
        <v>51</v>
      </c>
      <c r="Y107" t="s">
        <v>60</v>
      </c>
      <c r="Z107" t="s">
        <v>31</v>
      </c>
      <c r="AA107" t="str">
        <f t="shared" si="2"/>
        <v>Complete</v>
      </c>
    </row>
    <row r="108" spans="1:27" x14ac:dyDescent="0.3">
      <c r="A108">
        <v>9695</v>
      </c>
      <c r="B108" t="str">
        <f t="shared" si="3"/>
        <v>Unique</v>
      </c>
      <c r="C108" t="s">
        <v>152</v>
      </c>
      <c r="D108" s="1">
        <v>45268</v>
      </c>
      <c r="E108" s="1">
        <v>45644</v>
      </c>
      <c r="F108" s="7">
        <v>7.99</v>
      </c>
      <c r="G108" t="str">
        <f>IF(Table1[[#This Row],[Monthly_Price]]=7.99,"Base",IF(Table1[[#This Row],[Monthly_Price]]=11.99,"Premium",IF(Table1[[#This Row],[Monthly_Price]]=15.99,"Ultra","error")))</f>
        <v>Base</v>
      </c>
      <c r="H108">
        <v>452</v>
      </c>
      <c r="I108" t="s">
        <v>46</v>
      </c>
      <c r="J108">
        <v>4</v>
      </c>
      <c r="K108">
        <v>4</v>
      </c>
      <c r="L108" t="b">
        <v>0</v>
      </c>
      <c r="M108">
        <v>338</v>
      </c>
      <c r="N108">
        <v>132</v>
      </c>
      <c r="O108">
        <f>SUM(Table1[[#This Row],[Total_Movies_Watched]:[Total_Series_Watched]])</f>
        <v>470</v>
      </c>
      <c r="P108" t="s">
        <v>59</v>
      </c>
      <c r="Q108" t="s">
        <v>26</v>
      </c>
      <c r="R108" t="s">
        <v>50</v>
      </c>
      <c r="S108">
        <v>63</v>
      </c>
      <c r="T108">
        <v>3.3</v>
      </c>
      <c r="U108" t="b">
        <v>0</v>
      </c>
      <c r="V108" t="s">
        <v>28</v>
      </c>
      <c r="W108">
        <v>2523</v>
      </c>
      <c r="X108" t="s">
        <v>29</v>
      </c>
      <c r="Y108" t="s">
        <v>52</v>
      </c>
      <c r="Z108" t="s">
        <v>31</v>
      </c>
      <c r="AA108" t="str">
        <f t="shared" si="2"/>
        <v>Complete</v>
      </c>
    </row>
    <row r="109" spans="1:27" x14ac:dyDescent="0.3">
      <c r="A109">
        <v>8805</v>
      </c>
      <c r="B109" t="str">
        <f t="shared" si="3"/>
        <v>Unique</v>
      </c>
      <c r="C109" t="s">
        <v>71</v>
      </c>
      <c r="D109" s="1">
        <v>45479</v>
      </c>
      <c r="E109" s="1">
        <v>45455</v>
      </c>
      <c r="F109" s="7">
        <v>15.99</v>
      </c>
      <c r="G109" t="str">
        <f>IF(Table1[[#This Row],[Monthly_Price]]=7.99,"Base",IF(Table1[[#This Row],[Monthly_Price]]=11.99,"Premium",IF(Table1[[#This Row],[Monthly_Price]]=15.99,"Ultra","error")))</f>
        <v>Ultra</v>
      </c>
      <c r="H109">
        <v>53</v>
      </c>
      <c r="I109" t="s">
        <v>79</v>
      </c>
      <c r="J109">
        <v>4</v>
      </c>
      <c r="K109">
        <v>2</v>
      </c>
      <c r="L109" t="b">
        <v>1</v>
      </c>
      <c r="M109">
        <v>720</v>
      </c>
      <c r="N109">
        <v>37</v>
      </c>
      <c r="O109">
        <f>SUM(Table1[[#This Row],[Total_Movies_Watched]:[Total_Series_Watched]])</f>
        <v>757</v>
      </c>
      <c r="P109" t="s">
        <v>59</v>
      </c>
      <c r="Q109" t="s">
        <v>26</v>
      </c>
      <c r="R109" t="s">
        <v>50</v>
      </c>
      <c r="S109">
        <v>8</v>
      </c>
      <c r="T109">
        <v>4</v>
      </c>
      <c r="U109" t="b">
        <v>1</v>
      </c>
      <c r="V109" t="s">
        <v>28</v>
      </c>
      <c r="W109">
        <v>2727</v>
      </c>
      <c r="X109" t="s">
        <v>57</v>
      </c>
      <c r="Y109" t="s">
        <v>68</v>
      </c>
      <c r="Z109" t="s">
        <v>37</v>
      </c>
      <c r="AA109" t="str">
        <f t="shared" si="2"/>
        <v>Complete</v>
      </c>
    </row>
    <row r="110" spans="1:27" x14ac:dyDescent="0.3">
      <c r="A110">
        <v>8353</v>
      </c>
      <c r="B110" t="str">
        <f t="shared" si="3"/>
        <v>Unique</v>
      </c>
      <c r="C110" t="s">
        <v>105</v>
      </c>
      <c r="D110" s="1">
        <v>45097</v>
      </c>
      <c r="E110" s="1">
        <v>45615</v>
      </c>
      <c r="F110" s="7">
        <v>15.99</v>
      </c>
      <c r="G110" t="str">
        <f>IF(Table1[[#This Row],[Monthly_Price]]=7.99,"Base",IF(Table1[[#This Row],[Monthly_Price]]=11.99,"Premium",IF(Table1[[#This Row],[Monthly_Price]]=15.99,"Ultra","error")))</f>
        <v>Ultra</v>
      </c>
      <c r="H110">
        <v>89</v>
      </c>
      <c r="I110" t="s">
        <v>79</v>
      </c>
      <c r="J110">
        <v>5</v>
      </c>
      <c r="K110">
        <v>3</v>
      </c>
      <c r="L110" t="b">
        <v>0</v>
      </c>
      <c r="M110">
        <v>387</v>
      </c>
      <c r="N110">
        <v>81</v>
      </c>
      <c r="O110">
        <f>SUM(Table1[[#This Row],[Total_Movies_Watched]:[Total_Series_Watched]])</f>
        <v>468</v>
      </c>
      <c r="P110" t="s">
        <v>59</v>
      </c>
      <c r="Q110" t="s">
        <v>26</v>
      </c>
      <c r="R110" t="s">
        <v>56</v>
      </c>
      <c r="S110">
        <v>87</v>
      </c>
      <c r="T110">
        <v>3.8</v>
      </c>
      <c r="U110" t="b">
        <v>1</v>
      </c>
      <c r="V110" t="s">
        <v>28</v>
      </c>
      <c r="W110">
        <v>2864</v>
      </c>
      <c r="X110" t="s">
        <v>65</v>
      </c>
      <c r="Y110" t="s">
        <v>60</v>
      </c>
      <c r="Z110" t="s">
        <v>31</v>
      </c>
      <c r="AA110" t="str">
        <f t="shared" si="2"/>
        <v>Complete</v>
      </c>
    </row>
    <row r="111" spans="1:27" x14ac:dyDescent="0.3">
      <c r="A111">
        <v>3178</v>
      </c>
      <c r="B111" t="str">
        <f t="shared" si="3"/>
        <v>Unique</v>
      </c>
      <c r="C111" t="s">
        <v>153</v>
      </c>
      <c r="D111" s="1">
        <v>45370</v>
      </c>
      <c r="E111" s="1">
        <v>45608</v>
      </c>
      <c r="F111" s="7">
        <v>7.99</v>
      </c>
      <c r="G111" t="str">
        <f>IF(Table1[[#This Row],[Monthly_Price]]=7.99,"Base",IF(Table1[[#This Row],[Monthly_Price]]=11.99,"Premium",IF(Table1[[#This Row],[Monthly_Price]]=15.99,"Ultra","error")))</f>
        <v>Base</v>
      </c>
      <c r="H111">
        <v>359</v>
      </c>
      <c r="I111" t="s">
        <v>55</v>
      </c>
      <c r="J111">
        <v>5</v>
      </c>
      <c r="K111">
        <v>4</v>
      </c>
      <c r="L111" t="b">
        <v>0</v>
      </c>
      <c r="M111">
        <v>624</v>
      </c>
      <c r="N111">
        <v>107</v>
      </c>
      <c r="O111">
        <f>SUM(Table1[[#This Row],[Total_Movies_Watched]:[Total_Series_Watched]])</f>
        <v>731</v>
      </c>
      <c r="P111" t="s">
        <v>48</v>
      </c>
      <c r="Q111" t="s">
        <v>40</v>
      </c>
      <c r="R111" t="s">
        <v>50</v>
      </c>
      <c r="S111">
        <v>4</v>
      </c>
      <c r="T111">
        <v>3.1</v>
      </c>
      <c r="U111" t="b">
        <v>1</v>
      </c>
      <c r="V111" t="s">
        <v>28</v>
      </c>
      <c r="W111">
        <v>3698</v>
      </c>
      <c r="X111" t="s">
        <v>65</v>
      </c>
      <c r="Y111" t="s">
        <v>60</v>
      </c>
      <c r="Z111" t="s">
        <v>75</v>
      </c>
      <c r="AA111" t="str">
        <f t="shared" si="2"/>
        <v>Complete</v>
      </c>
    </row>
    <row r="112" spans="1:27" x14ac:dyDescent="0.3">
      <c r="A112">
        <v>4917</v>
      </c>
      <c r="B112" t="str">
        <f t="shared" si="3"/>
        <v>Unique</v>
      </c>
      <c r="C112" t="s">
        <v>154</v>
      </c>
      <c r="D112" s="1">
        <v>44976</v>
      </c>
      <c r="E112" s="1">
        <v>45616</v>
      </c>
      <c r="F112" s="7">
        <v>11.99</v>
      </c>
      <c r="G112" t="str">
        <f>IF(Table1[[#This Row],[Monthly_Price]]=7.99,"Base",IF(Table1[[#This Row],[Monthly_Price]]=11.99,"Premium",IF(Table1[[#This Row],[Monthly_Price]]=15.99,"Ultra","error")))</f>
        <v>Premium</v>
      </c>
      <c r="H112">
        <v>487</v>
      </c>
      <c r="I112" t="s">
        <v>55</v>
      </c>
      <c r="J112">
        <v>1</v>
      </c>
      <c r="K112">
        <v>4</v>
      </c>
      <c r="L112" t="b">
        <v>0</v>
      </c>
      <c r="M112">
        <v>636</v>
      </c>
      <c r="N112">
        <v>66</v>
      </c>
      <c r="O112">
        <f>SUM(Table1[[#This Row],[Total_Movies_Watched]:[Total_Series_Watched]])</f>
        <v>702</v>
      </c>
      <c r="P112" t="s">
        <v>59</v>
      </c>
      <c r="Q112" t="s">
        <v>26</v>
      </c>
      <c r="R112" t="s">
        <v>67</v>
      </c>
      <c r="S112">
        <v>78</v>
      </c>
      <c r="T112">
        <v>3.5</v>
      </c>
      <c r="U112" t="b">
        <v>0</v>
      </c>
      <c r="V112" t="s">
        <v>28</v>
      </c>
      <c r="W112">
        <v>1531</v>
      </c>
      <c r="X112" t="s">
        <v>29</v>
      </c>
      <c r="Y112" t="s">
        <v>60</v>
      </c>
      <c r="Z112" t="s">
        <v>53</v>
      </c>
      <c r="AA112" t="str">
        <f t="shared" si="2"/>
        <v>Complete</v>
      </c>
    </row>
    <row r="113" spans="1:27" x14ac:dyDescent="0.3">
      <c r="A113">
        <v>8878</v>
      </c>
      <c r="B113" t="str">
        <f t="shared" si="3"/>
        <v>Unique</v>
      </c>
      <c r="C113" t="s">
        <v>155</v>
      </c>
      <c r="D113" s="1">
        <v>45351</v>
      </c>
      <c r="E113" s="1">
        <v>45617</v>
      </c>
      <c r="F113" s="7">
        <v>7.99</v>
      </c>
      <c r="G113" t="str">
        <f>IF(Table1[[#This Row],[Monthly_Price]]=7.99,"Base",IF(Table1[[#This Row],[Monthly_Price]]=11.99,"Premium",IF(Table1[[#This Row],[Monthly_Price]]=15.99,"Ultra","error")))</f>
        <v>Base</v>
      </c>
      <c r="H113">
        <v>337</v>
      </c>
      <c r="I113" t="s">
        <v>62</v>
      </c>
      <c r="J113">
        <v>5</v>
      </c>
      <c r="K113">
        <v>1</v>
      </c>
      <c r="L113" t="b">
        <v>1</v>
      </c>
      <c r="M113">
        <v>429</v>
      </c>
      <c r="N113">
        <v>190</v>
      </c>
      <c r="O113">
        <f>SUM(Table1[[#This Row],[Total_Movies_Watched]:[Total_Series_Watched]])</f>
        <v>619</v>
      </c>
      <c r="P113" t="s">
        <v>39</v>
      </c>
      <c r="Q113" t="s">
        <v>49</v>
      </c>
      <c r="R113" t="s">
        <v>41</v>
      </c>
      <c r="S113">
        <v>88</v>
      </c>
      <c r="T113">
        <v>4.8</v>
      </c>
      <c r="U113" t="b">
        <v>0</v>
      </c>
      <c r="V113" t="s">
        <v>28</v>
      </c>
      <c r="W113">
        <v>4884</v>
      </c>
      <c r="X113" t="s">
        <v>29</v>
      </c>
      <c r="Y113" t="s">
        <v>30</v>
      </c>
      <c r="Z113" t="s">
        <v>75</v>
      </c>
      <c r="AA113" t="str">
        <f t="shared" si="2"/>
        <v>Complete</v>
      </c>
    </row>
    <row r="114" spans="1:27" x14ac:dyDescent="0.3">
      <c r="A114">
        <v>3810</v>
      </c>
      <c r="B114" t="str">
        <f t="shared" si="3"/>
        <v>Unique</v>
      </c>
      <c r="C114" t="s">
        <v>156</v>
      </c>
      <c r="D114" s="1">
        <v>44974</v>
      </c>
      <c r="E114" s="1">
        <v>45394</v>
      </c>
      <c r="F114" s="7">
        <v>15.99</v>
      </c>
      <c r="G114" t="str">
        <f>IF(Table1[[#This Row],[Monthly_Price]]=7.99,"Base",IF(Table1[[#This Row],[Monthly_Price]]=11.99,"Premium",IF(Table1[[#This Row],[Monthly_Price]]=15.99,"Ultra","error")))</f>
        <v>Ultra</v>
      </c>
      <c r="H114">
        <v>427</v>
      </c>
      <c r="I114" t="s">
        <v>55</v>
      </c>
      <c r="J114">
        <v>5</v>
      </c>
      <c r="K114">
        <v>3</v>
      </c>
      <c r="L114" t="b">
        <v>0</v>
      </c>
      <c r="M114">
        <v>832</v>
      </c>
      <c r="N114">
        <v>103</v>
      </c>
      <c r="O114">
        <f>SUM(Table1[[#This Row],[Total_Movies_Watched]:[Total_Series_Watched]])</f>
        <v>935</v>
      </c>
      <c r="P114" t="s">
        <v>59</v>
      </c>
      <c r="Q114" t="s">
        <v>64</v>
      </c>
      <c r="R114" t="s">
        <v>41</v>
      </c>
      <c r="S114">
        <v>79</v>
      </c>
      <c r="T114">
        <v>3.3</v>
      </c>
      <c r="U114" t="b">
        <v>0</v>
      </c>
      <c r="V114" t="s">
        <v>28</v>
      </c>
      <c r="W114">
        <v>3633</v>
      </c>
      <c r="X114" t="s">
        <v>29</v>
      </c>
      <c r="Y114" t="s">
        <v>36</v>
      </c>
      <c r="Z114" t="s">
        <v>37</v>
      </c>
      <c r="AA114" t="str">
        <f t="shared" si="2"/>
        <v>Complete</v>
      </c>
    </row>
    <row r="115" spans="1:27" x14ac:dyDescent="0.3">
      <c r="A115">
        <v>9353</v>
      </c>
      <c r="B115" t="str">
        <f t="shared" si="3"/>
        <v>Unique</v>
      </c>
      <c r="C115" t="s">
        <v>157</v>
      </c>
      <c r="D115" s="1">
        <v>45144</v>
      </c>
      <c r="E115" s="1">
        <v>45622</v>
      </c>
      <c r="F115" s="7">
        <v>7.99</v>
      </c>
      <c r="G115" t="str">
        <f>IF(Table1[[#This Row],[Monthly_Price]]=7.99,"Base",IF(Table1[[#This Row],[Monthly_Price]]=11.99,"Premium",IF(Table1[[#This Row],[Monthly_Price]]=15.99,"Ultra","error")))</f>
        <v>Base</v>
      </c>
      <c r="H115">
        <v>397</v>
      </c>
      <c r="I115" t="s">
        <v>46</v>
      </c>
      <c r="J115">
        <v>4</v>
      </c>
      <c r="K115">
        <v>4</v>
      </c>
      <c r="L115" t="b">
        <v>1</v>
      </c>
      <c r="M115">
        <v>63</v>
      </c>
      <c r="N115">
        <v>126</v>
      </c>
      <c r="O115">
        <f>SUM(Table1[[#This Row],[Total_Movies_Watched]:[Total_Series_Watched]])</f>
        <v>189</v>
      </c>
      <c r="P115" t="s">
        <v>63</v>
      </c>
      <c r="Q115" t="s">
        <v>40</v>
      </c>
      <c r="R115" t="s">
        <v>41</v>
      </c>
      <c r="S115">
        <v>77</v>
      </c>
      <c r="T115">
        <v>3.9</v>
      </c>
      <c r="U115" t="b">
        <v>1</v>
      </c>
      <c r="V115" t="s">
        <v>28</v>
      </c>
      <c r="W115">
        <v>4719</v>
      </c>
      <c r="X115" t="s">
        <v>29</v>
      </c>
      <c r="Y115" t="s">
        <v>36</v>
      </c>
      <c r="Z115" t="s">
        <v>75</v>
      </c>
      <c r="AA115" t="str">
        <f t="shared" si="2"/>
        <v>Complete</v>
      </c>
    </row>
    <row r="116" spans="1:27" x14ac:dyDescent="0.3">
      <c r="A116">
        <v>1672</v>
      </c>
      <c r="B116" t="str">
        <f t="shared" si="3"/>
        <v>Unique</v>
      </c>
      <c r="C116" t="s">
        <v>158</v>
      </c>
      <c r="D116" s="1">
        <v>44916</v>
      </c>
      <c r="E116" s="1">
        <v>45624</v>
      </c>
      <c r="F116" s="7">
        <v>15.99</v>
      </c>
      <c r="G116" t="str">
        <f>IF(Table1[[#This Row],[Monthly_Price]]=7.99,"Base",IF(Table1[[#This Row],[Monthly_Price]]=11.99,"Premium",IF(Table1[[#This Row],[Monthly_Price]]=15.99,"Ultra","error")))</f>
        <v>Ultra</v>
      </c>
      <c r="H116">
        <v>200</v>
      </c>
      <c r="I116" t="s">
        <v>55</v>
      </c>
      <c r="J116">
        <v>4</v>
      </c>
      <c r="K116">
        <v>1</v>
      </c>
      <c r="L116" t="b">
        <v>0</v>
      </c>
      <c r="M116">
        <v>52</v>
      </c>
      <c r="N116">
        <v>8</v>
      </c>
      <c r="O116">
        <f>SUM(Table1[[#This Row],[Total_Movies_Watched]:[Total_Series_Watched]])</f>
        <v>60</v>
      </c>
      <c r="P116" t="s">
        <v>74</v>
      </c>
      <c r="Q116" t="s">
        <v>49</v>
      </c>
      <c r="R116" t="s">
        <v>67</v>
      </c>
      <c r="S116">
        <v>17</v>
      </c>
      <c r="T116">
        <v>3.2</v>
      </c>
      <c r="U116" t="b">
        <v>1</v>
      </c>
      <c r="V116" t="s">
        <v>28</v>
      </c>
      <c r="W116">
        <v>3161</v>
      </c>
      <c r="X116" t="s">
        <v>51</v>
      </c>
      <c r="Y116" t="s">
        <v>60</v>
      </c>
      <c r="Z116" t="s">
        <v>53</v>
      </c>
      <c r="AA116" t="str">
        <f t="shared" si="2"/>
        <v>Complete</v>
      </c>
    </row>
    <row r="117" spans="1:27" x14ac:dyDescent="0.3">
      <c r="A117">
        <v>6650</v>
      </c>
      <c r="B117" t="str">
        <f t="shared" si="3"/>
        <v>Unique</v>
      </c>
      <c r="C117" t="s">
        <v>159</v>
      </c>
      <c r="D117" s="1">
        <v>45354</v>
      </c>
      <c r="E117" s="1">
        <v>45622</v>
      </c>
      <c r="F117" s="7">
        <v>11.99</v>
      </c>
      <c r="G117" t="str">
        <f>IF(Table1[[#This Row],[Monthly_Price]]=7.99,"Base",IF(Table1[[#This Row],[Monthly_Price]]=11.99,"Premium",IF(Table1[[#This Row],[Monthly_Price]]=15.99,"Ultra","error")))</f>
        <v>Premium</v>
      </c>
      <c r="H117">
        <v>464</v>
      </c>
      <c r="I117" t="s">
        <v>33</v>
      </c>
      <c r="J117">
        <v>2</v>
      </c>
      <c r="K117">
        <v>3</v>
      </c>
      <c r="L117" t="b">
        <v>1</v>
      </c>
      <c r="M117">
        <v>909</v>
      </c>
      <c r="N117">
        <v>165</v>
      </c>
      <c r="O117">
        <f>SUM(Table1[[#This Row],[Total_Movies_Watched]:[Total_Series_Watched]])</f>
        <v>1074</v>
      </c>
      <c r="P117" t="s">
        <v>63</v>
      </c>
      <c r="Q117" t="s">
        <v>64</v>
      </c>
      <c r="R117" t="s">
        <v>50</v>
      </c>
      <c r="S117">
        <v>28</v>
      </c>
      <c r="T117">
        <v>3.6</v>
      </c>
      <c r="U117" t="b">
        <v>1</v>
      </c>
      <c r="V117" t="s">
        <v>28</v>
      </c>
      <c r="W117">
        <v>3607</v>
      </c>
      <c r="X117" t="s">
        <v>35</v>
      </c>
      <c r="Y117" t="s">
        <v>52</v>
      </c>
      <c r="Z117" t="s">
        <v>37</v>
      </c>
      <c r="AA117" t="str">
        <f t="shared" si="2"/>
        <v>Complete</v>
      </c>
    </row>
    <row r="118" spans="1:27" x14ac:dyDescent="0.3">
      <c r="A118">
        <v>2581</v>
      </c>
      <c r="B118" t="str">
        <f t="shared" si="3"/>
        <v>Unique</v>
      </c>
      <c r="C118" t="s">
        <v>160</v>
      </c>
      <c r="D118" s="1">
        <v>45029</v>
      </c>
      <c r="E118" s="1">
        <v>45334</v>
      </c>
      <c r="F118" s="7">
        <v>15.99</v>
      </c>
      <c r="G118" t="str">
        <f>IF(Table1[[#This Row],[Monthly_Price]]=7.99,"Base",IF(Table1[[#This Row],[Monthly_Price]]=11.99,"Premium",IF(Table1[[#This Row],[Monthly_Price]]=15.99,"Ultra","error")))</f>
        <v>Ultra</v>
      </c>
      <c r="H118">
        <v>495</v>
      </c>
      <c r="I118" t="s">
        <v>46</v>
      </c>
      <c r="J118">
        <v>1</v>
      </c>
      <c r="K118">
        <v>3</v>
      </c>
      <c r="L118" t="b">
        <v>0</v>
      </c>
      <c r="M118">
        <v>704</v>
      </c>
      <c r="N118">
        <v>53</v>
      </c>
      <c r="O118">
        <f>SUM(Table1[[#This Row],[Total_Movies_Watched]:[Total_Series_Watched]])</f>
        <v>757</v>
      </c>
      <c r="P118" t="s">
        <v>44</v>
      </c>
      <c r="Q118" t="s">
        <v>49</v>
      </c>
      <c r="R118" t="s">
        <v>56</v>
      </c>
      <c r="S118">
        <v>94</v>
      </c>
      <c r="T118">
        <v>3.4</v>
      </c>
      <c r="U118" t="b">
        <v>0</v>
      </c>
      <c r="V118" t="s">
        <v>28</v>
      </c>
      <c r="W118">
        <v>944</v>
      </c>
      <c r="X118" t="s">
        <v>65</v>
      </c>
      <c r="Y118" t="s">
        <v>68</v>
      </c>
      <c r="Z118" t="s">
        <v>37</v>
      </c>
      <c r="AA118" t="str">
        <f t="shared" si="2"/>
        <v>Complete</v>
      </c>
    </row>
    <row r="119" spans="1:27" x14ac:dyDescent="0.3">
      <c r="A119">
        <v>6860</v>
      </c>
      <c r="B119" t="str">
        <f t="shared" si="3"/>
        <v>Unique</v>
      </c>
      <c r="C119" t="s">
        <v>161</v>
      </c>
      <c r="D119" s="1">
        <v>45333</v>
      </c>
      <c r="E119" s="1">
        <v>45642</v>
      </c>
      <c r="F119" s="7">
        <v>7.99</v>
      </c>
      <c r="G119" t="str">
        <f>IF(Table1[[#This Row],[Monthly_Price]]=7.99,"Base",IF(Table1[[#This Row],[Monthly_Price]]=11.99,"Premium",IF(Table1[[#This Row],[Monthly_Price]]=15.99,"Ultra","error")))</f>
        <v>Base</v>
      </c>
      <c r="H119">
        <v>286</v>
      </c>
      <c r="I119" t="s">
        <v>33</v>
      </c>
      <c r="J119">
        <v>5</v>
      </c>
      <c r="K119">
        <v>4</v>
      </c>
      <c r="L119" t="b">
        <v>0</v>
      </c>
      <c r="M119">
        <v>751</v>
      </c>
      <c r="N119">
        <v>103</v>
      </c>
      <c r="O119">
        <f>SUM(Table1[[#This Row],[Total_Movies_Watched]:[Total_Series_Watched]])</f>
        <v>854</v>
      </c>
      <c r="P119" t="s">
        <v>44</v>
      </c>
      <c r="Q119" t="s">
        <v>64</v>
      </c>
      <c r="R119" t="s">
        <v>67</v>
      </c>
      <c r="S119">
        <v>33</v>
      </c>
      <c r="T119">
        <v>3.6</v>
      </c>
      <c r="U119" t="b">
        <v>0</v>
      </c>
      <c r="V119" t="s">
        <v>28</v>
      </c>
      <c r="W119">
        <v>2757</v>
      </c>
      <c r="X119" t="s">
        <v>51</v>
      </c>
      <c r="Y119" t="s">
        <v>68</v>
      </c>
      <c r="Z119" t="s">
        <v>31</v>
      </c>
      <c r="AA119" t="str">
        <f t="shared" si="2"/>
        <v>Complete</v>
      </c>
    </row>
    <row r="120" spans="1:27" x14ac:dyDescent="0.3">
      <c r="A120">
        <v>4584</v>
      </c>
      <c r="B120" t="str">
        <f t="shared" si="3"/>
        <v>Unique</v>
      </c>
      <c r="C120" t="s">
        <v>99</v>
      </c>
      <c r="D120" s="1">
        <v>45561</v>
      </c>
      <c r="E120" s="1">
        <v>45640</v>
      </c>
      <c r="F120" s="7">
        <v>7.99</v>
      </c>
      <c r="G120" t="str">
        <f>IF(Table1[[#This Row],[Monthly_Price]]=7.99,"Base",IF(Table1[[#This Row],[Monthly_Price]]=11.99,"Premium",IF(Table1[[#This Row],[Monthly_Price]]=15.99,"Ultra","error")))</f>
        <v>Base</v>
      </c>
      <c r="H120">
        <v>446</v>
      </c>
      <c r="I120" t="s">
        <v>33</v>
      </c>
      <c r="J120">
        <v>3</v>
      </c>
      <c r="K120">
        <v>6</v>
      </c>
      <c r="L120" t="b">
        <v>0</v>
      </c>
      <c r="M120">
        <v>185</v>
      </c>
      <c r="N120">
        <v>134</v>
      </c>
      <c r="O120">
        <f>SUM(Table1[[#This Row],[Total_Movies_Watched]:[Total_Series_Watched]])</f>
        <v>319</v>
      </c>
      <c r="P120" t="s">
        <v>25</v>
      </c>
      <c r="Q120" t="s">
        <v>49</v>
      </c>
      <c r="R120" t="s">
        <v>50</v>
      </c>
      <c r="S120">
        <v>18</v>
      </c>
      <c r="T120">
        <v>3.3</v>
      </c>
      <c r="U120" t="b">
        <v>0</v>
      </c>
      <c r="V120" t="s">
        <v>28</v>
      </c>
      <c r="W120">
        <v>727</v>
      </c>
      <c r="X120" t="s">
        <v>29</v>
      </c>
      <c r="Y120" t="s">
        <v>60</v>
      </c>
      <c r="Z120" t="s">
        <v>53</v>
      </c>
      <c r="AA120" t="str">
        <f t="shared" si="2"/>
        <v>Complete</v>
      </c>
    </row>
    <row r="121" spans="1:27" x14ac:dyDescent="0.3">
      <c r="A121">
        <v>3354</v>
      </c>
      <c r="B121" t="str">
        <f t="shared" si="3"/>
        <v>Unique</v>
      </c>
      <c r="C121" t="s">
        <v>105</v>
      </c>
      <c r="D121" s="1">
        <v>45200</v>
      </c>
      <c r="E121" s="1">
        <v>45618</v>
      </c>
      <c r="F121" s="7">
        <v>11.99</v>
      </c>
      <c r="G121" t="str">
        <f>IF(Table1[[#This Row],[Monthly_Price]]=7.99,"Base",IF(Table1[[#This Row],[Monthly_Price]]=11.99,"Premium",IF(Table1[[#This Row],[Monthly_Price]]=15.99,"Ultra","error")))</f>
        <v>Premium</v>
      </c>
      <c r="H121">
        <v>342</v>
      </c>
      <c r="I121" t="s">
        <v>62</v>
      </c>
      <c r="J121">
        <v>2</v>
      </c>
      <c r="K121">
        <v>2</v>
      </c>
      <c r="L121" t="b">
        <v>0</v>
      </c>
      <c r="M121">
        <v>503</v>
      </c>
      <c r="N121">
        <v>6</v>
      </c>
      <c r="O121">
        <f>SUM(Table1[[#This Row],[Total_Movies_Watched]:[Total_Series_Watched]])</f>
        <v>509</v>
      </c>
      <c r="P121" t="s">
        <v>74</v>
      </c>
      <c r="Q121" t="s">
        <v>26</v>
      </c>
      <c r="R121" t="s">
        <v>67</v>
      </c>
      <c r="S121">
        <v>23</v>
      </c>
      <c r="T121">
        <v>3.2</v>
      </c>
      <c r="U121" t="b">
        <v>1</v>
      </c>
      <c r="V121" t="s">
        <v>28</v>
      </c>
      <c r="W121">
        <v>3496</v>
      </c>
      <c r="X121" t="s">
        <v>57</v>
      </c>
      <c r="Y121" t="s">
        <v>60</v>
      </c>
      <c r="Z121" t="s">
        <v>75</v>
      </c>
      <c r="AA121" t="str">
        <f t="shared" si="2"/>
        <v>Complete</v>
      </c>
    </row>
    <row r="122" spans="1:27" x14ac:dyDescent="0.3">
      <c r="A122">
        <v>4668</v>
      </c>
      <c r="B122" t="str">
        <f t="shared" si="3"/>
        <v>Unique</v>
      </c>
      <c r="C122" t="s">
        <v>162</v>
      </c>
      <c r="D122" s="1">
        <v>45643</v>
      </c>
      <c r="E122" s="1">
        <v>45547</v>
      </c>
      <c r="F122" s="7">
        <v>11.99</v>
      </c>
      <c r="G122" t="str">
        <f>IF(Table1[[#This Row],[Monthly_Price]]=7.99,"Base",IF(Table1[[#This Row],[Monthly_Price]]=11.99,"Premium",IF(Table1[[#This Row],[Monthly_Price]]=15.99,"Ultra","error")))</f>
        <v>Premium</v>
      </c>
      <c r="H122">
        <v>396</v>
      </c>
      <c r="I122" t="s">
        <v>43</v>
      </c>
      <c r="J122">
        <v>5</v>
      </c>
      <c r="K122">
        <v>5</v>
      </c>
      <c r="L122" t="b">
        <v>1</v>
      </c>
      <c r="M122">
        <v>549</v>
      </c>
      <c r="N122">
        <v>35</v>
      </c>
      <c r="O122">
        <f>SUM(Table1[[#This Row],[Total_Movies_Watched]:[Total_Series_Watched]])</f>
        <v>584</v>
      </c>
      <c r="P122" t="s">
        <v>39</v>
      </c>
      <c r="Q122" t="s">
        <v>26</v>
      </c>
      <c r="R122" t="s">
        <v>34</v>
      </c>
      <c r="S122">
        <v>66</v>
      </c>
      <c r="T122">
        <v>3.6</v>
      </c>
      <c r="U122" t="b">
        <v>1</v>
      </c>
      <c r="V122" t="s">
        <v>28</v>
      </c>
      <c r="W122">
        <v>4293</v>
      </c>
      <c r="X122" t="s">
        <v>57</v>
      </c>
      <c r="Y122" t="s">
        <v>68</v>
      </c>
      <c r="Z122" t="s">
        <v>53</v>
      </c>
      <c r="AA122" t="str">
        <f t="shared" si="2"/>
        <v>Complete</v>
      </c>
    </row>
    <row r="123" spans="1:27" x14ac:dyDescent="0.3">
      <c r="A123">
        <v>6684</v>
      </c>
      <c r="B123" t="str">
        <f t="shared" si="3"/>
        <v>Unique</v>
      </c>
      <c r="C123" t="s">
        <v>163</v>
      </c>
      <c r="D123" s="1">
        <v>45552</v>
      </c>
      <c r="E123" s="1">
        <v>45608</v>
      </c>
      <c r="F123" s="7">
        <v>11.99</v>
      </c>
      <c r="G123" t="str">
        <f>IF(Table1[[#This Row],[Monthly_Price]]=7.99,"Base",IF(Table1[[#This Row],[Monthly_Price]]=11.99,"Premium",IF(Table1[[#This Row],[Monthly_Price]]=15.99,"Ultra","error")))</f>
        <v>Premium</v>
      </c>
      <c r="H123">
        <v>491</v>
      </c>
      <c r="I123" t="s">
        <v>79</v>
      </c>
      <c r="J123">
        <v>1</v>
      </c>
      <c r="K123">
        <v>6</v>
      </c>
      <c r="L123" t="b">
        <v>1</v>
      </c>
      <c r="M123">
        <v>434</v>
      </c>
      <c r="N123">
        <v>182</v>
      </c>
      <c r="O123">
        <f>SUM(Table1[[#This Row],[Total_Movies_Watched]:[Total_Series_Watched]])</f>
        <v>616</v>
      </c>
      <c r="P123" t="s">
        <v>63</v>
      </c>
      <c r="Q123" t="s">
        <v>64</v>
      </c>
      <c r="R123" t="s">
        <v>50</v>
      </c>
      <c r="S123">
        <v>24</v>
      </c>
      <c r="T123">
        <v>4.0999999999999996</v>
      </c>
      <c r="U123" t="b">
        <v>0</v>
      </c>
      <c r="V123" t="s">
        <v>28</v>
      </c>
      <c r="W123">
        <v>1357</v>
      </c>
      <c r="X123" t="s">
        <v>65</v>
      </c>
      <c r="Y123" t="s">
        <v>60</v>
      </c>
      <c r="Z123" t="s">
        <v>31</v>
      </c>
      <c r="AA123" t="str">
        <f t="shared" si="2"/>
        <v>Complete</v>
      </c>
    </row>
    <row r="124" spans="1:27" x14ac:dyDescent="0.3">
      <c r="A124">
        <v>8058</v>
      </c>
      <c r="B124" t="str">
        <f t="shared" si="3"/>
        <v>Unique</v>
      </c>
      <c r="C124" t="s">
        <v>164</v>
      </c>
      <c r="D124" s="1">
        <v>45018</v>
      </c>
      <c r="E124" s="1">
        <v>45640</v>
      </c>
      <c r="F124" s="7">
        <v>15.99</v>
      </c>
      <c r="G124" t="str">
        <f>IF(Table1[[#This Row],[Monthly_Price]]=7.99,"Base",IF(Table1[[#This Row],[Monthly_Price]]=11.99,"Premium",IF(Table1[[#This Row],[Monthly_Price]]=15.99,"Ultra","error")))</f>
        <v>Ultra</v>
      </c>
      <c r="H124">
        <v>239</v>
      </c>
      <c r="I124" t="s">
        <v>43</v>
      </c>
      <c r="J124">
        <v>4</v>
      </c>
      <c r="K124">
        <v>6</v>
      </c>
      <c r="L124" t="b">
        <v>0</v>
      </c>
      <c r="M124">
        <v>832</v>
      </c>
      <c r="N124">
        <v>134</v>
      </c>
      <c r="O124">
        <f>SUM(Table1[[#This Row],[Total_Movies_Watched]:[Total_Series_Watched]])</f>
        <v>966</v>
      </c>
      <c r="P124" t="s">
        <v>59</v>
      </c>
      <c r="Q124" t="s">
        <v>64</v>
      </c>
      <c r="R124" t="s">
        <v>50</v>
      </c>
      <c r="S124">
        <v>99</v>
      </c>
      <c r="T124">
        <v>4.5999999999999996</v>
      </c>
      <c r="U124" t="b">
        <v>1</v>
      </c>
      <c r="V124" t="s">
        <v>28</v>
      </c>
      <c r="W124">
        <v>3596</v>
      </c>
      <c r="X124" t="s">
        <v>35</v>
      </c>
      <c r="Y124" t="s">
        <v>52</v>
      </c>
      <c r="Z124" t="s">
        <v>53</v>
      </c>
      <c r="AA124" t="str">
        <f t="shared" si="2"/>
        <v>Complete</v>
      </c>
    </row>
    <row r="125" spans="1:27" x14ac:dyDescent="0.3">
      <c r="A125">
        <v>3035</v>
      </c>
      <c r="B125" t="str">
        <f t="shared" si="3"/>
        <v>Unique</v>
      </c>
      <c r="C125" t="s">
        <v>109</v>
      </c>
      <c r="D125" s="1">
        <v>45042</v>
      </c>
      <c r="E125" s="1">
        <v>45620</v>
      </c>
      <c r="F125" s="7">
        <v>15.99</v>
      </c>
      <c r="G125" t="str">
        <f>IF(Table1[[#This Row],[Monthly_Price]]=7.99,"Base",IF(Table1[[#This Row],[Monthly_Price]]=11.99,"Premium",IF(Table1[[#This Row],[Monthly_Price]]=15.99,"Ultra","error")))</f>
        <v>Ultra</v>
      </c>
      <c r="H125">
        <v>106</v>
      </c>
      <c r="I125" t="s">
        <v>79</v>
      </c>
      <c r="J125">
        <v>3</v>
      </c>
      <c r="K125">
        <v>3</v>
      </c>
      <c r="L125" t="b">
        <v>1</v>
      </c>
      <c r="M125">
        <v>377</v>
      </c>
      <c r="N125">
        <v>31</v>
      </c>
      <c r="O125">
        <f>SUM(Table1[[#This Row],[Total_Movies_Watched]:[Total_Series_Watched]])</f>
        <v>408</v>
      </c>
      <c r="P125" t="s">
        <v>63</v>
      </c>
      <c r="Q125" t="s">
        <v>49</v>
      </c>
      <c r="R125" t="s">
        <v>56</v>
      </c>
      <c r="S125">
        <v>85</v>
      </c>
      <c r="T125">
        <v>3.5</v>
      </c>
      <c r="U125" t="b">
        <v>1</v>
      </c>
      <c r="V125" t="s">
        <v>28</v>
      </c>
      <c r="W125">
        <v>613</v>
      </c>
      <c r="X125" t="s">
        <v>35</v>
      </c>
      <c r="Y125" t="s">
        <v>68</v>
      </c>
      <c r="Z125" t="s">
        <v>31</v>
      </c>
      <c r="AA125" t="str">
        <f t="shared" si="2"/>
        <v>Complete</v>
      </c>
    </row>
    <row r="126" spans="1:27" x14ac:dyDescent="0.3">
      <c r="A126">
        <v>2146</v>
      </c>
      <c r="B126" t="str">
        <f t="shared" si="3"/>
        <v>Unique</v>
      </c>
      <c r="C126" t="s">
        <v>165</v>
      </c>
      <c r="D126" s="1">
        <v>45484</v>
      </c>
      <c r="E126" s="1">
        <v>45618</v>
      </c>
      <c r="F126" s="7">
        <v>11.99</v>
      </c>
      <c r="G126" t="str">
        <f>IF(Table1[[#This Row],[Monthly_Price]]=7.99,"Base",IF(Table1[[#This Row],[Monthly_Price]]=11.99,"Premium",IF(Table1[[#This Row],[Monthly_Price]]=15.99,"Ultra","error")))</f>
        <v>Premium</v>
      </c>
      <c r="H126">
        <v>388</v>
      </c>
      <c r="I126" t="s">
        <v>55</v>
      </c>
      <c r="J126">
        <v>5</v>
      </c>
      <c r="K126">
        <v>4</v>
      </c>
      <c r="L126" t="b">
        <v>1</v>
      </c>
      <c r="M126">
        <v>380</v>
      </c>
      <c r="N126">
        <v>125</v>
      </c>
      <c r="O126">
        <f>SUM(Table1[[#This Row],[Total_Movies_Watched]:[Total_Series_Watched]])</f>
        <v>505</v>
      </c>
      <c r="P126" t="s">
        <v>59</v>
      </c>
      <c r="Q126" t="s">
        <v>26</v>
      </c>
      <c r="R126" t="s">
        <v>34</v>
      </c>
      <c r="S126">
        <v>14</v>
      </c>
      <c r="T126">
        <v>3.2</v>
      </c>
      <c r="U126" t="b">
        <v>0</v>
      </c>
      <c r="V126" t="s">
        <v>28</v>
      </c>
      <c r="W126">
        <v>2381</v>
      </c>
      <c r="X126" t="s">
        <v>65</v>
      </c>
      <c r="Y126" t="s">
        <v>36</v>
      </c>
      <c r="Z126" t="s">
        <v>75</v>
      </c>
      <c r="AA126" t="str">
        <f t="shared" si="2"/>
        <v>Complete</v>
      </c>
    </row>
    <row r="127" spans="1:27" x14ac:dyDescent="0.3">
      <c r="A127">
        <v>5761</v>
      </c>
      <c r="B127" t="str">
        <f t="shared" si="3"/>
        <v>Unique</v>
      </c>
      <c r="C127" t="s">
        <v>166</v>
      </c>
      <c r="D127" s="1">
        <v>45311</v>
      </c>
      <c r="E127" s="1">
        <v>45516</v>
      </c>
      <c r="F127" s="7">
        <v>15.99</v>
      </c>
      <c r="G127" t="str">
        <f>IF(Table1[[#This Row],[Monthly_Price]]=7.99,"Base",IF(Table1[[#This Row],[Monthly_Price]]=11.99,"Premium",IF(Table1[[#This Row],[Monthly_Price]]=15.99,"Ultra","error")))</f>
        <v>Ultra</v>
      </c>
      <c r="H127">
        <v>452</v>
      </c>
      <c r="I127" t="s">
        <v>33</v>
      </c>
      <c r="J127">
        <v>2</v>
      </c>
      <c r="K127">
        <v>5</v>
      </c>
      <c r="L127" t="b">
        <v>0</v>
      </c>
      <c r="M127">
        <v>315</v>
      </c>
      <c r="N127">
        <v>118</v>
      </c>
      <c r="O127">
        <f>SUM(Table1[[#This Row],[Total_Movies_Watched]:[Total_Series_Watched]])</f>
        <v>433</v>
      </c>
      <c r="P127" t="s">
        <v>48</v>
      </c>
      <c r="Q127" t="s">
        <v>64</v>
      </c>
      <c r="R127" t="s">
        <v>50</v>
      </c>
      <c r="S127">
        <v>28</v>
      </c>
      <c r="T127">
        <v>3</v>
      </c>
      <c r="U127" t="b">
        <v>1</v>
      </c>
      <c r="V127" t="s">
        <v>28</v>
      </c>
      <c r="W127">
        <v>2159</v>
      </c>
      <c r="X127" t="s">
        <v>35</v>
      </c>
      <c r="Y127" t="s">
        <v>60</v>
      </c>
      <c r="Z127" t="s">
        <v>53</v>
      </c>
      <c r="AA127" t="str">
        <f t="shared" si="2"/>
        <v>Complete</v>
      </c>
    </row>
    <row r="128" spans="1:27" x14ac:dyDescent="0.3">
      <c r="A128">
        <v>5256</v>
      </c>
      <c r="B128" t="str">
        <f t="shared" si="3"/>
        <v>Unique</v>
      </c>
      <c r="C128" t="s">
        <v>167</v>
      </c>
      <c r="D128" s="1">
        <v>45614</v>
      </c>
      <c r="E128" s="1">
        <v>45334</v>
      </c>
      <c r="F128" s="7">
        <v>15.99</v>
      </c>
      <c r="G128" t="str">
        <f>IF(Table1[[#This Row],[Monthly_Price]]=7.99,"Base",IF(Table1[[#This Row],[Monthly_Price]]=11.99,"Premium",IF(Table1[[#This Row],[Monthly_Price]]=15.99,"Ultra","error")))</f>
        <v>Ultra</v>
      </c>
      <c r="H128">
        <v>368</v>
      </c>
      <c r="I128" t="s">
        <v>43</v>
      </c>
      <c r="J128">
        <v>4</v>
      </c>
      <c r="K128">
        <v>4</v>
      </c>
      <c r="L128" t="b">
        <v>1</v>
      </c>
      <c r="M128">
        <v>968</v>
      </c>
      <c r="N128">
        <v>24</v>
      </c>
      <c r="O128">
        <f>SUM(Table1[[#This Row],[Total_Movies_Watched]:[Total_Series_Watched]])</f>
        <v>992</v>
      </c>
      <c r="P128" t="s">
        <v>59</v>
      </c>
      <c r="Q128" t="s">
        <v>40</v>
      </c>
      <c r="R128" t="s">
        <v>41</v>
      </c>
      <c r="S128">
        <v>30</v>
      </c>
      <c r="T128">
        <v>3</v>
      </c>
      <c r="U128" t="b">
        <v>1</v>
      </c>
      <c r="V128" t="s">
        <v>28</v>
      </c>
      <c r="W128">
        <v>119</v>
      </c>
      <c r="X128" t="s">
        <v>65</v>
      </c>
      <c r="Y128" t="s">
        <v>68</v>
      </c>
      <c r="Z128" t="s">
        <v>31</v>
      </c>
      <c r="AA128" t="str">
        <f t="shared" si="2"/>
        <v>Complete</v>
      </c>
    </row>
    <row r="129" spans="1:27" x14ac:dyDescent="0.3">
      <c r="A129">
        <v>5995</v>
      </c>
      <c r="B129" t="str">
        <f t="shared" si="3"/>
        <v>Unique</v>
      </c>
      <c r="C129" t="s">
        <v>153</v>
      </c>
      <c r="D129" s="1">
        <v>45094</v>
      </c>
      <c r="E129" s="1">
        <v>45623</v>
      </c>
      <c r="F129" s="7">
        <v>15.99</v>
      </c>
      <c r="G129" t="str">
        <f>IF(Table1[[#This Row],[Monthly_Price]]=7.99,"Base",IF(Table1[[#This Row],[Monthly_Price]]=11.99,"Premium",IF(Table1[[#This Row],[Monthly_Price]]=15.99,"Ultra","error")))</f>
        <v>Ultra</v>
      </c>
      <c r="H129">
        <v>325</v>
      </c>
      <c r="I129" t="s">
        <v>24</v>
      </c>
      <c r="J129">
        <v>2</v>
      </c>
      <c r="K129">
        <v>5</v>
      </c>
      <c r="L129" t="b">
        <v>1</v>
      </c>
      <c r="M129">
        <v>757</v>
      </c>
      <c r="N129">
        <v>35</v>
      </c>
      <c r="O129">
        <f>SUM(Table1[[#This Row],[Total_Movies_Watched]:[Total_Series_Watched]])</f>
        <v>792</v>
      </c>
      <c r="P129" t="s">
        <v>44</v>
      </c>
      <c r="Q129" t="s">
        <v>49</v>
      </c>
      <c r="R129" t="s">
        <v>41</v>
      </c>
      <c r="S129">
        <v>81</v>
      </c>
      <c r="T129">
        <v>4.5999999999999996</v>
      </c>
      <c r="U129" t="b">
        <v>0</v>
      </c>
      <c r="V129" t="s">
        <v>28</v>
      </c>
      <c r="W129">
        <v>2798</v>
      </c>
      <c r="X129" t="s">
        <v>29</v>
      </c>
      <c r="Y129" t="s">
        <v>36</v>
      </c>
      <c r="Z129" t="s">
        <v>31</v>
      </c>
      <c r="AA129" t="str">
        <f t="shared" si="2"/>
        <v>Complete</v>
      </c>
    </row>
    <row r="130" spans="1:27" x14ac:dyDescent="0.3">
      <c r="A130">
        <v>4155</v>
      </c>
      <c r="B130" t="str">
        <f t="shared" si="3"/>
        <v>Unique</v>
      </c>
      <c r="C130" t="s">
        <v>168</v>
      </c>
      <c r="D130" s="1">
        <v>44992</v>
      </c>
      <c r="E130" s="1">
        <v>45455</v>
      </c>
      <c r="F130" s="7">
        <v>11.99</v>
      </c>
      <c r="G130" t="str">
        <f>IF(Table1[[#This Row],[Monthly_Price]]=7.99,"Base",IF(Table1[[#This Row],[Monthly_Price]]=11.99,"Premium",IF(Table1[[#This Row],[Monthly_Price]]=15.99,"Ultra","error")))</f>
        <v>Premium</v>
      </c>
      <c r="H130">
        <v>42</v>
      </c>
      <c r="I130" t="s">
        <v>43</v>
      </c>
      <c r="J130">
        <v>4</v>
      </c>
      <c r="K130">
        <v>2</v>
      </c>
      <c r="L130" t="b">
        <v>0</v>
      </c>
      <c r="M130">
        <v>560</v>
      </c>
      <c r="N130">
        <v>98</v>
      </c>
      <c r="O130">
        <f>SUM(Table1[[#This Row],[Total_Movies_Watched]:[Total_Series_Watched]])</f>
        <v>658</v>
      </c>
      <c r="P130" t="s">
        <v>74</v>
      </c>
      <c r="Q130" t="s">
        <v>40</v>
      </c>
      <c r="R130" t="s">
        <v>41</v>
      </c>
      <c r="S130">
        <v>90</v>
      </c>
      <c r="T130">
        <v>3.8</v>
      </c>
      <c r="U130" t="b">
        <v>0</v>
      </c>
      <c r="V130" t="s">
        <v>28</v>
      </c>
      <c r="W130">
        <v>496</v>
      </c>
      <c r="X130" t="s">
        <v>57</v>
      </c>
      <c r="Y130" t="s">
        <v>52</v>
      </c>
      <c r="Z130" t="s">
        <v>75</v>
      </c>
      <c r="AA130" t="str">
        <f t="shared" ref="AA130:AA193" si="4">IF(COUNTA(A130:Z130)&lt;COLUMNS(A:Z), "Missing", "Complete")</f>
        <v>Complete</v>
      </c>
    </row>
    <row r="131" spans="1:27" x14ac:dyDescent="0.3">
      <c r="A131">
        <v>1851</v>
      </c>
      <c r="B131" t="str">
        <f t="shared" ref="B131:B194" si="5">IF(COUNTIFS(A:A,A131)&gt;1,"Duplicate","Unique")</f>
        <v>Unique</v>
      </c>
      <c r="C131" t="s">
        <v>72</v>
      </c>
      <c r="D131" s="1">
        <v>45202</v>
      </c>
      <c r="E131" s="1">
        <v>45608</v>
      </c>
      <c r="F131" s="7">
        <v>11.99</v>
      </c>
      <c r="G131" t="str">
        <f>IF(Table1[[#This Row],[Monthly_Price]]=7.99,"Base",IF(Table1[[#This Row],[Monthly_Price]]=11.99,"Premium",IF(Table1[[#This Row],[Monthly_Price]]=15.99,"Ultra","error")))</f>
        <v>Premium</v>
      </c>
      <c r="H131">
        <v>344</v>
      </c>
      <c r="I131" t="s">
        <v>55</v>
      </c>
      <c r="J131">
        <v>3</v>
      </c>
      <c r="K131">
        <v>1</v>
      </c>
      <c r="L131" t="b">
        <v>0</v>
      </c>
      <c r="M131">
        <v>456</v>
      </c>
      <c r="N131">
        <v>196</v>
      </c>
      <c r="O131">
        <f>SUM(Table1[[#This Row],[Total_Movies_Watched]:[Total_Series_Watched]])</f>
        <v>652</v>
      </c>
      <c r="P131" t="s">
        <v>74</v>
      </c>
      <c r="Q131" t="s">
        <v>49</v>
      </c>
      <c r="R131" t="s">
        <v>41</v>
      </c>
      <c r="S131">
        <v>83</v>
      </c>
      <c r="T131">
        <v>5</v>
      </c>
      <c r="U131" t="b">
        <v>0</v>
      </c>
      <c r="V131" t="s">
        <v>28</v>
      </c>
      <c r="W131">
        <v>3599</v>
      </c>
      <c r="X131" t="s">
        <v>35</v>
      </c>
      <c r="Y131" t="s">
        <v>60</v>
      </c>
      <c r="Z131" t="s">
        <v>37</v>
      </c>
      <c r="AA131" t="str">
        <f t="shared" si="4"/>
        <v>Complete</v>
      </c>
    </row>
    <row r="132" spans="1:27" x14ac:dyDescent="0.3">
      <c r="A132">
        <v>8068</v>
      </c>
      <c r="B132" t="str">
        <f t="shared" si="5"/>
        <v>Unique</v>
      </c>
      <c r="C132" t="s">
        <v>169</v>
      </c>
      <c r="D132" s="1">
        <v>45640</v>
      </c>
      <c r="E132" s="1">
        <v>45619</v>
      </c>
      <c r="F132" s="7">
        <v>15.99</v>
      </c>
      <c r="G132" t="str">
        <f>IF(Table1[[#This Row],[Monthly_Price]]=7.99,"Base",IF(Table1[[#This Row],[Monthly_Price]]=11.99,"Premium",IF(Table1[[#This Row],[Monthly_Price]]=15.99,"Ultra","error")))</f>
        <v>Ultra</v>
      </c>
      <c r="H132">
        <v>77</v>
      </c>
      <c r="I132" t="s">
        <v>33</v>
      </c>
      <c r="J132">
        <v>5</v>
      </c>
      <c r="K132">
        <v>3</v>
      </c>
      <c r="L132" t="b">
        <v>0</v>
      </c>
      <c r="M132">
        <v>780</v>
      </c>
      <c r="N132">
        <v>138</v>
      </c>
      <c r="O132">
        <f>SUM(Table1[[#This Row],[Total_Movies_Watched]:[Total_Series_Watched]])</f>
        <v>918</v>
      </c>
      <c r="P132" t="s">
        <v>48</v>
      </c>
      <c r="Q132" t="s">
        <v>64</v>
      </c>
      <c r="R132" t="s">
        <v>67</v>
      </c>
      <c r="S132">
        <v>66</v>
      </c>
      <c r="T132">
        <v>3.4</v>
      </c>
      <c r="U132" t="b">
        <v>0</v>
      </c>
      <c r="V132" t="s">
        <v>28</v>
      </c>
      <c r="W132">
        <v>1752</v>
      </c>
      <c r="X132" t="s">
        <v>65</v>
      </c>
      <c r="Y132" t="s">
        <v>52</v>
      </c>
      <c r="Z132" t="s">
        <v>75</v>
      </c>
      <c r="AA132" t="str">
        <f t="shared" si="4"/>
        <v>Complete</v>
      </c>
    </row>
    <row r="133" spans="1:27" x14ac:dyDescent="0.3">
      <c r="A133">
        <v>8425</v>
      </c>
      <c r="B133" t="str">
        <f t="shared" si="5"/>
        <v>Unique</v>
      </c>
      <c r="C133" t="s">
        <v>32</v>
      </c>
      <c r="D133" s="1">
        <v>45610</v>
      </c>
      <c r="E133" s="1">
        <v>45624</v>
      </c>
      <c r="F133" s="7">
        <v>7.99</v>
      </c>
      <c r="G133" t="str">
        <f>IF(Table1[[#This Row],[Monthly_Price]]=7.99,"Base",IF(Table1[[#This Row],[Monthly_Price]]=11.99,"Premium",IF(Table1[[#This Row],[Monthly_Price]]=15.99,"Ultra","error")))</f>
        <v>Base</v>
      </c>
      <c r="H133">
        <v>237</v>
      </c>
      <c r="I133" t="s">
        <v>62</v>
      </c>
      <c r="J133">
        <v>5</v>
      </c>
      <c r="K133">
        <v>3</v>
      </c>
      <c r="L133" t="b">
        <v>1</v>
      </c>
      <c r="M133">
        <v>168</v>
      </c>
      <c r="N133">
        <v>18</v>
      </c>
      <c r="O133">
        <f>SUM(Table1[[#This Row],[Total_Movies_Watched]:[Total_Series_Watched]])</f>
        <v>186</v>
      </c>
      <c r="P133" t="s">
        <v>59</v>
      </c>
      <c r="Q133" t="s">
        <v>64</v>
      </c>
      <c r="R133" t="s">
        <v>41</v>
      </c>
      <c r="S133">
        <v>32</v>
      </c>
      <c r="T133">
        <v>3.5</v>
      </c>
      <c r="U133" t="b">
        <v>1</v>
      </c>
      <c r="V133" t="s">
        <v>28</v>
      </c>
      <c r="W133">
        <v>3633</v>
      </c>
      <c r="X133" t="s">
        <v>57</v>
      </c>
      <c r="Y133" t="s">
        <v>36</v>
      </c>
      <c r="Z133" t="s">
        <v>37</v>
      </c>
      <c r="AA133" t="str">
        <f t="shared" si="4"/>
        <v>Complete</v>
      </c>
    </row>
    <row r="134" spans="1:27" x14ac:dyDescent="0.3">
      <c r="A134">
        <v>4706</v>
      </c>
      <c r="B134" t="str">
        <f t="shared" si="5"/>
        <v>Unique</v>
      </c>
      <c r="C134" t="s">
        <v>115</v>
      </c>
      <c r="D134" s="1">
        <v>44965</v>
      </c>
      <c r="E134" s="1">
        <v>45455</v>
      </c>
      <c r="F134" s="7">
        <v>11.99</v>
      </c>
      <c r="G134" t="str">
        <f>IF(Table1[[#This Row],[Monthly_Price]]=7.99,"Base",IF(Table1[[#This Row],[Monthly_Price]]=11.99,"Premium",IF(Table1[[#This Row],[Monthly_Price]]=15.99,"Ultra","error")))</f>
        <v>Premium</v>
      </c>
      <c r="H134">
        <v>480</v>
      </c>
      <c r="I134" t="s">
        <v>43</v>
      </c>
      <c r="J134">
        <v>1</v>
      </c>
      <c r="K134">
        <v>2</v>
      </c>
      <c r="L134" t="b">
        <v>1</v>
      </c>
      <c r="M134">
        <v>350</v>
      </c>
      <c r="N134">
        <v>122</v>
      </c>
      <c r="O134">
        <f>SUM(Table1[[#This Row],[Total_Movies_Watched]:[Total_Series_Watched]])</f>
        <v>472</v>
      </c>
      <c r="P134" t="s">
        <v>74</v>
      </c>
      <c r="Q134" t="s">
        <v>26</v>
      </c>
      <c r="R134" t="s">
        <v>50</v>
      </c>
      <c r="S134">
        <v>59</v>
      </c>
      <c r="T134">
        <v>4.5999999999999996</v>
      </c>
      <c r="U134" t="b">
        <v>0</v>
      </c>
      <c r="V134" t="s">
        <v>28</v>
      </c>
      <c r="W134">
        <v>3568</v>
      </c>
      <c r="X134" t="s">
        <v>35</v>
      </c>
      <c r="Y134" t="s">
        <v>30</v>
      </c>
      <c r="Z134" t="s">
        <v>31</v>
      </c>
      <c r="AA134" t="str">
        <f t="shared" si="4"/>
        <v>Complete</v>
      </c>
    </row>
    <row r="135" spans="1:27" x14ac:dyDescent="0.3">
      <c r="A135">
        <v>7544</v>
      </c>
      <c r="B135" t="str">
        <f t="shared" si="5"/>
        <v>Unique</v>
      </c>
      <c r="C135" t="s">
        <v>170</v>
      </c>
      <c r="D135" s="1">
        <v>45170</v>
      </c>
      <c r="E135" s="1">
        <v>45621</v>
      </c>
      <c r="F135" s="7">
        <v>15.99</v>
      </c>
      <c r="G135" t="str">
        <f>IF(Table1[[#This Row],[Monthly_Price]]=7.99,"Base",IF(Table1[[#This Row],[Monthly_Price]]=11.99,"Premium",IF(Table1[[#This Row],[Monthly_Price]]=15.99,"Ultra","error")))</f>
        <v>Ultra</v>
      </c>
      <c r="H135">
        <v>152</v>
      </c>
      <c r="I135" t="s">
        <v>55</v>
      </c>
      <c r="J135">
        <v>1</v>
      </c>
      <c r="K135">
        <v>3</v>
      </c>
      <c r="L135" t="b">
        <v>0</v>
      </c>
      <c r="M135">
        <v>341</v>
      </c>
      <c r="N135">
        <v>193</v>
      </c>
      <c r="O135">
        <f>SUM(Table1[[#This Row],[Total_Movies_Watched]:[Total_Series_Watched]])</f>
        <v>534</v>
      </c>
      <c r="P135" t="s">
        <v>44</v>
      </c>
      <c r="Q135" t="s">
        <v>49</v>
      </c>
      <c r="R135" t="s">
        <v>41</v>
      </c>
      <c r="S135">
        <v>95</v>
      </c>
      <c r="T135">
        <v>3.7</v>
      </c>
      <c r="U135" t="b">
        <v>0</v>
      </c>
      <c r="V135" t="s">
        <v>28</v>
      </c>
      <c r="W135">
        <v>4361</v>
      </c>
      <c r="X135" t="s">
        <v>29</v>
      </c>
      <c r="Y135" t="s">
        <v>60</v>
      </c>
      <c r="Z135" t="s">
        <v>75</v>
      </c>
      <c r="AA135" t="str">
        <f t="shared" si="4"/>
        <v>Complete</v>
      </c>
    </row>
    <row r="136" spans="1:27" x14ac:dyDescent="0.3">
      <c r="A136">
        <v>4029</v>
      </c>
      <c r="B136" t="str">
        <f t="shared" si="5"/>
        <v>Unique</v>
      </c>
      <c r="C136" t="s">
        <v>171</v>
      </c>
      <c r="D136" s="1">
        <v>45580</v>
      </c>
      <c r="E136" s="1">
        <v>45620</v>
      </c>
      <c r="F136" s="7">
        <v>11.99</v>
      </c>
      <c r="G136" t="str">
        <f>IF(Table1[[#This Row],[Monthly_Price]]=7.99,"Base",IF(Table1[[#This Row],[Monthly_Price]]=11.99,"Premium",IF(Table1[[#This Row],[Monthly_Price]]=15.99,"Ultra","error")))</f>
        <v>Premium</v>
      </c>
      <c r="H136">
        <v>308</v>
      </c>
      <c r="I136" t="s">
        <v>33</v>
      </c>
      <c r="J136">
        <v>2</v>
      </c>
      <c r="K136">
        <v>3</v>
      </c>
      <c r="L136" t="b">
        <v>0</v>
      </c>
      <c r="M136">
        <v>392</v>
      </c>
      <c r="N136">
        <v>151</v>
      </c>
      <c r="O136">
        <f>SUM(Table1[[#This Row],[Total_Movies_Watched]:[Total_Series_Watched]])</f>
        <v>543</v>
      </c>
      <c r="P136" t="s">
        <v>39</v>
      </c>
      <c r="Q136" t="s">
        <v>40</v>
      </c>
      <c r="R136" t="s">
        <v>34</v>
      </c>
      <c r="S136">
        <v>27</v>
      </c>
      <c r="T136">
        <v>4.2</v>
      </c>
      <c r="U136" t="b">
        <v>1</v>
      </c>
      <c r="V136" t="s">
        <v>28</v>
      </c>
      <c r="W136">
        <v>1176</v>
      </c>
      <c r="X136" t="s">
        <v>29</v>
      </c>
      <c r="Y136" t="s">
        <v>52</v>
      </c>
      <c r="Z136" t="s">
        <v>37</v>
      </c>
      <c r="AA136" t="str">
        <f t="shared" si="4"/>
        <v>Complete</v>
      </c>
    </row>
    <row r="137" spans="1:27" x14ac:dyDescent="0.3">
      <c r="A137">
        <v>6117</v>
      </c>
      <c r="B137" t="str">
        <f t="shared" si="5"/>
        <v>Unique</v>
      </c>
      <c r="C137" t="s">
        <v>104</v>
      </c>
      <c r="D137" s="1">
        <v>45442</v>
      </c>
      <c r="E137" s="1">
        <v>45623</v>
      </c>
      <c r="F137" s="7">
        <v>7.99</v>
      </c>
      <c r="G137" t="str">
        <f>IF(Table1[[#This Row],[Monthly_Price]]=7.99,"Base",IF(Table1[[#This Row],[Monthly_Price]]=11.99,"Premium",IF(Table1[[#This Row],[Monthly_Price]]=15.99,"Ultra","error")))</f>
        <v>Base</v>
      </c>
      <c r="H137">
        <v>14</v>
      </c>
      <c r="I137" t="s">
        <v>33</v>
      </c>
      <c r="J137">
        <v>5</v>
      </c>
      <c r="K137">
        <v>5</v>
      </c>
      <c r="L137" t="b">
        <v>1</v>
      </c>
      <c r="M137">
        <v>95</v>
      </c>
      <c r="N137">
        <v>158</v>
      </c>
      <c r="O137">
        <f>SUM(Table1[[#This Row],[Total_Movies_Watched]:[Total_Series_Watched]])</f>
        <v>253</v>
      </c>
      <c r="P137" t="s">
        <v>59</v>
      </c>
      <c r="Q137" t="s">
        <v>49</v>
      </c>
      <c r="R137" t="s">
        <v>27</v>
      </c>
      <c r="S137">
        <v>49</v>
      </c>
      <c r="T137">
        <v>3.9</v>
      </c>
      <c r="U137" t="b">
        <v>0</v>
      </c>
      <c r="V137" t="s">
        <v>28</v>
      </c>
      <c r="W137">
        <v>1849</v>
      </c>
      <c r="X137" t="s">
        <v>65</v>
      </c>
      <c r="Y137" t="s">
        <v>52</v>
      </c>
      <c r="Z137" t="s">
        <v>37</v>
      </c>
      <c r="AA137" t="str">
        <f t="shared" si="4"/>
        <v>Complete</v>
      </c>
    </row>
    <row r="138" spans="1:27" x14ac:dyDescent="0.3">
      <c r="A138">
        <v>1408</v>
      </c>
      <c r="B138" t="str">
        <f t="shared" si="5"/>
        <v>Unique</v>
      </c>
      <c r="C138" t="s">
        <v>172</v>
      </c>
      <c r="D138" s="1">
        <v>44949</v>
      </c>
      <c r="E138" s="1">
        <v>45616</v>
      </c>
      <c r="F138" s="7">
        <v>11.99</v>
      </c>
      <c r="G138" t="str">
        <f>IF(Table1[[#This Row],[Monthly_Price]]=7.99,"Base",IF(Table1[[#This Row],[Monthly_Price]]=11.99,"Premium",IF(Table1[[#This Row],[Monthly_Price]]=15.99,"Ultra","error")))</f>
        <v>Premium</v>
      </c>
      <c r="H138">
        <v>233</v>
      </c>
      <c r="I138" t="s">
        <v>33</v>
      </c>
      <c r="J138">
        <v>5</v>
      </c>
      <c r="K138">
        <v>6</v>
      </c>
      <c r="L138" t="b">
        <v>1</v>
      </c>
      <c r="M138">
        <v>186</v>
      </c>
      <c r="N138">
        <v>129</v>
      </c>
      <c r="O138">
        <f>SUM(Table1[[#This Row],[Total_Movies_Watched]:[Total_Series_Watched]])</f>
        <v>315</v>
      </c>
      <c r="P138" t="s">
        <v>48</v>
      </c>
      <c r="Q138" t="s">
        <v>40</v>
      </c>
      <c r="R138" t="s">
        <v>27</v>
      </c>
      <c r="S138">
        <v>38</v>
      </c>
      <c r="T138">
        <v>4</v>
      </c>
      <c r="U138" t="b">
        <v>1</v>
      </c>
      <c r="V138" t="s">
        <v>28</v>
      </c>
      <c r="W138">
        <v>3953</v>
      </c>
      <c r="X138" t="s">
        <v>57</v>
      </c>
      <c r="Y138" t="s">
        <v>30</v>
      </c>
      <c r="Z138" t="s">
        <v>37</v>
      </c>
      <c r="AA138" t="str">
        <f t="shared" si="4"/>
        <v>Complete</v>
      </c>
    </row>
    <row r="139" spans="1:27" x14ac:dyDescent="0.3">
      <c r="A139">
        <v>8396</v>
      </c>
      <c r="B139" t="str">
        <f t="shared" si="5"/>
        <v>Unique</v>
      </c>
      <c r="C139" t="s">
        <v>47</v>
      </c>
      <c r="D139" s="1">
        <v>45338</v>
      </c>
      <c r="E139" s="1">
        <v>45608</v>
      </c>
      <c r="F139" s="7">
        <v>7.99</v>
      </c>
      <c r="G139" t="str">
        <f>IF(Table1[[#This Row],[Monthly_Price]]=7.99,"Base",IF(Table1[[#This Row],[Monthly_Price]]=11.99,"Premium",IF(Table1[[#This Row],[Monthly_Price]]=15.99,"Ultra","error")))</f>
        <v>Base</v>
      </c>
      <c r="H139">
        <v>169</v>
      </c>
      <c r="I139" t="s">
        <v>46</v>
      </c>
      <c r="J139">
        <v>1</v>
      </c>
      <c r="K139">
        <v>5</v>
      </c>
      <c r="L139" t="b">
        <v>0</v>
      </c>
      <c r="M139">
        <v>543</v>
      </c>
      <c r="N139">
        <v>111</v>
      </c>
      <c r="O139">
        <f>SUM(Table1[[#This Row],[Total_Movies_Watched]:[Total_Series_Watched]])</f>
        <v>654</v>
      </c>
      <c r="P139" t="s">
        <v>63</v>
      </c>
      <c r="Q139" t="s">
        <v>26</v>
      </c>
      <c r="R139" t="s">
        <v>67</v>
      </c>
      <c r="S139">
        <v>28</v>
      </c>
      <c r="T139">
        <v>3.7</v>
      </c>
      <c r="U139" t="b">
        <v>0</v>
      </c>
      <c r="V139" t="s">
        <v>28</v>
      </c>
      <c r="W139">
        <v>3277</v>
      </c>
      <c r="X139" t="s">
        <v>51</v>
      </c>
      <c r="Y139" t="s">
        <v>68</v>
      </c>
      <c r="Z139" t="s">
        <v>37</v>
      </c>
      <c r="AA139" t="str">
        <f t="shared" si="4"/>
        <v>Complete</v>
      </c>
    </row>
    <row r="140" spans="1:27" x14ac:dyDescent="0.3">
      <c r="A140">
        <v>6806</v>
      </c>
      <c r="B140" t="str">
        <f t="shared" si="5"/>
        <v>Unique</v>
      </c>
      <c r="C140" t="s">
        <v>173</v>
      </c>
      <c r="D140" s="1">
        <v>45278</v>
      </c>
      <c r="E140" s="1">
        <v>45619</v>
      </c>
      <c r="F140" s="7">
        <v>7.99</v>
      </c>
      <c r="G140" t="str">
        <f>IF(Table1[[#This Row],[Monthly_Price]]=7.99,"Base",IF(Table1[[#This Row],[Monthly_Price]]=11.99,"Premium",IF(Table1[[#This Row],[Monthly_Price]]=15.99,"Ultra","error")))</f>
        <v>Base</v>
      </c>
      <c r="H140">
        <v>358</v>
      </c>
      <c r="I140" t="s">
        <v>24</v>
      </c>
      <c r="J140">
        <v>2</v>
      </c>
      <c r="K140">
        <v>3</v>
      </c>
      <c r="L140" t="b">
        <v>1</v>
      </c>
      <c r="M140">
        <v>858</v>
      </c>
      <c r="N140">
        <v>65</v>
      </c>
      <c r="O140">
        <f>SUM(Table1[[#This Row],[Total_Movies_Watched]:[Total_Series_Watched]])</f>
        <v>923</v>
      </c>
      <c r="P140" t="s">
        <v>63</v>
      </c>
      <c r="Q140" t="s">
        <v>40</v>
      </c>
      <c r="R140" t="s">
        <v>41</v>
      </c>
      <c r="S140">
        <v>5</v>
      </c>
      <c r="T140">
        <v>4.5999999999999996</v>
      </c>
      <c r="U140" t="b">
        <v>1</v>
      </c>
      <c r="V140" t="s">
        <v>28</v>
      </c>
      <c r="W140">
        <v>1572</v>
      </c>
      <c r="X140" t="s">
        <v>57</v>
      </c>
      <c r="Y140" t="s">
        <v>60</v>
      </c>
      <c r="Z140" t="s">
        <v>75</v>
      </c>
      <c r="AA140" t="str">
        <f t="shared" si="4"/>
        <v>Complete</v>
      </c>
    </row>
    <row r="141" spans="1:27" x14ac:dyDescent="0.3">
      <c r="A141">
        <v>3496</v>
      </c>
      <c r="B141" t="str">
        <f t="shared" si="5"/>
        <v>Unique</v>
      </c>
      <c r="C141" t="s">
        <v>156</v>
      </c>
      <c r="D141" s="1">
        <v>45254</v>
      </c>
      <c r="E141" s="1">
        <v>45608</v>
      </c>
      <c r="F141" s="7">
        <v>11.99</v>
      </c>
      <c r="G141" t="str">
        <f>IF(Table1[[#This Row],[Monthly_Price]]=7.99,"Base",IF(Table1[[#This Row],[Monthly_Price]]=11.99,"Premium",IF(Table1[[#This Row],[Monthly_Price]]=15.99,"Ultra","error")))</f>
        <v>Premium</v>
      </c>
      <c r="H141">
        <v>404</v>
      </c>
      <c r="I141" t="s">
        <v>33</v>
      </c>
      <c r="J141">
        <v>4</v>
      </c>
      <c r="K141">
        <v>6</v>
      </c>
      <c r="L141" t="b">
        <v>0</v>
      </c>
      <c r="M141">
        <v>906</v>
      </c>
      <c r="N141">
        <v>43</v>
      </c>
      <c r="O141">
        <f>SUM(Table1[[#This Row],[Total_Movies_Watched]:[Total_Series_Watched]])</f>
        <v>949</v>
      </c>
      <c r="P141" t="s">
        <v>48</v>
      </c>
      <c r="Q141" t="s">
        <v>26</v>
      </c>
      <c r="R141" t="s">
        <v>34</v>
      </c>
      <c r="S141">
        <v>59</v>
      </c>
      <c r="T141">
        <v>4.9000000000000004</v>
      </c>
      <c r="U141" t="b">
        <v>1</v>
      </c>
      <c r="V141" t="s">
        <v>28</v>
      </c>
      <c r="W141">
        <v>2676</v>
      </c>
      <c r="X141" t="s">
        <v>65</v>
      </c>
      <c r="Y141" t="s">
        <v>36</v>
      </c>
      <c r="Z141" t="s">
        <v>53</v>
      </c>
      <c r="AA141" t="str">
        <f t="shared" si="4"/>
        <v>Complete</v>
      </c>
    </row>
    <row r="142" spans="1:27" x14ac:dyDescent="0.3">
      <c r="A142">
        <v>7840</v>
      </c>
      <c r="B142" t="str">
        <f t="shared" si="5"/>
        <v>Unique</v>
      </c>
      <c r="C142" t="s">
        <v>174</v>
      </c>
      <c r="D142" s="1">
        <v>45324</v>
      </c>
      <c r="E142" s="1">
        <v>45608</v>
      </c>
      <c r="F142" s="7">
        <v>15.99</v>
      </c>
      <c r="G142" t="str">
        <f>IF(Table1[[#This Row],[Monthly_Price]]=7.99,"Base",IF(Table1[[#This Row],[Monthly_Price]]=11.99,"Premium",IF(Table1[[#This Row],[Monthly_Price]]=15.99,"Ultra","error")))</f>
        <v>Ultra</v>
      </c>
      <c r="H142">
        <v>131</v>
      </c>
      <c r="I142" t="s">
        <v>62</v>
      </c>
      <c r="J142">
        <v>5</v>
      </c>
      <c r="K142">
        <v>3</v>
      </c>
      <c r="L142" t="b">
        <v>1</v>
      </c>
      <c r="M142">
        <v>808</v>
      </c>
      <c r="N142">
        <v>48</v>
      </c>
      <c r="O142">
        <f>SUM(Table1[[#This Row],[Total_Movies_Watched]:[Total_Series_Watched]])</f>
        <v>856</v>
      </c>
      <c r="P142" t="s">
        <v>44</v>
      </c>
      <c r="Q142" t="s">
        <v>26</v>
      </c>
      <c r="R142" t="s">
        <v>27</v>
      </c>
      <c r="S142">
        <v>55</v>
      </c>
      <c r="T142">
        <v>3.3</v>
      </c>
      <c r="U142" t="b">
        <v>1</v>
      </c>
      <c r="V142" t="s">
        <v>28</v>
      </c>
      <c r="W142">
        <v>3053</v>
      </c>
      <c r="X142" t="s">
        <v>51</v>
      </c>
      <c r="Y142" t="s">
        <v>68</v>
      </c>
      <c r="Z142" t="s">
        <v>75</v>
      </c>
      <c r="AA142" t="str">
        <f t="shared" si="4"/>
        <v>Complete</v>
      </c>
    </row>
    <row r="143" spans="1:27" x14ac:dyDescent="0.3">
      <c r="A143">
        <v>2099</v>
      </c>
      <c r="B143" t="str">
        <f t="shared" si="5"/>
        <v>Unique</v>
      </c>
      <c r="C143" t="s">
        <v>109</v>
      </c>
      <c r="D143" s="1">
        <v>45493</v>
      </c>
      <c r="E143" s="1">
        <v>45619</v>
      </c>
      <c r="F143" s="7">
        <v>11.99</v>
      </c>
      <c r="G143" t="str">
        <f>IF(Table1[[#This Row],[Monthly_Price]]=7.99,"Base",IF(Table1[[#This Row],[Monthly_Price]]=11.99,"Premium",IF(Table1[[#This Row],[Monthly_Price]]=15.99,"Ultra","error")))</f>
        <v>Premium</v>
      </c>
      <c r="H143">
        <v>32</v>
      </c>
      <c r="I143" t="s">
        <v>33</v>
      </c>
      <c r="J143">
        <v>1</v>
      </c>
      <c r="K143">
        <v>6</v>
      </c>
      <c r="L143" t="b">
        <v>1</v>
      </c>
      <c r="M143">
        <v>84</v>
      </c>
      <c r="N143">
        <v>73</v>
      </c>
      <c r="O143">
        <f>SUM(Table1[[#This Row],[Total_Movies_Watched]:[Total_Series_Watched]])</f>
        <v>157</v>
      </c>
      <c r="P143" t="s">
        <v>63</v>
      </c>
      <c r="Q143" t="s">
        <v>64</v>
      </c>
      <c r="R143" t="s">
        <v>27</v>
      </c>
      <c r="S143">
        <v>59</v>
      </c>
      <c r="T143">
        <v>3.6</v>
      </c>
      <c r="U143" t="b">
        <v>1</v>
      </c>
      <c r="V143" t="s">
        <v>28</v>
      </c>
      <c r="W143">
        <v>2620</v>
      </c>
      <c r="X143" t="s">
        <v>35</v>
      </c>
      <c r="Y143" t="s">
        <v>30</v>
      </c>
      <c r="Z143" t="s">
        <v>53</v>
      </c>
      <c r="AA143" t="str">
        <f t="shared" si="4"/>
        <v>Complete</v>
      </c>
    </row>
    <row r="144" spans="1:27" x14ac:dyDescent="0.3">
      <c r="A144">
        <v>6518</v>
      </c>
      <c r="B144" t="str">
        <f t="shared" si="5"/>
        <v>Unique</v>
      </c>
      <c r="C144" t="s">
        <v>175</v>
      </c>
      <c r="D144" s="1">
        <v>45617</v>
      </c>
      <c r="E144" s="1">
        <v>45485</v>
      </c>
      <c r="F144" s="7">
        <v>7.99</v>
      </c>
      <c r="G144" t="str">
        <f>IF(Table1[[#This Row],[Monthly_Price]]=7.99,"Base",IF(Table1[[#This Row],[Monthly_Price]]=11.99,"Premium",IF(Table1[[#This Row],[Monthly_Price]]=15.99,"Ultra","error")))</f>
        <v>Base</v>
      </c>
      <c r="H144">
        <v>478</v>
      </c>
      <c r="I144" t="s">
        <v>24</v>
      </c>
      <c r="J144">
        <v>5</v>
      </c>
      <c r="K144">
        <v>3</v>
      </c>
      <c r="L144" t="b">
        <v>1</v>
      </c>
      <c r="M144">
        <v>780</v>
      </c>
      <c r="N144">
        <v>78</v>
      </c>
      <c r="O144">
        <f>SUM(Table1[[#This Row],[Total_Movies_Watched]:[Total_Series_Watched]])</f>
        <v>858</v>
      </c>
      <c r="P144" t="s">
        <v>44</v>
      </c>
      <c r="Q144" t="s">
        <v>26</v>
      </c>
      <c r="R144" t="s">
        <v>50</v>
      </c>
      <c r="S144">
        <v>66</v>
      </c>
      <c r="T144">
        <v>4</v>
      </c>
      <c r="U144" t="b">
        <v>0</v>
      </c>
      <c r="V144" t="s">
        <v>28</v>
      </c>
      <c r="W144">
        <v>4068</v>
      </c>
      <c r="X144" t="s">
        <v>51</v>
      </c>
      <c r="Y144" t="s">
        <v>30</v>
      </c>
      <c r="Z144" t="s">
        <v>53</v>
      </c>
      <c r="AA144" t="str">
        <f t="shared" si="4"/>
        <v>Complete</v>
      </c>
    </row>
    <row r="145" spans="1:27" x14ac:dyDescent="0.3">
      <c r="A145">
        <v>1976</v>
      </c>
      <c r="B145" t="str">
        <f t="shared" si="5"/>
        <v>Unique</v>
      </c>
      <c r="C145" t="s">
        <v>161</v>
      </c>
      <c r="D145" s="1">
        <v>45585</v>
      </c>
      <c r="E145" s="1">
        <v>45642</v>
      </c>
      <c r="F145" s="7">
        <v>11.99</v>
      </c>
      <c r="G145" t="str">
        <f>IF(Table1[[#This Row],[Monthly_Price]]=7.99,"Base",IF(Table1[[#This Row],[Monthly_Price]]=11.99,"Premium",IF(Table1[[#This Row],[Monthly_Price]]=15.99,"Ultra","error")))</f>
        <v>Premium</v>
      </c>
      <c r="H145">
        <v>88</v>
      </c>
      <c r="I145" t="s">
        <v>43</v>
      </c>
      <c r="J145">
        <v>3</v>
      </c>
      <c r="K145">
        <v>1</v>
      </c>
      <c r="L145" t="b">
        <v>0</v>
      </c>
      <c r="M145">
        <v>247</v>
      </c>
      <c r="N145">
        <v>30</v>
      </c>
      <c r="O145">
        <f>SUM(Table1[[#This Row],[Total_Movies_Watched]:[Total_Series_Watched]])</f>
        <v>277</v>
      </c>
      <c r="P145" t="s">
        <v>44</v>
      </c>
      <c r="Q145" t="s">
        <v>40</v>
      </c>
      <c r="R145" t="s">
        <v>41</v>
      </c>
      <c r="S145">
        <v>46</v>
      </c>
      <c r="T145">
        <v>4.7</v>
      </c>
      <c r="U145" t="b">
        <v>1</v>
      </c>
      <c r="V145" t="s">
        <v>28</v>
      </c>
      <c r="W145">
        <v>172</v>
      </c>
      <c r="X145" t="s">
        <v>65</v>
      </c>
      <c r="Y145" t="s">
        <v>36</v>
      </c>
      <c r="Z145" t="s">
        <v>53</v>
      </c>
      <c r="AA145" t="str">
        <f t="shared" si="4"/>
        <v>Complete</v>
      </c>
    </row>
    <row r="146" spans="1:27" x14ac:dyDescent="0.3">
      <c r="A146">
        <v>8777</v>
      </c>
      <c r="B146" t="str">
        <f t="shared" si="5"/>
        <v>Unique</v>
      </c>
      <c r="C146" t="s">
        <v>176</v>
      </c>
      <c r="D146" s="1">
        <v>45333</v>
      </c>
      <c r="E146" s="1">
        <v>45623</v>
      </c>
      <c r="F146" s="7">
        <v>11.99</v>
      </c>
      <c r="G146" t="str">
        <f>IF(Table1[[#This Row],[Monthly_Price]]=7.99,"Base",IF(Table1[[#This Row],[Monthly_Price]]=11.99,"Premium",IF(Table1[[#This Row],[Monthly_Price]]=15.99,"Ultra","error")))</f>
        <v>Premium</v>
      </c>
      <c r="H146">
        <v>395</v>
      </c>
      <c r="I146" t="s">
        <v>43</v>
      </c>
      <c r="J146">
        <v>4</v>
      </c>
      <c r="K146">
        <v>4</v>
      </c>
      <c r="L146" t="b">
        <v>0</v>
      </c>
      <c r="M146">
        <v>190</v>
      </c>
      <c r="N146">
        <v>105</v>
      </c>
      <c r="O146">
        <f>SUM(Table1[[#This Row],[Total_Movies_Watched]:[Total_Series_Watched]])</f>
        <v>295</v>
      </c>
      <c r="P146" t="s">
        <v>74</v>
      </c>
      <c r="Q146" t="s">
        <v>49</v>
      </c>
      <c r="R146" t="s">
        <v>34</v>
      </c>
      <c r="S146">
        <v>67</v>
      </c>
      <c r="T146">
        <v>4.0999999999999996</v>
      </c>
      <c r="U146" t="b">
        <v>0</v>
      </c>
      <c r="V146" t="s">
        <v>28</v>
      </c>
      <c r="W146">
        <v>1040</v>
      </c>
      <c r="X146" t="s">
        <v>29</v>
      </c>
      <c r="Y146" t="s">
        <v>60</v>
      </c>
      <c r="Z146" t="s">
        <v>37</v>
      </c>
      <c r="AA146" t="str">
        <f t="shared" si="4"/>
        <v>Complete</v>
      </c>
    </row>
    <row r="147" spans="1:27" x14ac:dyDescent="0.3">
      <c r="A147">
        <v>1576</v>
      </c>
      <c r="B147" t="str">
        <f t="shared" si="5"/>
        <v>Unique</v>
      </c>
      <c r="C147" t="s">
        <v>113</v>
      </c>
      <c r="D147" s="1">
        <v>45004</v>
      </c>
      <c r="E147" s="1">
        <v>45616</v>
      </c>
      <c r="F147" s="7">
        <v>11.99</v>
      </c>
      <c r="G147" t="str">
        <f>IF(Table1[[#This Row],[Monthly_Price]]=7.99,"Base",IF(Table1[[#This Row],[Monthly_Price]]=11.99,"Premium",IF(Table1[[#This Row],[Monthly_Price]]=15.99,"Ultra","error")))</f>
        <v>Premium</v>
      </c>
      <c r="H147">
        <v>385</v>
      </c>
      <c r="I147" t="s">
        <v>33</v>
      </c>
      <c r="J147">
        <v>4</v>
      </c>
      <c r="K147">
        <v>1</v>
      </c>
      <c r="L147" t="b">
        <v>1</v>
      </c>
      <c r="M147">
        <v>390</v>
      </c>
      <c r="N147">
        <v>163</v>
      </c>
      <c r="O147">
        <f>SUM(Table1[[#This Row],[Total_Movies_Watched]:[Total_Series_Watched]])</f>
        <v>553</v>
      </c>
      <c r="P147" t="s">
        <v>59</v>
      </c>
      <c r="Q147" t="s">
        <v>64</v>
      </c>
      <c r="R147" t="s">
        <v>67</v>
      </c>
      <c r="S147">
        <v>43</v>
      </c>
      <c r="T147">
        <v>3.3</v>
      </c>
      <c r="U147" t="b">
        <v>0</v>
      </c>
      <c r="V147" t="s">
        <v>28</v>
      </c>
      <c r="W147">
        <v>3574</v>
      </c>
      <c r="X147" t="s">
        <v>51</v>
      </c>
      <c r="Y147" t="s">
        <v>36</v>
      </c>
      <c r="Z147" t="s">
        <v>75</v>
      </c>
      <c r="AA147" t="str">
        <f t="shared" si="4"/>
        <v>Complete</v>
      </c>
    </row>
    <row r="148" spans="1:27" x14ac:dyDescent="0.3">
      <c r="A148">
        <v>7979</v>
      </c>
      <c r="B148" t="str">
        <f t="shared" si="5"/>
        <v>Unique</v>
      </c>
      <c r="C148" t="s">
        <v>177</v>
      </c>
      <c r="D148" s="1">
        <v>45049</v>
      </c>
      <c r="E148" s="1">
        <v>45623</v>
      </c>
      <c r="F148" s="7">
        <v>11.99</v>
      </c>
      <c r="G148" t="str">
        <f>IF(Table1[[#This Row],[Monthly_Price]]=7.99,"Base",IF(Table1[[#This Row],[Monthly_Price]]=11.99,"Premium",IF(Table1[[#This Row],[Monthly_Price]]=15.99,"Ultra","error")))</f>
        <v>Premium</v>
      </c>
      <c r="H148">
        <v>280</v>
      </c>
      <c r="I148" t="s">
        <v>43</v>
      </c>
      <c r="J148">
        <v>4</v>
      </c>
      <c r="K148">
        <v>5</v>
      </c>
      <c r="L148" t="b">
        <v>1</v>
      </c>
      <c r="M148">
        <v>203</v>
      </c>
      <c r="N148">
        <v>50</v>
      </c>
      <c r="O148">
        <f>SUM(Table1[[#This Row],[Total_Movies_Watched]:[Total_Series_Watched]])</f>
        <v>253</v>
      </c>
      <c r="P148" t="s">
        <v>74</v>
      </c>
      <c r="Q148" t="s">
        <v>26</v>
      </c>
      <c r="R148" t="s">
        <v>50</v>
      </c>
      <c r="S148">
        <v>12</v>
      </c>
      <c r="T148">
        <v>3.4</v>
      </c>
      <c r="U148" t="b">
        <v>1</v>
      </c>
      <c r="V148" t="s">
        <v>28</v>
      </c>
      <c r="W148">
        <v>3659</v>
      </c>
      <c r="X148" t="s">
        <v>29</v>
      </c>
      <c r="Y148" t="s">
        <v>36</v>
      </c>
      <c r="Z148" t="s">
        <v>53</v>
      </c>
      <c r="AA148" t="str">
        <f t="shared" si="4"/>
        <v>Complete</v>
      </c>
    </row>
    <row r="149" spans="1:27" x14ac:dyDescent="0.3">
      <c r="A149">
        <v>6300</v>
      </c>
      <c r="B149" t="str">
        <f t="shared" si="5"/>
        <v>Unique</v>
      </c>
      <c r="C149" t="s">
        <v>178</v>
      </c>
      <c r="D149" s="1">
        <v>45189</v>
      </c>
      <c r="E149" s="1">
        <v>45547</v>
      </c>
      <c r="F149" s="7">
        <v>15.99</v>
      </c>
      <c r="G149" t="str">
        <f>IF(Table1[[#This Row],[Monthly_Price]]=7.99,"Base",IF(Table1[[#This Row],[Monthly_Price]]=11.99,"Premium",IF(Table1[[#This Row],[Monthly_Price]]=15.99,"Ultra","error")))</f>
        <v>Ultra</v>
      </c>
      <c r="H149">
        <v>164</v>
      </c>
      <c r="I149" t="s">
        <v>24</v>
      </c>
      <c r="J149">
        <v>3</v>
      </c>
      <c r="K149">
        <v>5</v>
      </c>
      <c r="L149" t="b">
        <v>0</v>
      </c>
      <c r="M149">
        <v>161</v>
      </c>
      <c r="N149">
        <v>77</v>
      </c>
      <c r="O149">
        <f>SUM(Table1[[#This Row],[Total_Movies_Watched]:[Total_Series_Watched]])</f>
        <v>238</v>
      </c>
      <c r="P149" t="s">
        <v>59</v>
      </c>
      <c r="Q149" t="s">
        <v>64</v>
      </c>
      <c r="R149" t="s">
        <v>34</v>
      </c>
      <c r="S149">
        <v>97</v>
      </c>
      <c r="T149">
        <v>3.7</v>
      </c>
      <c r="U149" t="b">
        <v>1</v>
      </c>
      <c r="V149" t="s">
        <v>28</v>
      </c>
      <c r="W149">
        <v>1991</v>
      </c>
      <c r="X149" t="s">
        <v>57</v>
      </c>
      <c r="Y149" t="s">
        <v>60</v>
      </c>
      <c r="Z149" t="s">
        <v>31</v>
      </c>
      <c r="AA149" t="str">
        <f t="shared" si="4"/>
        <v>Complete</v>
      </c>
    </row>
    <row r="150" spans="1:27" x14ac:dyDescent="0.3">
      <c r="A150">
        <v>1003</v>
      </c>
      <c r="B150" t="str">
        <f t="shared" si="5"/>
        <v>Unique</v>
      </c>
      <c r="C150" t="s">
        <v>179</v>
      </c>
      <c r="D150" s="1">
        <v>45638</v>
      </c>
      <c r="E150" s="1">
        <v>45618</v>
      </c>
      <c r="F150" s="7">
        <v>11.99</v>
      </c>
      <c r="G150" t="str">
        <f>IF(Table1[[#This Row],[Monthly_Price]]=7.99,"Base",IF(Table1[[#This Row],[Monthly_Price]]=11.99,"Premium",IF(Table1[[#This Row],[Monthly_Price]]=15.99,"Ultra","error")))</f>
        <v>Premium</v>
      </c>
      <c r="H150">
        <v>433</v>
      </c>
      <c r="I150" t="s">
        <v>55</v>
      </c>
      <c r="J150">
        <v>5</v>
      </c>
      <c r="K150">
        <v>4</v>
      </c>
      <c r="L150" t="b">
        <v>0</v>
      </c>
      <c r="M150">
        <v>350</v>
      </c>
      <c r="N150">
        <v>2</v>
      </c>
      <c r="O150">
        <f>SUM(Table1[[#This Row],[Total_Movies_Watched]:[Total_Series_Watched]])</f>
        <v>352</v>
      </c>
      <c r="P150" t="s">
        <v>63</v>
      </c>
      <c r="Q150" t="s">
        <v>64</v>
      </c>
      <c r="R150" t="s">
        <v>50</v>
      </c>
      <c r="S150">
        <v>41</v>
      </c>
      <c r="T150">
        <v>3.1</v>
      </c>
      <c r="U150" t="b">
        <v>1</v>
      </c>
      <c r="V150" t="s">
        <v>28</v>
      </c>
      <c r="W150">
        <v>2043</v>
      </c>
      <c r="X150" t="s">
        <v>29</v>
      </c>
      <c r="Y150" t="s">
        <v>30</v>
      </c>
      <c r="Z150" t="s">
        <v>31</v>
      </c>
      <c r="AA150" t="str">
        <f t="shared" si="4"/>
        <v>Complete</v>
      </c>
    </row>
    <row r="151" spans="1:27" x14ac:dyDescent="0.3">
      <c r="A151">
        <v>8238</v>
      </c>
      <c r="B151" t="str">
        <f t="shared" si="5"/>
        <v>Unique</v>
      </c>
      <c r="C151" t="s">
        <v>180</v>
      </c>
      <c r="D151" s="1">
        <v>45303</v>
      </c>
      <c r="E151" s="1">
        <v>45624</v>
      </c>
      <c r="F151" s="7">
        <v>7.99</v>
      </c>
      <c r="G151" t="str">
        <f>IF(Table1[[#This Row],[Monthly_Price]]=7.99,"Base",IF(Table1[[#This Row],[Monthly_Price]]=11.99,"Premium",IF(Table1[[#This Row],[Monthly_Price]]=15.99,"Ultra","error")))</f>
        <v>Base</v>
      </c>
      <c r="H151">
        <v>460</v>
      </c>
      <c r="I151" t="s">
        <v>62</v>
      </c>
      <c r="J151">
        <v>3</v>
      </c>
      <c r="K151">
        <v>5</v>
      </c>
      <c r="L151" t="b">
        <v>0</v>
      </c>
      <c r="M151">
        <v>26</v>
      </c>
      <c r="N151">
        <v>2</v>
      </c>
      <c r="O151">
        <f>SUM(Table1[[#This Row],[Total_Movies_Watched]:[Total_Series_Watched]])</f>
        <v>28</v>
      </c>
      <c r="P151" t="s">
        <v>74</v>
      </c>
      <c r="Q151" t="s">
        <v>26</v>
      </c>
      <c r="R151" t="s">
        <v>34</v>
      </c>
      <c r="S151">
        <v>39</v>
      </c>
      <c r="T151">
        <v>4.8</v>
      </c>
      <c r="U151" t="b">
        <v>0</v>
      </c>
      <c r="V151" t="s">
        <v>28</v>
      </c>
      <c r="W151">
        <v>882</v>
      </c>
      <c r="X151" t="s">
        <v>29</v>
      </c>
      <c r="Y151" t="s">
        <v>60</v>
      </c>
      <c r="Z151" t="s">
        <v>31</v>
      </c>
      <c r="AA151" t="str">
        <f t="shared" si="4"/>
        <v>Complete</v>
      </c>
    </row>
    <row r="152" spans="1:27" x14ac:dyDescent="0.3">
      <c r="A152">
        <v>8261</v>
      </c>
      <c r="B152" t="str">
        <f t="shared" si="5"/>
        <v>Unique</v>
      </c>
      <c r="C152" t="s">
        <v>108</v>
      </c>
      <c r="D152" s="1">
        <v>44920</v>
      </c>
      <c r="E152" s="1">
        <v>45394</v>
      </c>
      <c r="F152" s="7">
        <v>7.99</v>
      </c>
      <c r="G152" t="str">
        <f>IF(Table1[[#This Row],[Monthly_Price]]=7.99,"Base",IF(Table1[[#This Row],[Monthly_Price]]=11.99,"Premium",IF(Table1[[#This Row],[Monthly_Price]]=15.99,"Ultra","error")))</f>
        <v>Base</v>
      </c>
      <c r="H152">
        <v>374</v>
      </c>
      <c r="I152" t="s">
        <v>62</v>
      </c>
      <c r="J152">
        <v>1</v>
      </c>
      <c r="K152">
        <v>3</v>
      </c>
      <c r="L152" t="b">
        <v>1</v>
      </c>
      <c r="M152">
        <v>819</v>
      </c>
      <c r="N152">
        <v>18</v>
      </c>
      <c r="O152">
        <f>SUM(Table1[[#This Row],[Total_Movies_Watched]:[Total_Series_Watched]])</f>
        <v>837</v>
      </c>
      <c r="P152" t="s">
        <v>63</v>
      </c>
      <c r="Q152" t="s">
        <v>40</v>
      </c>
      <c r="R152" t="s">
        <v>27</v>
      </c>
      <c r="S152">
        <v>12</v>
      </c>
      <c r="T152">
        <v>3.4</v>
      </c>
      <c r="U152" t="b">
        <v>1</v>
      </c>
      <c r="V152" t="s">
        <v>28</v>
      </c>
      <c r="W152">
        <v>4243</v>
      </c>
      <c r="X152" t="s">
        <v>57</v>
      </c>
      <c r="Y152" t="s">
        <v>36</v>
      </c>
      <c r="Z152" t="s">
        <v>53</v>
      </c>
      <c r="AA152" t="str">
        <f t="shared" si="4"/>
        <v>Complete</v>
      </c>
    </row>
    <row r="153" spans="1:27" x14ac:dyDescent="0.3">
      <c r="A153">
        <v>7729</v>
      </c>
      <c r="B153" t="str">
        <f t="shared" si="5"/>
        <v>Unique</v>
      </c>
      <c r="C153" t="s">
        <v>87</v>
      </c>
      <c r="D153" s="1">
        <v>44977</v>
      </c>
      <c r="E153" s="1">
        <v>45608</v>
      </c>
      <c r="F153" s="7">
        <v>11.99</v>
      </c>
      <c r="G153" t="str">
        <f>IF(Table1[[#This Row],[Monthly_Price]]=7.99,"Base",IF(Table1[[#This Row],[Monthly_Price]]=11.99,"Premium",IF(Table1[[#This Row],[Monthly_Price]]=15.99,"Ultra","error")))</f>
        <v>Premium</v>
      </c>
      <c r="H153">
        <v>147</v>
      </c>
      <c r="I153" t="s">
        <v>79</v>
      </c>
      <c r="J153">
        <v>5</v>
      </c>
      <c r="K153">
        <v>4</v>
      </c>
      <c r="L153" t="b">
        <v>0</v>
      </c>
      <c r="M153">
        <v>27</v>
      </c>
      <c r="N153">
        <v>175</v>
      </c>
      <c r="O153">
        <f>SUM(Table1[[#This Row],[Total_Movies_Watched]:[Total_Series_Watched]])</f>
        <v>202</v>
      </c>
      <c r="P153" t="s">
        <v>63</v>
      </c>
      <c r="Q153" t="s">
        <v>26</v>
      </c>
      <c r="R153" t="s">
        <v>27</v>
      </c>
      <c r="S153">
        <v>78</v>
      </c>
      <c r="T153">
        <v>4</v>
      </c>
      <c r="U153" t="b">
        <v>1</v>
      </c>
      <c r="V153" t="s">
        <v>28</v>
      </c>
      <c r="W153">
        <v>2218</v>
      </c>
      <c r="X153" t="s">
        <v>35</v>
      </c>
      <c r="Y153" t="s">
        <v>60</v>
      </c>
      <c r="Z153" t="s">
        <v>75</v>
      </c>
      <c r="AA153" t="str">
        <f t="shared" si="4"/>
        <v>Complete</v>
      </c>
    </row>
    <row r="154" spans="1:27" x14ac:dyDescent="0.3">
      <c r="A154">
        <v>8616</v>
      </c>
      <c r="B154" t="str">
        <f t="shared" si="5"/>
        <v>Unique</v>
      </c>
      <c r="C154" t="s">
        <v>146</v>
      </c>
      <c r="D154" s="1">
        <v>45627</v>
      </c>
      <c r="E154" s="1">
        <v>45394</v>
      </c>
      <c r="F154" s="7">
        <v>11.99</v>
      </c>
      <c r="G154" t="str">
        <f>IF(Table1[[#This Row],[Monthly_Price]]=7.99,"Base",IF(Table1[[#This Row],[Monthly_Price]]=11.99,"Premium",IF(Table1[[#This Row],[Monthly_Price]]=15.99,"Ultra","error")))</f>
        <v>Premium</v>
      </c>
      <c r="H154">
        <v>129</v>
      </c>
      <c r="I154" t="s">
        <v>55</v>
      </c>
      <c r="J154">
        <v>4</v>
      </c>
      <c r="K154">
        <v>6</v>
      </c>
      <c r="L154" t="b">
        <v>0</v>
      </c>
      <c r="M154">
        <v>543</v>
      </c>
      <c r="N154">
        <v>126</v>
      </c>
      <c r="O154">
        <f>SUM(Table1[[#This Row],[Total_Movies_Watched]:[Total_Series_Watched]])</f>
        <v>669</v>
      </c>
      <c r="P154" t="s">
        <v>44</v>
      </c>
      <c r="Q154" t="s">
        <v>40</v>
      </c>
      <c r="R154" t="s">
        <v>41</v>
      </c>
      <c r="S154">
        <v>95</v>
      </c>
      <c r="T154">
        <v>3.4</v>
      </c>
      <c r="U154" t="b">
        <v>1</v>
      </c>
      <c r="V154" t="s">
        <v>28</v>
      </c>
      <c r="W154">
        <v>97</v>
      </c>
      <c r="X154" t="s">
        <v>29</v>
      </c>
      <c r="Y154" t="s">
        <v>30</v>
      </c>
      <c r="Z154" t="s">
        <v>31</v>
      </c>
      <c r="AA154" t="str">
        <f t="shared" si="4"/>
        <v>Complete</v>
      </c>
    </row>
    <row r="155" spans="1:27" x14ac:dyDescent="0.3">
      <c r="A155">
        <v>9734</v>
      </c>
      <c r="B155" t="str">
        <f t="shared" si="5"/>
        <v>Unique</v>
      </c>
      <c r="C155" t="s">
        <v>86</v>
      </c>
      <c r="D155" s="1">
        <v>45620</v>
      </c>
      <c r="E155" s="1">
        <v>45640</v>
      </c>
      <c r="F155" s="7">
        <v>15.99</v>
      </c>
      <c r="G155" t="str">
        <f>IF(Table1[[#This Row],[Monthly_Price]]=7.99,"Base",IF(Table1[[#This Row],[Monthly_Price]]=11.99,"Premium",IF(Table1[[#This Row],[Monthly_Price]]=15.99,"Ultra","error")))</f>
        <v>Ultra</v>
      </c>
      <c r="H155">
        <v>217</v>
      </c>
      <c r="I155" t="s">
        <v>24</v>
      </c>
      <c r="J155">
        <v>2</v>
      </c>
      <c r="K155">
        <v>2</v>
      </c>
      <c r="L155" t="b">
        <v>1</v>
      </c>
      <c r="M155">
        <v>872</v>
      </c>
      <c r="N155">
        <v>8</v>
      </c>
      <c r="O155">
        <f>SUM(Table1[[#This Row],[Total_Movies_Watched]:[Total_Series_Watched]])</f>
        <v>880</v>
      </c>
      <c r="P155" t="s">
        <v>39</v>
      </c>
      <c r="Q155" t="s">
        <v>64</v>
      </c>
      <c r="R155" t="s">
        <v>67</v>
      </c>
      <c r="S155">
        <v>51</v>
      </c>
      <c r="T155">
        <v>3.6</v>
      </c>
      <c r="U155" t="b">
        <v>1</v>
      </c>
      <c r="V155" t="s">
        <v>28</v>
      </c>
      <c r="W155">
        <v>4928</v>
      </c>
      <c r="X155" t="s">
        <v>57</v>
      </c>
      <c r="Y155" t="s">
        <v>30</v>
      </c>
      <c r="Z155" t="s">
        <v>31</v>
      </c>
      <c r="AA155" t="str">
        <f t="shared" si="4"/>
        <v>Complete</v>
      </c>
    </row>
    <row r="156" spans="1:27" x14ac:dyDescent="0.3">
      <c r="A156">
        <v>2086</v>
      </c>
      <c r="B156" t="str">
        <f t="shared" si="5"/>
        <v>Unique</v>
      </c>
      <c r="C156" t="s">
        <v>181</v>
      </c>
      <c r="D156" s="1">
        <v>45058</v>
      </c>
      <c r="E156" s="1">
        <v>45615</v>
      </c>
      <c r="F156" s="7">
        <v>7.99</v>
      </c>
      <c r="G156" t="str">
        <f>IF(Table1[[#This Row],[Monthly_Price]]=7.99,"Base",IF(Table1[[#This Row],[Monthly_Price]]=11.99,"Premium",IF(Table1[[#This Row],[Monthly_Price]]=15.99,"Ultra","error")))</f>
        <v>Base</v>
      </c>
      <c r="H156">
        <v>426</v>
      </c>
      <c r="I156" t="s">
        <v>33</v>
      </c>
      <c r="J156">
        <v>4</v>
      </c>
      <c r="K156">
        <v>1</v>
      </c>
      <c r="L156" t="b">
        <v>0</v>
      </c>
      <c r="M156">
        <v>606</v>
      </c>
      <c r="N156">
        <v>135</v>
      </c>
      <c r="O156">
        <f>SUM(Table1[[#This Row],[Total_Movies_Watched]:[Total_Series_Watched]])</f>
        <v>741</v>
      </c>
      <c r="P156" t="s">
        <v>25</v>
      </c>
      <c r="Q156" t="s">
        <v>26</v>
      </c>
      <c r="R156" t="s">
        <v>34</v>
      </c>
      <c r="S156">
        <v>50</v>
      </c>
      <c r="T156">
        <v>3.8</v>
      </c>
      <c r="U156" t="b">
        <v>1</v>
      </c>
      <c r="V156" t="s">
        <v>28</v>
      </c>
      <c r="W156">
        <v>1982</v>
      </c>
      <c r="X156" t="s">
        <v>35</v>
      </c>
      <c r="Y156" t="s">
        <v>68</v>
      </c>
      <c r="Z156" t="s">
        <v>31</v>
      </c>
      <c r="AA156" t="str">
        <f t="shared" si="4"/>
        <v>Complete</v>
      </c>
    </row>
    <row r="157" spans="1:27" x14ac:dyDescent="0.3">
      <c r="A157">
        <v>8721</v>
      </c>
      <c r="B157" t="str">
        <f t="shared" si="5"/>
        <v>Unique</v>
      </c>
      <c r="C157" t="s">
        <v>182</v>
      </c>
      <c r="D157" s="1">
        <v>44980</v>
      </c>
      <c r="E157" s="1">
        <v>45303</v>
      </c>
      <c r="F157" s="7">
        <v>15.99</v>
      </c>
      <c r="G157" t="str">
        <f>IF(Table1[[#This Row],[Monthly_Price]]=7.99,"Base",IF(Table1[[#This Row],[Monthly_Price]]=11.99,"Premium",IF(Table1[[#This Row],[Monthly_Price]]=15.99,"Ultra","error")))</f>
        <v>Ultra</v>
      </c>
      <c r="H157">
        <v>81</v>
      </c>
      <c r="I157" t="s">
        <v>33</v>
      </c>
      <c r="J157">
        <v>3</v>
      </c>
      <c r="K157">
        <v>5</v>
      </c>
      <c r="L157" t="b">
        <v>0</v>
      </c>
      <c r="M157">
        <v>394</v>
      </c>
      <c r="N157">
        <v>168</v>
      </c>
      <c r="O157">
        <f>SUM(Table1[[#This Row],[Total_Movies_Watched]:[Total_Series_Watched]])</f>
        <v>562</v>
      </c>
      <c r="P157" t="s">
        <v>39</v>
      </c>
      <c r="Q157" t="s">
        <v>64</v>
      </c>
      <c r="R157" t="s">
        <v>41</v>
      </c>
      <c r="S157">
        <v>21</v>
      </c>
      <c r="T157">
        <v>4.7</v>
      </c>
      <c r="U157" t="b">
        <v>1</v>
      </c>
      <c r="V157" t="s">
        <v>28</v>
      </c>
      <c r="W157">
        <v>510</v>
      </c>
      <c r="X157" t="s">
        <v>51</v>
      </c>
      <c r="Y157" t="s">
        <v>52</v>
      </c>
      <c r="Z157" t="s">
        <v>31</v>
      </c>
      <c r="AA157" t="str">
        <f t="shared" si="4"/>
        <v>Complete</v>
      </c>
    </row>
    <row r="158" spans="1:27" x14ac:dyDescent="0.3">
      <c r="A158">
        <v>1075</v>
      </c>
      <c r="B158" t="str">
        <f t="shared" si="5"/>
        <v>Unique</v>
      </c>
      <c r="C158" t="s">
        <v>183</v>
      </c>
      <c r="D158" s="1">
        <v>45051</v>
      </c>
      <c r="E158" s="1">
        <v>45624</v>
      </c>
      <c r="F158" s="7">
        <v>7.99</v>
      </c>
      <c r="G158" t="str">
        <f>IF(Table1[[#This Row],[Monthly_Price]]=7.99,"Base",IF(Table1[[#This Row],[Monthly_Price]]=11.99,"Premium",IF(Table1[[#This Row],[Monthly_Price]]=15.99,"Ultra","error")))</f>
        <v>Base</v>
      </c>
      <c r="H158">
        <v>296</v>
      </c>
      <c r="I158" t="s">
        <v>79</v>
      </c>
      <c r="J158">
        <v>3</v>
      </c>
      <c r="K158">
        <v>2</v>
      </c>
      <c r="L158" t="b">
        <v>1</v>
      </c>
      <c r="M158">
        <v>411</v>
      </c>
      <c r="N158">
        <v>96</v>
      </c>
      <c r="O158">
        <f>SUM(Table1[[#This Row],[Total_Movies_Watched]:[Total_Series_Watched]])</f>
        <v>507</v>
      </c>
      <c r="P158" t="s">
        <v>25</v>
      </c>
      <c r="Q158" t="s">
        <v>64</v>
      </c>
      <c r="R158" t="s">
        <v>56</v>
      </c>
      <c r="S158">
        <v>1</v>
      </c>
      <c r="T158">
        <v>3.1</v>
      </c>
      <c r="U158" t="b">
        <v>0</v>
      </c>
      <c r="V158" t="s">
        <v>28</v>
      </c>
      <c r="W158">
        <v>2508</v>
      </c>
      <c r="X158" t="s">
        <v>65</v>
      </c>
      <c r="Y158" t="s">
        <v>52</v>
      </c>
      <c r="Z158" t="s">
        <v>37</v>
      </c>
      <c r="AA158" t="str">
        <f t="shared" si="4"/>
        <v>Complete</v>
      </c>
    </row>
    <row r="159" spans="1:27" x14ac:dyDescent="0.3">
      <c r="A159">
        <v>2690</v>
      </c>
      <c r="B159" t="str">
        <f t="shared" si="5"/>
        <v>Unique</v>
      </c>
      <c r="C159" t="s">
        <v>120</v>
      </c>
      <c r="D159" s="1">
        <v>45174</v>
      </c>
      <c r="E159" s="1">
        <v>45625</v>
      </c>
      <c r="F159" s="7">
        <v>15.99</v>
      </c>
      <c r="G159" t="str">
        <f>IF(Table1[[#This Row],[Monthly_Price]]=7.99,"Base",IF(Table1[[#This Row],[Monthly_Price]]=11.99,"Premium",IF(Table1[[#This Row],[Monthly_Price]]=15.99,"Ultra","error")))</f>
        <v>Ultra</v>
      </c>
      <c r="H159">
        <v>466</v>
      </c>
      <c r="I159" t="s">
        <v>43</v>
      </c>
      <c r="J159">
        <v>3</v>
      </c>
      <c r="K159">
        <v>2</v>
      </c>
      <c r="L159" t="b">
        <v>0</v>
      </c>
      <c r="M159">
        <v>977</v>
      </c>
      <c r="N159">
        <v>94</v>
      </c>
      <c r="O159">
        <f>SUM(Table1[[#This Row],[Total_Movies_Watched]:[Total_Series_Watched]])</f>
        <v>1071</v>
      </c>
      <c r="P159" t="s">
        <v>74</v>
      </c>
      <c r="Q159" t="s">
        <v>64</v>
      </c>
      <c r="R159" t="s">
        <v>41</v>
      </c>
      <c r="S159">
        <v>67</v>
      </c>
      <c r="T159">
        <v>3.6</v>
      </c>
      <c r="U159" t="b">
        <v>1</v>
      </c>
      <c r="V159" t="s">
        <v>28</v>
      </c>
      <c r="W159">
        <v>4004</v>
      </c>
      <c r="X159" t="s">
        <v>29</v>
      </c>
      <c r="Y159" t="s">
        <v>30</v>
      </c>
      <c r="Z159" t="s">
        <v>75</v>
      </c>
      <c r="AA159" t="str">
        <f t="shared" si="4"/>
        <v>Complete</v>
      </c>
    </row>
    <row r="160" spans="1:27" x14ac:dyDescent="0.3">
      <c r="A160">
        <v>7654</v>
      </c>
      <c r="B160" t="str">
        <f t="shared" si="5"/>
        <v>Unique</v>
      </c>
      <c r="C160" t="s">
        <v>88</v>
      </c>
      <c r="D160" s="1">
        <v>45279</v>
      </c>
      <c r="E160" s="1">
        <v>45623</v>
      </c>
      <c r="F160" s="7">
        <v>11.99</v>
      </c>
      <c r="G160" t="str">
        <f>IF(Table1[[#This Row],[Monthly_Price]]=7.99,"Base",IF(Table1[[#This Row],[Monthly_Price]]=11.99,"Premium",IF(Table1[[#This Row],[Monthly_Price]]=15.99,"Ultra","error")))</f>
        <v>Premium</v>
      </c>
      <c r="H160">
        <v>424</v>
      </c>
      <c r="I160" t="s">
        <v>55</v>
      </c>
      <c r="J160">
        <v>5</v>
      </c>
      <c r="K160">
        <v>2</v>
      </c>
      <c r="L160" t="b">
        <v>0</v>
      </c>
      <c r="M160">
        <v>406</v>
      </c>
      <c r="N160">
        <v>150</v>
      </c>
      <c r="O160">
        <f>SUM(Table1[[#This Row],[Total_Movies_Watched]:[Total_Series_Watched]])</f>
        <v>556</v>
      </c>
      <c r="P160" t="s">
        <v>39</v>
      </c>
      <c r="Q160" t="s">
        <v>40</v>
      </c>
      <c r="R160" t="s">
        <v>50</v>
      </c>
      <c r="S160">
        <v>50</v>
      </c>
      <c r="T160">
        <v>3.5</v>
      </c>
      <c r="U160" t="b">
        <v>0</v>
      </c>
      <c r="V160" t="s">
        <v>28</v>
      </c>
      <c r="W160">
        <v>494</v>
      </c>
      <c r="X160" t="s">
        <v>51</v>
      </c>
      <c r="Y160" t="s">
        <v>36</v>
      </c>
      <c r="Z160" t="s">
        <v>31</v>
      </c>
      <c r="AA160" t="str">
        <f t="shared" si="4"/>
        <v>Complete</v>
      </c>
    </row>
    <row r="161" spans="1:27" x14ac:dyDescent="0.3">
      <c r="A161">
        <v>7577</v>
      </c>
      <c r="B161" t="str">
        <f t="shared" si="5"/>
        <v>Unique</v>
      </c>
      <c r="C161" t="s">
        <v>184</v>
      </c>
      <c r="D161" s="1">
        <v>45582</v>
      </c>
      <c r="E161" s="1">
        <v>45363</v>
      </c>
      <c r="F161" s="7">
        <v>15.99</v>
      </c>
      <c r="G161" t="str">
        <f>IF(Table1[[#This Row],[Monthly_Price]]=7.99,"Base",IF(Table1[[#This Row],[Monthly_Price]]=11.99,"Premium",IF(Table1[[#This Row],[Monthly_Price]]=15.99,"Ultra","error")))</f>
        <v>Ultra</v>
      </c>
      <c r="H161">
        <v>233</v>
      </c>
      <c r="I161" t="s">
        <v>43</v>
      </c>
      <c r="J161">
        <v>2</v>
      </c>
      <c r="K161">
        <v>5</v>
      </c>
      <c r="L161" t="b">
        <v>1</v>
      </c>
      <c r="M161">
        <v>781</v>
      </c>
      <c r="N161">
        <v>23</v>
      </c>
      <c r="O161">
        <f>SUM(Table1[[#This Row],[Total_Movies_Watched]:[Total_Series_Watched]])</f>
        <v>804</v>
      </c>
      <c r="P161" t="s">
        <v>74</v>
      </c>
      <c r="Q161" t="s">
        <v>49</v>
      </c>
      <c r="R161" t="s">
        <v>27</v>
      </c>
      <c r="S161">
        <v>89</v>
      </c>
      <c r="T161">
        <v>3.3</v>
      </c>
      <c r="U161" t="b">
        <v>0</v>
      </c>
      <c r="V161" t="s">
        <v>28</v>
      </c>
      <c r="W161">
        <v>460</v>
      </c>
      <c r="X161" t="s">
        <v>65</v>
      </c>
      <c r="Y161" t="s">
        <v>60</v>
      </c>
      <c r="Z161" t="s">
        <v>53</v>
      </c>
      <c r="AA161" t="str">
        <f t="shared" si="4"/>
        <v>Complete</v>
      </c>
    </row>
    <row r="162" spans="1:27" x14ac:dyDescent="0.3">
      <c r="A162">
        <v>9814</v>
      </c>
      <c r="B162" t="str">
        <f t="shared" si="5"/>
        <v>Unique</v>
      </c>
      <c r="C162" t="s">
        <v>185</v>
      </c>
      <c r="D162" s="1">
        <v>45515</v>
      </c>
      <c r="E162" s="1">
        <v>45623</v>
      </c>
      <c r="F162" s="7">
        <v>11.99</v>
      </c>
      <c r="G162" t="str">
        <f>IF(Table1[[#This Row],[Monthly_Price]]=7.99,"Base",IF(Table1[[#This Row],[Monthly_Price]]=11.99,"Premium",IF(Table1[[#This Row],[Monthly_Price]]=15.99,"Ultra","error")))</f>
        <v>Premium</v>
      </c>
      <c r="H162">
        <v>413</v>
      </c>
      <c r="I162" t="s">
        <v>62</v>
      </c>
      <c r="J162">
        <v>1</v>
      </c>
      <c r="K162">
        <v>6</v>
      </c>
      <c r="L162" t="b">
        <v>1</v>
      </c>
      <c r="M162">
        <v>330</v>
      </c>
      <c r="N162">
        <v>63</v>
      </c>
      <c r="O162">
        <f>SUM(Table1[[#This Row],[Total_Movies_Watched]:[Total_Series_Watched]])</f>
        <v>393</v>
      </c>
      <c r="P162" t="s">
        <v>25</v>
      </c>
      <c r="Q162" t="s">
        <v>26</v>
      </c>
      <c r="R162" t="s">
        <v>67</v>
      </c>
      <c r="S162">
        <v>50</v>
      </c>
      <c r="T162">
        <v>4.0999999999999996</v>
      </c>
      <c r="U162" t="b">
        <v>1</v>
      </c>
      <c r="V162" t="s">
        <v>28</v>
      </c>
      <c r="W162">
        <v>1416</v>
      </c>
      <c r="X162" t="s">
        <v>51</v>
      </c>
      <c r="Y162" t="s">
        <v>60</v>
      </c>
      <c r="Z162" t="s">
        <v>31</v>
      </c>
      <c r="AA162" t="str">
        <f t="shared" si="4"/>
        <v>Complete</v>
      </c>
    </row>
    <row r="163" spans="1:27" x14ac:dyDescent="0.3">
      <c r="A163">
        <v>5423</v>
      </c>
      <c r="B163" t="str">
        <f t="shared" si="5"/>
        <v>Unique</v>
      </c>
      <c r="C163" t="s">
        <v>45</v>
      </c>
      <c r="D163" s="1">
        <v>45565</v>
      </c>
      <c r="E163" s="1">
        <v>45615</v>
      </c>
      <c r="F163" s="7">
        <v>7.99</v>
      </c>
      <c r="G163" t="str">
        <f>IF(Table1[[#This Row],[Monthly_Price]]=7.99,"Base",IF(Table1[[#This Row],[Monthly_Price]]=11.99,"Premium",IF(Table1[[#This Row],[Monthly_Price]]=15.99,"Ultra","error")))</f>
        <v>Base</v>
      </c>
      <c r="H163">
        <v>278</v>
      </c>
      <c r="I163" t="s">
        <v>24</v>
      </c>
      <c r="J163">
        <v>1</v>
      </c>
      <c r="K163">
        <v>5</v>
      </c>
      <c r="L163" t="b">
        <v>1</v>
      </c>
      <c r="M163">
        <v>163</v>
      </c>
      <c r="N163">
        <v>88</v>
      </c>
      <c r="O163">
        <f>SUM(Table1[[#This Row],[Total_Movies_Watched]:[Total_Series_Watched]])</f>
        <v>251</v>
      </c>
      <c r="P163" t="s">
        <v>59</v>
      </c>
      <c r="Q163" t="s">
        <v>26</v>
      </c>
      <c r="R163" t="s">
        <v>41</v>
      </c>
      <c r="S163">
        <v>62</v>
      </c>
      <c r="T163">
        <v>3.2</v>
      </c>
      <c r="U163" t="b">
        <v>0</v>
      </c>
      <c r="V163" t="s">
        <v>28</v>
      </c>
      <c r="W163">
        <v>4798</v>
      </c>
      <c r="X163" t="s">
        <v>29</v>
      </c>
      <c r="Y163" t="s">
        <v>60</v>
      </c>
      <c r="Z163" t="s">
        <v>75</v>
      </c>
      <c r="AA163" t="str">
        <f t="shared" si="4"/>
        <v>Complete</v>
      </c>
    </row>
    <row r="164" spans="1:27" x14ac:dyDescent="0.3">
      <c r="A164">
        <v>2660</v>
      </c>
      <c r="B164" t="str">
        <f t="shared" si="5"/>
        <v>Unique</v>
      </c>
      <c r="C164" t="s">
        <v>186</v>
      </c>
      <c r="D164" s="1">
        <v>44925</v>
      </c>
      <c r="E164" s="1">
        <v>45394</v>
      </c>
      <c r="F164" s="7">
        <v>11.99</v>
      </c>
      <c r="G164" t="str">
        <f>IF(Table1[[#This Row],[Monthly_Price]]=7.99,"Base",IF(Table1[[#This Row],[Monthly_Price]]=11.99,"Premium",IF(Table1[[#This Row],[Monthly_Price]]=15.99,"Ultra","error")))</f>
        <v>Premium</v>
      </c>
      <c r="H164">
        <v>351</v>
      </c>
      <c r="I164" t="s">
        <v>55</v>
      </c>
      <c r="J164">
        <v>1</v>
      </c>
      <c r="K164">
        <v>1</v>
      </c>
      <c r="L164" t="b">
        <v>1</v>
      </c>
      <c r="M164">
        <v>80</v>
      </c>
      <c r="N164">
        <v>70</v>
      </c>
      <c r="O164">
        <f>SUM(Table1[[#This Row],[Total_Movies_Watched]:[Total_Series_Watched]])</f>
        <v>150</v>
      </c>
      <c r="P164" t="s">
        <v>25</v>
      </c>
      <c r="Q164" t="s">
        <v>49</v>
      </c>
      <c r="R164" t="s">
        <v>34</v>
      </c>
      <c r="S164">
        <v>54</v>
      </c>
      <c r="T164">
        <v>4.5</v>
      </c>
      <c r="U164" t="b">
        <v>1</v>
      </c>
      <c r="V164" t="s">
        <v>28</v>
      </c>
      <c r="W164">
        <v>732</v>
      </c>
      <c r="X164" t="s">
        <v>65</v>
      </c>
      <c r="Y164" t="s">
        <v>30</v>
      </c>
      <c r="Z164" t="s">
        <v>37</v>
      </c>
      <c r="AA164" t="str">
        <f t="shared" si="4"/>
        <v>Complete</v>
      </c>
    </row>
    <row r="165" spans="1:27" x14ac:dyDescent="0.3">
      <c r="A165">
        <v>4206</v>
      </c>
      <c r="B165" t="str">
        <f t="shared" si="5"/>
        <v>Unique</v>
      </c>
      <c r="C165" t="s">
        <v>127</v>
      </c>
      <c r="D165" s="1">
        <v>45386</v>
      </c>
      <c r="E165" s="1">
        <v>45455</v>
      </c>
      <c r="F165" s="7">
        <v>11.99</v>
      </c>
      <c r="G165" t="str">
        <f>IF(Table1[[#This Row],[Monthly_Price]]=7.99,"Base",IF(Table1[[#This Row],[Monthly_Price]]=11.99,"Premium",IF(Table1[[#This Row],[Monthly_Price]]=15.99,"Ultra","error")))</f>
        <v>Premium</v>
      </c>
      <c r="H165">
        <v>354</v>
      </c>
      <c r="I165" t="s">
        <v>79</v>
      </c>
      <c r="J165">
        <v>1</v>
      </c>
      <c r="K165">
        <v>3</v>
      </c>
      <c r="L165" t="b">
        <v>0</v>
      </c>
      <c r="M165">
        <v>885</v>
      </c>
      <c r="N165">
        <v>65</v>
      </c>
      <c r="O165">
        <f>SUM(Table1[[#This Row],[Total_Movies_Watched]:[Total_Series_Watched]])</f>
        <v>950</v>
      </c>
      <c r="P165" t="s">
        <v>44</v>
      </c>
      <c r="Q165" t="s">
        <v>49</v>
      </c>
      <c r="R165" t="s">
        <v>56</v>
      </c>
      <c r="S165">
        <v>70</v>
      </c>
      <c r="T165">
        <v>4.7</v>
      </c>
      <c r="U165" t="b">
        <v>0</v>
      </c>
      <c r="V165" t="s">
        <v>28</v>
      </c>
      <c r="W165">
        <v>4008</v>
      </c>
      <c r="X165" t="s">
        <v>51</v>
      </c>
      <c r="Y165" t="s">
        <v>52</v>
      </c>
      <c r="Z165" t="s">
        <v>75</v>
      </c>
      <c r="AA165" t="str">
        <f t="shared" si="4"/>
        <v>Complete</v>
      </c>
    </row>
    <row r="166" spans="1:27" x14ac:dyDescent="0.3">
      <c r="A166">
        <v>5269</v>
      </c>
      <c r="B166" t="str">
        <f t="shared" si="5"/>
        <v>Unique</v>
      </c>
      <c r="C166" t="s">
        <v>45</v>
      </c>
      <c r="D166" s="1">
        <v>44991</v>
      </c>
      <c r="E166" s="1">
        <v>45394</v>
      </c>
      <c r="F166" s="7">
        <v>11.99</v>
      </c>
      <c r="G166" t="str">
        <f>IF(Table1[[#This Row],[Monthly_Price]]=7.99,"Base",IF(Table1[[#This Row],[Monthly_Price]]=11.99,"Premium",IF(Table1[[#This Row],[Monthly_Price]]=15.99,"Ultra","error")))</f>
        <v>Premium</v>
      </c>
      <c r="H166">
        <v>192</v>
      </c>
      <c r="I166" t="s">
        <v>62</v>
      </c>
      <c r="J166">
        <v>5</v>
      </c>
      <c r="K166">
        <v>4</v>
      </c>
      <c r="L166" t="b">
        <v>0</v>
      </c>
      <c r="M166">
        <v>123</v>
      </c>
      <c r="N166">
        <v>34</v>
      </c>
      <c r="O166">
        <f>SUM(Table1[[#This Row],[Total_Movies_Watched]:[Total_Series_Watched]])</f>
        <v>157</v>
      </c>
      <c r="P166" t="s">
        <v>48</v>
      </c>
      <c r="Q166" t="s">
        <v>64</v>
      </c>
      <c r="R166" t="s">
        <v>56</v>
      </c>
      <c r="S166">
        <v>73</v>
      </c>
      <c r="T166">
        <v>3.8</v>
      </c>
      <c r="U166" t="b">
        <v>1</v>
      </c>
      <c r="V166" t="s">
        <v>28</v>
      </c>
      <c r="W166">
        <v>4868</v>
      </c>
      <c r="X166" t="s">
        <v>65</v>
      </c>
      <c r="Y166" t="s">
        <v>60</v>
      </c>
      <c r="Z166" t="s">
        <v>53</v>
      </c>
      <c r="AA166" t="str">
        <f t="shared" si="4"/>
        <v>Complete</v>
      </c>
    </row>
    <row r="167" spans="1:27" x14ac:dyDescent="0.3">
      <c r="A167">
        <v>7922</v>
      </c>
      <c r="B167" t="str">
        <f t="shared" si="5"/>
        <v>Unique</v>
      </c>
      <c r="C167" t="s">
        <v>187</v>
      </c>
      <c r="D167" s="1">
        <v>44976</v>
      </c>
      <c r="E167" s="1">
        <v>45644</v>
      </c>
      <c r="F167" s="7">
        <v>7.99</v>
      </c>
      <c r="G167" t="str">
        <f>IF(Table1[[#This Row],[Monthly_Price]]=7.99,"Base",IF(Table1[[#This Row],[Monthly_Price]]=11.99,"Premium",IF(Table1[[#This Row],[Monthly_Price]]=15.99,"Ultra","error")))</f>
        <v>Base</v>
      </c>
      <c r="H167">
        <v>176</v>
      </c>
      <c r="I167" t="s">
        <v>46</v>
      </c>
      <c r="J167">
        <v>4</v>
      </c>
      <c r="K167">
        <v>6</v>
      </c>
      <c r="L167" t="b">
        <v>1</v>
      </c>
      <c r="M167">
        <v>830</v>
      </c>
      <c r="N167">
        <v>74</v>
      </c>
      <c r="O167">
        <f>SUM(Table1[[#This Row],[Total_Movies_Watched]:[Total_Series_Watched]])</f>
        <v>904</v>
      </c>
      <c r="P167" t="s">
        <v>44</v>
      </c>
      <c r="Q167" t="s">
        <v>26</v>
      </c>
      <c r="R167" t="s">
        <v>34</v>
      </c>
      <c r="S167">
        <v>66</v>
      </c>
      <c r="T167">
        <v>3.5</v>
      </c>
      <c r="U167" t="b">
        <v>1</v>
      </c>
      <c r="V167" t="s">
        <v>28</v>
      </c>
      <c r="W167">
        <v>2600</v>
      </c>
      <c r="X167" t="s">
        <v>65</v>
      </c>
      <c r="Y167" t="s">
        <v>30</v>
      </c>
      <c r="Z167" t="s">
        <v>37</v>
      </c>
      <c r="AA167" t="str">
        <f t="shared" si="4"/>
        <v>Complete</v>
      </c>
    </row>
    <row r="168" spans="1:27" x14ac:dyDescent="0.3">
      <c r="A168">
        <v>7829</v>
      </c>
      <c r="B168" t="str">
        <f t="shared" si="5"/>
        <v>Unique</v>
      </c>
      <c r="C168" t="s">
        <v>188</v>
      </c>
      <c r="D168" s="1">
        <v>45217</v>
      </c>
      <c r="E168" s="1">
        <v>45644</v>
      </c>
      <c r="F168" s="7">
        <v>7.99</v>
      </c>
      <c r="G168" t="str">
        <f>IF(Table1[[#This Row],[Monthly_Price]]=7.99,"Base",IF(Table1[[#This Row],[Monthly_Price]]=11.99,"Premium",IF(Table1[[#This Row],[Monthly_Price]]=15.99,"Ultra","error")))</f>
        <v>Base</v>
      </c>
      <c r="H168">
        <v>482</v>
      </c>
      <c r="I168" t="s">
        <v>62</v>
      </c>
      <c r="J168">
        <v>1</v>
      </c>
      <c r="K168">
        <v>4</v>
      </c>
      <c r="L168" t="b">
        <v>1</v>
      </c>
      <c r="M168">
        <v>770</v>
      </c>
      <c r="N168">
        <v>129</v>
      </c>
      <c r="O168">
        <f>SUM(Table1[[#This Row],[Total_Movies_Watched]:[Total_Series_Watched]])</f>
        <v>899</v>
      </c>
      <c r="P168" t="s">
        <v>39</v>
      </c>
      <c r="Q168" t="s">
        <v>26</v>
      </c>
      <c r="R168" t="s">
        <v>41</v>
      </c>
      <c r="S168">
        <v>0</v>
      </c>
      <c r="T168">
        <v>3.7</v>
      </c>
      <c r="U168" t="b">
        <v>1</v>
      </c>
      <c r="V168" t="s">
        <v>28</v>
      </c>
      <c r="W168">
        <v>3247</v>
      </c>
      <c r="X168" t="s">
        <v>57</v>
      </c>
      <c r="Y168" t="s">
        <v>36</v>
      </c>
      <c r="Z168" t="s">
        <v>53</v>
      </c>
      <c r="AA168" t="str">
        <f t="shared" si="4"/>
        <v>Complete</v>
      </c>
    </row>
    <row r="169" spans="1:27" x14ac:dyDescent="0.3">
      <c r="A169">
        <v>1715</v>
      </c>
      <c r="B169" t="str">
        <f t="shared" si="5"/>
        <v>Unique</v>
      </c>
      <c r="C169" t="s">
        <v>165</v>
      </c>
      <c r="D169" s="1">
        <v>45460</v>
      </c>
      <c r="E169" s="1">
        <v>45394</v>
      </c>
      <c r="F169" s="7">
        <v>7.99</v>
      </c>
      <c r="G169" t="str">
        <f>IF(Table1[[#This Row],[Monthly_Price]]=7.99,"Base",IF(Table1[[#This Row],[Monthly_Price]]=11.99,"Premium",IF(Table1[[#This Row],[Monthly_Price]]=15.99,"Ultra","error")))</f>
        <v>Base</v>
      </c>
      <c r="H169">
        <v>87</v>
      </c>
      <c r="I169" t="s">
        <v>33</v>
      </c>
      <c r="J169">
        <v>3</v>
      </c>
      <c r="K169">
        <v>5</v>
      </c>
      <c r="L169" t="b">
        <v>1</v>
      </c>
      <c r="M169">
        <v>753</v>
      </c>
      <c r="N169">
        <v>181</v>
      </c>
      <c r="O169">
        <f>SUM(Table1[[#This Row],[Total_Movies_Watched]:[Total_Series_Watched]])</f>
        <v>934</v>
      </c>
      <c r="P169" t="s">
        <v>44</v>
      </c>
      <c r="Q169" t="s">
        <v>40</v>
      </c>
      <c r="R169" t="s">
        <v>27</v>
      </c>
      <c r="S169">
        <v>51</v>
      </c>
      <c r="T169">
        <v>3.1</v>
      </c>
      <c r="U169" t="b">
        <v>1</v>
      </c>
      <c r="V169" t="s">
        <v>28</v>
      </c>
      <c r="W169">
        <v>941</v>
      </c>
      <c r="X169" t="s">
        <v>29</v>
      </c>
      <c r="Y169" t="s">
        <v>52</v>
      </c>
      <c r="Z169" t="s">
        <v>75</v>
      </c>
      <c r="AA169" t="str">
        <f t="shared" si="4"/>
        <v>Complete</v>
      </c>
    </row>
    <row r="170" spans="1:27" x14ac:dyDescent="0.3">
      <c r="A170">
        <v>2639</v>
      </c>
      <c r="B170" t="str">
        <f t="shared" si="5"/>
        <v>Unique</v>
      </c>
      <c r="C170" t="s">
        <v>189</v>
      </c>
      <c r="D170" s="1">
        <v>45461</v>
      </c>
      <c r="E170" s="1">
        <v>45485</v>
      </c>
      <c r="F170" s="7">
        <v>11.99</v>
      </c>
      <c r="G170" t="str">
        <f>IF(Table1[[#This Row],[Monthly_Price]]=7.99,"Base",IF(Table1[[#This Row],[Monthly_Price]]=11.99,"Premium",IF(Table1[[#This Row],[Monthly_Price]]=15.99,"Ultra","error")))</f>
        <v>Premium</v>
      </c>
      <c r="H170">
        <v>163</v>
      </c>
      <c r="I170" t="s">
        <v>33</v>
      </c>
      <c r="J170">
        <v>5</v>
      </c>
      <c r="K170">
        <v>1</v>
      </c>
      <c r="L170" t="b">
        <v>1</v>
      </c>
      <c r="M170">
        <v>38</v>
      </c>
      <c r="N170">
        <v>53</v>
      </c>
      <c r="O170">
        <f>SUM(Table1[[#This Row],[Total_Movies_Watched]:[Total_Series_Watched]])</f>
        <v>91</v>
      </c>
      <c r="P170" t="s">
        <v>59</v>
      </c>
      <c r="Q170" t="s">
        <v>40</v>
      </c>
      <c r="R170" t="s">
        <v>56</v>
      </c>
      <c r="S170">
        <v>37</v>
      </c>
      <c r="T170">
        <v>4.5999999999999996</v>
      </c>
      <c r="U170" t="b">
        <v>0</v>
      </c>
      <c r="V170" t="s">
        <v>28</v>
      </c>
      <c r="W170">
        <v>1934</v>
      </c>
      <c r="X170" t="s">
        <v>29</v>
      </c>
      <c r="Y170" t="s">
        <v>30</v>
      </c>
      <c r="Z170" t="s">
        <v>37</v>
      </c>
      <c r="AA170" t="str">
        <f t="shared" si="4"/>
        <v>Complete</v>
      </c>
    </row>
    <row r="171" spans="1:27" x14ac:dyDescent="0.3">
      <c r="A171">
        <v>1801</v>
      </c>
      <c r="B171" t="str">
        <f t="shared" si="5"/>
        <v>Unique</v>
      </c>
      <c r="C171" t="s">
        <v>118</v>
      </c>
      <c r="D171" s="1">
        <v>45305</v>
      </c>
      <c r="E171" s="1">
        <v>45639</v>
      </c>
      <c r="F171" s="7">
        <v>11.99</v>
      </c>
      <c r="G171" t="str">
        <f>IF(Table1[[#This Row],[Monthly_Price]]=7.99,"Base",IF(Table1[[#This Row],[Monthly_Price]]=11.99,"Premium",IF(Table1[[#This Row],[Monthly_Price]]=15.99,"Ultra","error")))</f>
        <v>Premium</v>
      </c>
      <c r="H171">
        <v>419</v>
      </c>
      <c r="I171" t="s">
        <v>55</v>
      </c>
      <c r="J171">
        <v>4</v>
      </c>
      <c r="K171">
        <v>5</v>
      </c>
      <c r="L171" t="b">
        <v>0</v>
      </c>
      <c r="M171">
        <v>386</v>
      </c>
      <c r="N171">
        <v>122</v>
      </c>
      <c r="O171">
        <f>SUM(Table1[[#This Row],[Total_Movies_Watched]:[Total_Series_Watched]])</f>
        <v>508</v>
      </c>
      <c r="P171" t="s">
        <v>63</v>
      </c>
      <c r="Q171" t="s">
        <v>49</v>
      </c>
      <c r="R171" t="s">
        <v>34</v>
      </c>
      <c r="S171">
        <v>9</v>
      </c>
      <c r="T171">
        <v>4.5999999999999996</v>
      </c>
      <c r="U171" t="b">
        <v>0</v>
      </c>
      <c r="V171" t="s">
        <v>28</v>
      </c>
      <c r="W171">
        <v>4650</v>
      </c>
      <c r="X171" t="s">
        <v>35</v>
      </c>
      <c r="Y171" t="s">
        <v>60</v>
      </c>
      <c r="Z171" t="s">
        <v>31</v>
      </c>
      <c r="AA171" t="str">
        <f t="shared" si="4"/>
        <v>Complete</v>
      </c>
    </row>
    <row r="172" spans="1:27" x14ac:dyDescent="0.3">
      <c r="A172">
        <v>9163</v>
      </c>
      <c r="B172" t="str">
        <f t="shared" si="5"/>
        <v>Unique</v>
      </c>
      <c r="C172" t="s">
        <v>177</v>
      </c>
      <c r="D172" s="1">
        <v>45020</v>
      </c>
      <c r="E172" s="1">
        <v>45623</v>
      </c>
      <c r="F172" s="7">
        <v>11.99</v>
      </c>
      <c r="G172" t="str">
        <f>IF(Table1[[#This Row],[Monthly_Price]]=7.99,"Base",IF(Table1[[#This Row],[Monthly_Price]]=11.99,"Premium",IF(Table1[[#This Row],[Monthly_Price]]=15.99,"Ultra","error")))</f>
        <v>Premium</v>
      </c>
      <c r="H172">
        <v>203</v>
      </c>
      <c r="I172" t="s">
        <v>43</v>
      </c>
      <c r="J172">
        <v>4</v>
      </c>
      <c r="K172">
        <v>4</v>
      </c>
      <c r="L172" t="b">
        <v>1</v>
      </c>
      <c r="M172">
        <v>874</v>
      </c>
      <c r="N172">
        <v>67</v>
      </c>
      <c r="O172">
        <f>SUM(Table1[[#This Row],[Total_Movies_Watched]:[Total_Series_Watched]])</f>
        <v>941</v>
      </c>
      <c r="P172" t="s">
        <v>48</v>
      </c>
      <c r="Q172" t="s">
        <v>40</v>
      </c>
      <c r="R172" t="s">
        <v>67</v>
      </c>
      <c r="S172">
        <v>94</v>
      </c>
      <c r="T172">
        <v>3.9</v>
      </c>
      <c r="U172" t="b">
        <v>1</v>
      </c>
      <c r="V172" t="s">
        <v>28</v>
      </c>
      <c r="W172">
        <v>4450</v>
      </c>
      <c r="X172" t="s">
        <v>29</v>
      </c>
      <c r="Y172" t="s">
        <v>30</v>
      </c>
      <c r="Z172" t="s">
        <v>75</v>
      </c>
      <c r="AA172" t="str">
        <f t="shared" si="4"/>
        <v>Complete</v>
      </c>
    </row>
    <row r="173" spans="1:27" x14ac:dyDescent="0.3">
      <c r="A173">
        <v>1284</v>
      </c>
      <c r="B173" t="str">
        <f t="shared" si="5"/>
        <v>Unique</v>
      </c>
      <c r="C173" t="s">
        <v>109</v>
      </c>
      <c r="D173" s="1">
        <v>45630</v>
      </c>
      <c r="E173" s="1">
        <v>45303</v>
      </c>
      <c r="F173" s="7">
        <v>7.99</v>
      </c>
      <c r="G173" t="str">
        <f>IF(Table1[[#This Row],[Monthly_Price]]=7.99,"Base",IF(Table1[[#This Row],[Monthly_Price]]=11.99,"Premium",IF(Table1[[#This Row],[Monthly_Price]]=15.99,"Ultra","error")))</f>
        <v>Base</v>
      </c>
      <c r="H173">
        <v>405</v>
      </c>
      <c r="I173" t="s">
        <v>62</v>
      </c>
      <c r="J173">
        <v>4</v>
      </c>
      <c r="K173">
        <v>3</v>
      </c>
      <c r="L173" t="b">
        <v>1</v>
      </c>
      <c r="M173">
        <v>695</v>
      </c>
      <c r="N173">
        <v>85</v>
      </c>
      <c r="O173">
        <f>SUM(Table1[[#This Row],[Total_Movies_Watched]:[Total_Series_Watched]])</f>
        <v>780</v>
      </c>
      <c r="P173" t="s">
        <v>59</v>
      </c>
      <c r="Q173" t="s">
        <v>49</v>
      </c>
      <c r="R173" t="s">
        <v>67</v>
      </c>
      <c r="S173">
        <v>42</v>
      </c>
      <c r="T173">
        <v>3.7</v>
      </c>
      <c r="U173" t="b">
        <v>0</v>
      </c>
      <c r="V173" t="s">
        <v>28</v>
      </c>
      <c r="W173">
        <v>2395</v>
      </c>
      <c r="X173" t="s">
        <v>57</v>
      </c>
      <c r="Y173" t="s">
        <v>36</v>
      </c>
      <c r="Z173" t="s">
        <v>53</v>
      </c>
      <c r="AA173" t="str">
        <f t="shared" si="4"/>
        <v>Complete</v>
      </c>
    </row>
    <row r="174" spans="1:27" x14ac:dyDescent="0.3">
      <c r="A174">
        <v>8774</v>
      </c>
      <c r="B174" t="str">
        <f t="shared" si="5"/>
        <v>Unique</v>
      </c>
      <c r="C174" t="s">
        <v>190</v>
      </c>
      <c r="D174" s="1">
        <v>45233</v>
      </c>
      <c r="E174" s="1">
        <v>45516</v>
      </c>
      <c r="F174" s="7">
        <v>15.99</v>
      </c>
      <c r="G174" t="str">
        <f>IF(Table1[[#This Row],[Monthly_Price]]=7.99,"Base",IF(Table1[[#This Row],[Monthly_Price]]=11.99,"Premium",IF(Table1[[#This Row],[Monthly_Price]]=15.99,"Ultra","error")))</f>
        <v>Ultra</v>
      </c>
      <c r="H174">
        <v>496</v>
      </c>
      <c r="I174" t="s">
        <v>62</v>
      </c>
      <c r="J174">
        <v>5</v>
      </c>
      <c r="K174">
        <v>6</v>
      </c>
      <c r="L174" t="b">
        <v>0</v>
      </c>
      <c r="M174">
        <v>803</v>
      </c>
      <c r="N174">
        <v>130</v>
      </c>
      <c r="O174">
        <f>SUM(Table1[[#This Row],[Total_Movies_Watched]:[Total_Series_Watched]])</f>
        <v>933</v>
      </c>
      <c r="P174" t="s">
        <v>25</v>
      </c>
      <c r="Q174" t="s">
        <v>64</v>
      </c>
      <c r="R174" t="s">
        <v>67</v>
      </c>
      <c r="S174">
        <v>4</v>
      </c>
      <c r="T174">
        <v>4.8</v>
      </c>
      <c r="U174" t="b">
        <v>0</v>
      </c>
      <c r="V174" t="s">
        <v>28</v>
      </c>
      <c r="W174">
        <v>4504</v>
      </c>
      <c r="X174" t="s">
        <v>51</v>
      </c>
      <c r="Y174" t="s">
        <v>60</v>
      </c>
      <c r="Z174" t="s">
        <v>53</v>
      </c>
      <c r="AA174" t="str">
        <f t="shared" si="4"/>
        <v>Complete</v>
      </c>
    </row>
    <row r="175" spans="1:27" x14ac:dyDescent="0.3">
      <c r="A175">
        <v>3866</v>
      </c>
      <c r="B175" t="str">
        <f t="shared" si="5"/>
        <v>Unique</v>
      </c>
      <c r="C175" t="s">
        <v>191</v>
      </c>
      <c r="D175" s="1">
        <v>45323</v>
      </c>
      <c r="E175" s="1">
        <v>45624</v>
      </c>
      <c r="F175" s="7">
        <v>15.99</v>
      </c>
      <c r="G175" t="str">
        <f>IF(Table1[[#This Row],[Monthly_Price]]=7.99,"Base",IF(Table1[[#This Row],[Monthly_Price]]=11.99,"Premium",IF(Table1[[#This Row],[Monthly_Price]]=15.99,"Ultra","error")))</f>
        <v>Ultra</v>
      </c>
      <c r="H175">
        <v>328</v>
      </c>
      <c r="I175" t="s">
        <v>43</v>
      </c>
      <c r="J175">
        <v>2</v>
      </c>
      <c r="K175">
        <v>2</v>
      </c>
      <c r="L175" t="b">
        <v>0</v>
      </c>
      <c r="M175">
        <v>268</v>
      </c>
      <c r="N175">
        <v>50</v>
      </c>
      <c r="O175">
        <f>SUM(Table1[[#This Row],[Total_Movies_Watched]:[Total_Series_Watched]])</f>
        <v>318</v>
      </c>
      <c r="P175" t="s">
        <v>63</v>
      </c>
      <c r="Q175" t="s">
        <v>40</v>
      </c>
      <c r="R175" t="s">
        <v>41</v>
      </c>
      <c r="S175">
        <v>3</v>
      </c>
      <c r="T175">
        <v>4.4000000000000004</v>
      </c>
      <c r="U175" t="b">
        <v>1</v>
      </c>
      <c r="V175" t="s">
        <v>28</v>
      </c>
      <c r="W175">
        <v>3015</v>
      </c>
      <c r="X175" t="s">
        <v>57</v>
      </c>
      <c r="Y175" t="s">
        <v>52</v>
      </c>
      <c r="Z175" t="s">
        <v>37</v>
      </c>
      <c r="AA175" t="str">
        <f t="shared" si="4"/>
        <v>Complete</v>
      </c>
    </row>
    <row r="176" spans="1:27" x14ac:dyDescent="0.3">
      <c r="A176">
        <v>4477</v>
      </c>
      <c r="B176" t="str">
        <f t="shared" si="5"/>
        <v>Unique</v>
      </c>
      <c r="C176" t="s">
        <v>176</v>
      </c>
      <c r="D176" s="1">
        <v>45410</v>
      </c>
      <c r="E176" s="1">
        <v>45619</v>
      </c>
      <c r="F176" s="7">
        <v>7.99</v>
      </c>
      <c r="G176" t="str">
        <f>IF(Table1[[#This Row],[Monthly_Price]]=7.99,"Base",IF(Table1[[#This Row],[Monthly_Price]]=11.99,"Premium",IF(Table1[[#This Row],[Monthly_Price]]=15.99,"Ultra","error")))</f>
        <v>Base</v>
      </c>
      <c r="H176">
        <v>85</v>
      </c>
      <c r="I176" t="s">
        <v>33</v>
      </c>
      <c r="J176">
        <v>5</v>
      </c>
      <c r="K176">
        <v>1</v>
      </c>
      <c r="L176" t="b">
        <v>0</v>
      </c>
      <c r="M176">
        <v>429</v>
      </c>
      <c r="N176">
        <v>52</v>
      </c>
      <c r="O176">
        <f>SUM(Table1[[#This Row],[Total_Movies_Watched]:[Total_Series_Watched]])</f>
        <v>481</v>
      </c>
      <c r="P176" t="s">
        <v>44</v>
      </c>
      <c r="Q176" t="s">
        <v>26</v>
      </c>
      <c r="R176" t="s">
        <v>34</v>
      </c>
      <c r="S176">
        <v>16</v>
      </c>
      <c r="T176">
        <v>3.8</v>
      </c>
      <c r="U176" t="b">
        <v>0</v>
      </c>
      <c r="V176" t="s">
        <v>28</v>
      </c>
      <c r="W176">
        <v>4971</v>
      </c>
      <c r="X176" t="s">
        <v>29</v>
      </c>
      <c r="Y176" t="s">
        <v>60</v>
      </c>
      <c r="Z176" t="s">
        <v>37</v>
      </c>
      <c r="AA176" t="str">
        <f t="shared" si="4"/>
        <v>Complete</v>
      </c>
    </row>
    <row r="177" spans="1:27" x14ac:dyDescent="0.3">
      <c r="A177">
        <v>4829</v>
      </c>
      <c r="B177" t="str">
        <f t="shared" si="5"/>
        <v>Unique</v>
      </c>
      <c r="C177" t="s">
        <v>192</v>
      </c>
      <c r="D177" s="1">
        <v>45556</v>
      </c>
      <c r="E177" s="1">
        <v>45643</v>
      </c>
      <c r="F177" s="7">
        <v>11.99</v>
      </c>
      <c r="G177" t="str">
        <f>IF(Table1[[#This Row],[Monthly_Price]]=7.99,"Base",IF(Table1[[#This Row],[Monthly_Price]]=11.99,"Premium",IF(Table1[[#This Row],[Monthly_Price]]=15.99,"Ultra","error")))</f>
        <v>Premium</v>
      </c>
      <c r="H177">
        <v>386</v>
      </c>
      <c r="I177" t="s">
        <v>43</v>
      </c>
      <c r="J177">
        <v>3</v>
      </c>
      <c r="K177">
        <v>4</v>
      </c>
      <c r="L177" t="b">
        <v>0</v>
      </c>
      <c r="M177">
        <v>62</v>
      </c>
      <c r="N177">
        <v>50</v>
      </c>
      <c r="O177">
        <f>SUM(Table1[[#This Row],[Total_Movies_Watched]:[Total_Series_Watched]])</f>
        <v>112</v>
      </c>
      <c r="P177" t="s">
        <v>63</v>
      </c>
      <c r="Q177" t="s">
        <v>49</v>
      </c>
      <c r="R177" t="s">
        <v>27</v>
      </c>
      <c r="S177">
        <v>44</v>
      </c>
      <c r="T177">
        <v>4.7</v>
      </c>
      <c r="U177" t="b">
        <v>0</v>
      </c>
      <c r="V177" t="s">
        <v>28</v>
      </c>
      <c r="W177">
        <v>2377</v>
      </c>
      <c r="X177" t="s">
        <v>29</v>
      </c>
      <c r="Y177" t="s">
        <v>30</v>
      </c>
      <c r="Z177" t="s">
        <v>53</v>
      </c>
      <c r="AA177" t="str">
        <f t="shared" si="4"/>
        <v>Complete</v>
      </c>
    </row>
    <row r="178" spans="1:27" x14ac:dyDescent="0.3">
      <c r="A178">
        <v>1257</v>
      </c>
      <c r="B178" t="str">
        <f t="shared" si="5"/>
        <v>Unique</v>
      </c>
      <c r="C178" t="s">
        <v>167</v>
      </c>
      <c r="D178" s="1">
        <v>44965</v>
      </c>
      <c r="E178" s="1">
        <v>45516</v>
      </c>
      <c r="F178" s="7">
        <v>7.99</v>
      </c>
      <c r="G178" t="str">
        <f>IF(Table1[[#This Row],[Monthly_Price]]=7.99,"Base",IF(Table1[[#This Row],[Monthly_Price]]=11.99,"Premium",IF(Table1[[#This Row],[Monthly_Price]]=15.99,"Ultra","error")))</f>
        <v>Base</v>
      </c>
      <c r="H178">
        <v>245</v>
      </c>
      <c r="I178" t="s">
        <v>24</v>
      </c>
      <c r="J178">
        <v>3</v>
      </c>
      <c r="K178">
        <v>4</v>
      </c>
      <c r="L178" t="b">
        <v>0</v>
      </c>
      <c r="M178">
        <v>831</v>
      </c>
      <c r="N178">
        <v>15</v>
      </c>
      <c r="O178">
        <f>SUM(Table1[[#This Row],[Total_Movies_Watched]:[Total_Series_Watched]])</f>
        <v>846</v>
      </c>
      <c r="P178" t="s">
        <v>39</v>
      </c>
      <c r="Q178" t="s">
        <v>26</v>
      </c>
      <c r="R178" t="s">
        <v>34</v>
      </c>
      <c r="S178">
        <v>64</v>
      </c>
      <c r="T178">
        <v>4.9000000000000004</v>
      </c>
      <c r="U178" t="b">
        <v>0</v>
      </c>
      <c r="V178" t="s">
        <v>28</v>
      </c>
      <c r="W178">
        <v>212</v>
      </c>
      <c r="X178" t="s">
        <v>65</v>
      </c>
      <c r="Y178" t="s">
        <v>60</v>
      </c>
      <c r="Z178" t="s">
        <v>75</v>
      </c>
      <c r="AA178" t="str">
        <f t="shared" si="4"/>
        <v>Complete</v>
      </c>
    </row>
    <row r="179" spans="1:27" x14ac:dyDescent="0.3">
      <c r="A179">
        <v>1897</v>
      </c>
      <c r="B179" t="str">
        <f t="shared" si="5"/>
        <v>Unique</v>
      </c>
      <c r="C179" t="s">
        <v>193</v>
      </c>
      <c r="D179" s="1">
        <v>45004</v>
      </c>
      <c r="E179" s="1">
        <v>45642</v>
      </c>
      <c r="F179" s="7">
        <v>11.99</v>
      </c>
      <c r="G179" t="str">
        <f>IF(Table1[[#This Row],[Monthly_Price]]=7.99,"Base",IF(Table1[[#This Row],[Monthly_Price]]=11.99,"Premium",IF(Table1[[#This Row],[Monthly_Price]]=15.99,"Ultra","error")))</f>
        <v>Premium</v>
      </c>
      <c r="H179">
        <v>97</v>
      </c>
      <c r="I179" t="s">
        <v>55</v>
      </c>
      <c r="J179">
        <v>5</v>
      </c>
      <c r="K179">
        <v>5</v>
      </c>
      <c r="L179" t="b">
        <v>1</v>
      </c>
      <c r="M179">
        <v>737</v>
      </c>
      <c r="N179">
        <v>85</v>
      </c>
      <c r="O179">
        <f>SUM(Table1[[#This Row],[Total_Movies_Watched]:[Total_Series_Watched]])</f>
        <v>822</v>
      </c>
      <c r="P179" t="s">
        <v>48</v>
      </c>
      <c r="Q179" t="s">
        <v>26</v>
      </c>
      <c r="R179" t="s">
        <v>67</v>
      </c>
      <c r="S179">
        <v>80</v>
      </c>
      <c r="T179">
        <v>3.6</v>
      </c>
      <c r="U179" t="b">
        <v>1</v>
      </c>
      <c r="V179" t="s">
        <v>28</v>
      </c>
      <c r="W179">
        <v>188</v>
      </c>
      <c r="X179" t="s">
        <v>29</v>
      </c>
      <c r="Y179" t="s">
        <v>68</v>
      </c>
      <c r="Z179" t="s">
        <v>75</v>
      </c>
      <c r="AA179" t="str">
        <f t="shared" si="4"/>
        <v>Complete</v>
      </c>
    </row>
    <row r="180" spans="1:27" x14ac:dyDescent="0.3">
      <c r="A180">
        <v>3603</v>
      </c>
      <c r="B180" t="str">
        <f t="shared" si="5"/>
        <v>Unique</v>
      </c>
      <c r="C180" t="s">
        <v>194</v>
      </c>
      <c r="D180" s="1">
        <v>45020</v>
      </c>
      <c r="E180" s="1">
        <v>45616</v>
      </c>
      <c r="F180" s="7">
        <v>7.99</v>
      </c>
      <c r="G180" t="str">
        <f>IF(Table1[[#This Row],[Monthly_Price]]=7.99,"Base",IF(Table1[[#This Row],[Monthly_Price]]=11.99,"Premium",IF(Table1[[#This Row],[Monthly_Price]]=15.99,"Ultra","error")))</f>
        <v>Base</v>
      </c>
      <c r="H180">
        <v>216</v>
      </c>
      <c r="I180" t="s">
        <v>46</v>
      </c>
      <c r="J180">
        <v>4</v>
      </c>
      <c r="K180">
        <v>3</v>
      </c>
      <c r="L180" t="b">
        <v>1</v>
      </c>
      <c r="M180">
        <v>923</v>
      </c>
      <c r="N180">
        <v>143</v>
      </c>
      <c r="O180">
        <f>SUM(Table1[[#This Row],[Total_Movies_Watched]:[Total_Series_Watched]])</f>
        <v>1066</v>
      </c>
      <c r="P180" t="s">
        <v>25</v>
      </c>
      <c r="Q180" t="s">
        <v>49</v>
      </c>
      <c r="R180" t="s">
        <v>41</v>
      </c>
      <c r="S180">
        <v>20</v>
      </c>
      <c r="T180">
        <v>3.4</v>
      </c>
      <c r="U180" t="b">
        <v>0</v>
      </c>
      <c r="V180" t="s">
        <v>28</v>
      </c>
      <c r="W180">
        <v>4435</v>
      </c>
      <c r="X180" t="s">
        <v>35</v>
      </c>
      <c r="Y180" t="s">
        <v>68</v>
      </c>
      <c r="Z180" t="s">
        <v>31</v>
      </c>
      <c r="AA180" t="str">
        <f t="shared" si="4"/>
        <v>Complete</v>
      </c>
    </row>
    <row r="181" spans="1:27" x14ac:dyDescent="0.3">
      <c r="A181">
        <v>9256</v>
      </c>
      <c r="B181" t="str">
        <f t="shared" si="5"/>
        <v>Unique</v>
      </c>
      <c r="C181" t="s">
        <v>167</v>
      </c>
      <c r="D181" s="1">
        <v>44964</v>
      </c>
      <c r="E181" s="1">
        <v>45618</v>
      </c>
      <c r="F181" s="7">
        <v>7.99</v>
      </c>
      <c r="G181" t="str">
        <f>IF(Table1[[#This Row],[Monthly_Price]]=7.99,"Base",IF(Table1[[#This Row],[Monthly_Price]]=11.99,"Premium",IF(Table1[[#This Row],[Monthly_Price]]=15.99,"Ultra","error")))</f>
        <v>Base</v>
      </c>
      <c r="H181">
        <v>331</v>
      </c>
      <c r="I181" t="s">
        <v>79</v>
      </c>
      <c r="J181">
        <v>5</v>
      </c>
      <c r="K181">
        <v>1</v>
      </c>
      <c r="L181" t="b">
        <v>0</v>
      </c>
      <c r="M181">
        <v>85</v>
      </c>
      <c r="N181">
        <v>117</v>
      </c>
      <c r="O181">
        <f>SUM(Table1[[#This Row],[Total_Movies_Watched]:[Total_Series_Watched]])</f>
        <v>202</v>
      </c>
      <c r="P181" t="s">
        <v>74</v>
      </c>
      <c r="Q181" t="s">
        <v>49</v>
      </c>
      <c r="R181" t="s">
        <v>67</v>
      </c>
      <c r="S181">
        <v>21</v>
      </c>
      <c r="T181">
        <v>4.8</v>
      </c>
      <c r="U181" t="b">
        <v>1</v>
      </c>
      <c r="V181" t="s">
        <v>28</v>
      </c>
      <c r="W181">
        <v>1454</v>
      </c>
      <c r="X181" t="s">
        <v>51</v>
      </c>
      <c r="Y181" t="s">
        <v>36</v>
      </c>
      <c r="Z181" t="s">
        <v>75</v>
      </c>
      <c r="AA181" t="str">
        <f t="shared" si="4"/>
        <v>Complete</v>
      </c>
    </row>
    <row r="182" spans="1:27" x14ac:dyDescent="0.3">
      <c r="A182">
        <v>9469</v>
      </c>
      <c r="B182" t="str">
        <f t="shared" si="5"/>
        <v>Unique</v>
      </c>
      <c r="C182" t="s">
        <v>80</v>
      </c>
      <c r="D182" s="1">
        <v>45087</v>
      </c>
      <c r="E182" s="1">
        <v>45621</v>
      </c>
      <c r="F182" s="7">
        <v>11.99</v>
      </c>
      <c r="G182" t="str">
        <f>IF(Table1[[#This Row],[Monthly_Price]]=7.99,"Base",IF(Table1[[#This Row],[Monthly_Price]]=11.99,"Premium",IF(Table1[[#This Row],[Monthly_Price]]=15.99,"Ultra","error")))</f>
        <v>Premium</v>
      </c>
      <c r="H182">
        <v>451</v>
      </c>
      <c r="I182" t="s">
        <v>43</v>
      </c>
      <c r="J182">
        <v>2</v>
      </c>
      <c r="K182">
        <v>3</v>
      </c>
      <c r="L182" t="b">
        <v>0</v>
      </c>
      <c r="M182">
        <v>59</v>
      </c>
      <c r="N182">
        <v>38</v>
      </c>
      <c r="O182">
        <f>SUM(Table1[[#This Row],[Total_Movies_Watched]:[Total_Series_Watched]])</f>
        <v>97</v>
      </c>
      <c r="P182" t="s">
        <v>63</v>
      </c>
      <c r="Q182" t="s">
        <v>49</v>
      </c>
      <c r="R182" t="s">
        <v>34</v>
      </c>
      <c r="S182">
        <v>94</v>
      </c>
      <c r="T182">
        <v>3</v>
      </c>
      <c r="U182" t="b">
        <v>1</v>
      </c>
      <c r="V182" t="s">
        <v>28</v>
      </c>
      <c r="W182">
        <v>2841</v>
      </c>
      <c r="X182" t="s">
        <v>57</v>
      </c>
      <c r="Y182" t="s">
        <v>60</v>
      </c>
      <c r="Z182" t="s">
        <v>37</v>
      </c>
      <c r="AA182" t="str">
        <f t="shared" si="4"/>
        <v>Complete</v>
      </c>
    </row>
    <row r="183" spans="1:27" x14ac:dyDescent="0.3">
      <c r="A183">
        <v>7136</v>
      </c>
      <c r="B183" t="str">
        <f t="shared" si="5"/>
        <v>Unique</v>
      </c>
      <c r="C183" t="s">
        <v>102</v>
      </c>
      <c r="D183" s="1">
        <v>45431</v>
      </c>
      <c r="E183" s="1">
        <v>45640</v>
      </c>
      <c r="F183" s="7">
        <v>7.99</v>
      </c>
      <c r="G183" t="str">
        <f>IF(Table1[[#This Row],[Monthly_Price]]=7.99,"Base",IF(Table1[[#This Row],[Monthly_Price]]=11.99,"Premium",IF(Table1[[#This Row],[Monthly_Price]]=15.99,"Ultra","error")))</f>
        <v>Base</v>
      </c>
      <c r="H183">
        <v>326</v>
      </c>
      <c r="I183" t="s">
        <v>24</v>
      </c>
      <c r="J183">
        <v>5</v>
      </c>
      <c r="K183">
        <v>1</v>
      </c>
      <c r="L183" t="b">
        <v>0</v>
      </c>
      <c r="M183">
        <v>590</v>
      </c>
      <c r="N183">
        <v>105</v>
      </c>
      <c r="O183">
        <f>SUM(Table1[[#This Row],[Total_Movies_Watched]:[Total_Series_Watched]])</f>
        <v>695</v>
      </c>
      <c r="P183" t="s">
        <v>74</v>
      </c>
      <c r="Q183" t="s">
        <v>26</v>
      </c>
      <c r="R183" t="s">
        <v>27</v>
      </c>
      <c r="S183">
        <v>56</v>
      </c>
      <c r="T183">
        <v>3.3</v>
      </c>
      <c r="U183" t="b">
        <v>0</v>
      </c>
      <c r="V183" t="s">
        <v>28</v>
      </c>
      <c r="W183">
        <v>1626</v>
      </c>
      <c r="X183" t="s">
        <v>29</v>
      </c>
      <c r="Y183" t="s">
        <v>36</v>
      </c>
      <c r="Z183" t="s">
        <v>75</v>
      </c>
      <c r="AA183" t="str">
        <f t="shared" si="4"/>
        <v>Complete</v>
      </c>
    </row>
    <row r="184" spans="1:27" x14ac:dyDescent="0.3">
      <c r="A184">
        <v>2321</v>
      </c>
      <c r="B184" t="str">
        <f t="shared" si="5"/>
        <v>Unique</v>
      </c>
      <c r="C184" t="s">
        <v>195</v>
      </c>
      <c r="D184" s="1">
        <v>45342</v>
      </c>
      <c r="E184" s="1">
        <v>45640</v>
      </c>
      <c r="F184" s="7">
        <v>15.99</v>
      </c>
      <c r="G184" t="str">
        <f>IF(Table1[[#This Row],[Monthly_Price]]=7.99,"Base",IF(Table1[[#This Row],[Monthly_Price]]=11.99,"Premium",IF(Table1[[#This Row],[Monthly_Price]]=15.99,"Ultra","error")))</f>
        <v>Ultra</v>
      </c>
      <c r="H184">
        <v>358</v>
      </c>
      <c r="I184" t="s">
        <v>33</v>
      </c>
      <c r="J184">
        <v>3</v>
      </c>
      <c r="K184">
        <v>1</v>
      </c>
      <c r="L184" t="b">
        <v>0</v>
      </c>
      <c r="M184">
        <v>348</v>
      </c>
      <c r="N184">
        <v>49</v>
      </c>
      <c r="O184">
        <f>SUM(Table1[[#This Row],[Total_Movies_Watched]:[Total_Series_Watched]])</f>
        <v>397</v>
      </c>
      <c r="P184" t="s">
        <v>74</v>
      </c>
      <c r="Q184" t="s">
        <v>40</v>
      </c>
      <c r="R184" t="s">
        <v>27</v>
      </c>
      <c r="S184">
        <v>14</v>
      </c>
      <c r="T184">
        <v>4.2</v>
      </c>
      <c r="U184" t="b">
        <v>0</v>
      </c>
      <c r="V184" t="s">
        <v>28</v>
      </c>
      <c r="W184">
        <v>111</v>
      </c>
      <c r="X184" t="s">
        <v>35</v>
      </c>
      <c r="Y184" t="s">
        <v>30</v>
      </c>
      <c r="Z184" t="s">
        <v>53</v>
      </c>
      <c r="AA184" t="str">
        <f t="shared" si="4"/>
        <v>Complete</v>
      </c>
    </row>
    <row r="185" spans="1:27" x14ac:dyDescent="0.3">
      <c r="A185">
        <v>4243</v>
      </c>
      <c r="B185" t="str">
        <f t="shared" si="5"/>
        <v>Unique</v>
      </c>
      <c r="C185" t="s">
        <v>176</v>
      </c>
      <c r="D185" s="1">
        <v>44998</v>
      </c>
      <c r="E185" s="1">
        <v>45625</v>
      </c>
      <c r="F185" s="7">
        <v>15.99</v>
      </c>
      <c r="G185" t="str">
        <f>IF(Table1[[#This Row],[Monthly_Price]]=7.99,"Base",IF(Table1[[#This Row],[Monthly_Price]]=11.99,"Premium",IF(Table1[[#This Row],[Monthly_Price]]=15.99,"Ultra","error")))</f>
        <v>Ultra</v>
      </c>
      <c r="H185">
        <v>91</v>
      </c>
      <c r="I185" t="s">
        <v>24</v>
      </c>
      <c r="J185">
        <v>2</v>
      </c>
      <c r="K185">
        <v>1</v>
      </c>
      <c r="L185" t="b">
        <v>1</v>
      </c>
      <c r="M185">
        <v>561</v>
      </c>
      <c r="N185">
        <v>153</v>
      </c>
      <c r="O185">
        <f>SUM(Table1[[#This Row],[Total_Movies_Watched]:[Total_Series_Watched]])</f>
        <v>714</v>
      </c>
      <c r="P185" t="s">
        <v>39</v>
      </c>
      <c r="Q185" t="s">
        <v>64</v>
      </c>
      <c r="R185" t="s">
        <v>56</v>
      </c>
      <c r="S185">
        <v>7</v>
      </c>
      <c r="T185">
        <v>4.0999999999999996</v>
      </c>
      <c r="U185" t="b">
        <v>0</v>
      </c>
      <c r="V185" t="s">
        <v>28</v>
      </c>
      <c r="W185">
        <v>450</v>
      </c>
      <c r="X185" t="s">
        <v>65</v>
      </c>
      <c r="Y185" t="s">
        <v>68</v>
      </c>
      <c r="Z185" t="s">
        <v>53</v>
      </c>
      <c r="AA185" t="str">
        <f t="shared" si="4"/>
        <v>Complete</v>
      </c>
    </row>
    <row r="186" spans="1:27" x14ac:dyDescent="0.3">
      <c r="A186">
        <v>8015</v>
      </c>
      <c r="B186" t="str">
        <f t="shared" si="5"/>
        <v>Unique</v>
      </c>
      <c r="C186" t="s">
        <v>196</v>
      </c>
      <c r="D186" s="1">
        <v>45227</v>
      </c>
      <c r="E186" s="1">
        <v>45644</v>
      </c>
      <c r="F186" s="7">
        <v>7.99</v>
      </c>
      <c r="G186" t="str">
        <f>IF(Table1[[#This Row],[Monthly_Price]]=7.99,"Base",IF(Table1[[#This Row],[Monthly_Price]]=11.99,"Premium",IF(Table1[[#This Row],[Monthly_Price]]=15.99,"Ultra","error")))</f>
        <v>Base</v>
      </c>
      <c r="H186">
        <v>478</v>
      </c>
      <c r="I186" t="s">
        <v>24</v>
      </c>
      <c r="J186">
        <v>2</v>
      </c>
      <c r="K186">
        <v>2</v>
      </c>
      <c r="L186" t="b">
        <v>1</v>
      </c>
      <c r="M186">
        <v>214</v>
      </c>
      <c r="N186">
        <v>191</v>
      </c>
      <c r="O186">
        <f>SUM(Table1[[#This Row],[Total_Movies_Watched]:[Total_Series_Watched]])</f>
        <v>405</v>
      </c>
      <c r="P186" t="s">
        <v>44</v>
      </c>
      <c r="Q186" t="s">
        <v>40</v>
      </c>
      <c r="R186" t="s">
        <v>50</v>
      </c>
      <c r="S186">
        <v>44</v>
      </c>
      <c r="T186">
        <v>3.6</v>
      </c>
      <c r="U186" t="b">
        <v>0</v>
      </c>
      <c r="V186" t="s">
        <v>28</v>
      </c>
      <c r="W186">
        <v>3325</v>
      </c>
      <c r="X186" t="s">
        <v>35</v>
      </c>
      <c r="Y186" t="s">
        <v>30</v>
      </c>
      <c r="Z186" t="s">
        <v>75</v>
      </c>
      <c r="AA186" t="str">
        <f t="shared" si="4"/>
        <v>Complete</v>
      </c>
    </row>
    <row r="187" spans="1:27" x14ac:dyDescent="0.3">
      <c r="A187">
        <v>3440</v>
      </c>
      <c r="B187" t="str">
        <f t="shared" si="5"/>
        <v>Unique</v>
      </c>
      <c r="C187" t="s">
        <v>80</v>
      </c>
      <c r="D187" s="1">
        <v>44982</v>
      </c>
      <c r="E187" s="1">
        <v>45618</v>
      </c>
      <c r="F187" s="7">
        <v>7.99</v>
      </c>
      <c r="G187" t="str">
        <f>IF(Table1[[#This Row],[Monthly_Price]]=7.99,"Base",IF(Table1[[#This Row],[Monthly_Price]]=11.99,"Premium",IF(Table1[[#This Row],[Monthly_Price]]=15.99,"Ultra","error")))</f>
        <v>Base</v>
      </c>
      <c r="H187">
        <v>16</v>
      </c>
      <c r="I187" t="s">
        <v>46</v>
      </c>
      <c r="J187">
        <v>3</v>
      </c>
      <c r="K187">
        <v>4</v>
      </c>
      <c r="L187" t="b">
        <v>0</v>
      </c>
      <c r="M187">
        <v>964</v>
      </c>
      <c r="N187">
        <v>111</v>
      </c>
      <c r="O187">
        <f>SUM(Table1[[#This Row],[Total_Movies_Watched]:[Total_Series_Watched]])</f>
        <v>1075</v>
      </c>
      <c r="P187" t="s">
        <v>74</v>
      </c>
      <c r="Q187" t="s">
        <v>26</v>
      </c>
      <c r="R187" t="s">
        <v>41</v>
      </c>
      <c r="S187">
        <v>52</v>
      </c>
      <c r="T187">
        <v>3.1</v>
      </c>
      <c r="U187" t="b">
        <v>1</v>
      </c>
      <c r="V187" t="s">
        <v>28</v>
      </c>
      <c r="W187">
        <v>3059</v>
      </c>
      <c r="X187" t="s">
        <v>65</v>
      </c>
      <c r="Y187" t="s">
        <v>52</v>
      </c>
      <c r="Z187" t="s">
        <v>53</v>
      </c>
      <c r="AA187" t="str">
        <f t="shared" si="4"/>
        <v>Complete</v>
      </c>
    </row>
    <row r="188" spans="1:27" x14ac:dyDescent="0.3">
      <c r="A188">
        <v>9914</v>
      </c>
      <c r="B188" t="str">
        <f t="shared" si="5"/>
        <v>Unique</v>
      </c>
      <c r="C188" t="s">
        <v>132</v>
      </c>
      <c r="D188" s="1">
        <v>45216</v>
      </c>
      <c r="E188" s="1">
        <v>45516</v>
      </c>
      <c r="F188" s="7">
        <v>11.99</v>
      </c>
      <c r="G188" t="str">
        <f>IF(Table1[[#This Row],[Monthly_Price]]=7.99,"Base",IF(Table1[[#This Row],[Monthly_Price]]=11.99,"Premium",IF(Table1[[#This Row],[Monthly_Price]]=15.99,"Ultra","error")))</f>
        <v>Premium</v>
      </c>
      <c r="H188">
        <v>44</v>
      </c>
      <c r="I188" t="s">
        <v>62</v>
      </c>
      <c r="J188">
        <v>2</v>
      </c>
      <c r="K188">
        <v>1</v>
      </c>
      <c r="L188" t="b">
        <v>1</v>
      </c>
      <c r="M188">
        <v>897</v>
      </c>
      <c r="N188">
        <v>62</v>
      </c>
      <c r="O188">
        <f>SUM(Table1[[#This Row],[Total_Movies_Watched]:[Total_Series_Watched]])</f>
        <v>959</v>
      </c>
      <c r="P188" t="s">
        <v>63</v>
      </c>
      <c r="Q188" t="s">
        <v>26</v>
      </c>
      <c r="R188" t="s">
        <v>56</v>
      </c>
      <c r="S188">
        <v>18</v>
      </c>
      <c r="T188">
        <v>4.4000000000000004</v>
      </c>
      <c r="U188" t="b">
        <v>0</v>
      </c>
      <c r="V188" t="s">
        <v>28</v>
      </c>
      <c r="W188">
        <v>1065</v>
      </c>
      <c r="X188" t="s">
        <v>29</v>
      </c>
      <c r="Y188" t="s">
        <v>30</v>
      </c>
      <c r="Z188" t="s">
        <v>75</v>
      </c>
      <c r="AA188" t="str">
        <f t="shared" si="4"/>
        <v>Complete</v>
      </c>
    </row>
    <row r="189" spans="1:27" x14ac:dyDescent="0.3">
      <c r="A189">
        <v>5045</v>
      </c>
      <c r="B189" t="str">
        <f t="shared" si="5"/>
        <v>Unique</v>
      </c>
      <c r="C189" t="s">
        <v>100</v>
      </c>
      <c r="D189" s="1">
        <v>45529</v>
      </c>
      <c r="E189" s="1">
        <v>45617</v>
      </c>
      <c r="F189" s="7">
        <v>11.99</v>
      </c>
      <c r="G189" t="str">
        <f>IF(Table1[[#This Row],[Monthly_Price]]=7.99,"Base",IF(Table1[[#This Row],[Monthly_Price]]=11.99,"Premium",IF(Table1[[#This Row],[Monthly_Price]]=15.99,"Ultra","error")))</f>
        <v>Premium</v>
      </c>
      <c r="H189">
        <v>100</v>
      </c>
      <c r="I189" t="s">
        <v>62</v>
      </c>
      <c r="J189">
        <v>4</v>
      </c>
      <c r="K189">
        <v>1</v>
      </c>
      <c r="L189" t="b">
        <v>1</v>
      </c>
      <c r="M189">
        <v>983</v>
      </c>
      <c r="N189">
        <v>191</v>
      </c>
      <c r="O189">
        <f>SUM(Table1[[#This Row],[Total_Movies_Watched]:[Total_Series_Watched]])</f>
        <v>1174</v>
      </c>
      <c r="P189" t="s">
        <v>74</v>
      </c>
      <c r="Q189" t="s">
        <v>26</v>
      </c>
      <c r="R189" t="s">
        <v>41</v>
      </c>
      <c r="S189">
        <v>53</v>
      </c>
      <c r="T189">
        <v>4.5</v>
      </c>
      <c r="U189" t="b">
        <v>0</v>
      </c>
      <c r="V189" t="s">
        <v>28</v>
      </c>
      <c r="W189">
        <v>2575</v>
      </c>
      <c r="X189" t="s">
        <v>65</v>
      </c>
      <c r="Y189" t="s">
        <v>52</v>
      </c>
      <c r="Z189" t="s">
        <v>75</v>
      </c>
      <c r="AA189" t="str">
        <f t="shared" si="4"/>
        <v>Complete</v>
      </c>
    </row>
    <row r="190" spans="1:27" x14ac:dyDescent="0.3">
      <c r="A190">
        <v>1379</v>
      </c>
      <c r="B190" t="str">
        <f t="shared" si="5"/>
        <v>Unique</v>
      </c>
      <c r="C190" t="s">
        <v>154</v>
      </c>
      <c r="D190" s="1">
        <v>45035</v>
      </c>
      <c r="E190" s="1">
        <v>45424</v>
      </c>
      <c r="F190" s="7">
        <v>11.99</v>
      </c>
      <c r="G190" t="str">
        <f>IF(Table1[[#This Row],[Monthly_Price]]=7.99,"Base",IF(Table1[[#This Row],[Monthly_Price]]=11.99,"Premium",IF(Table1[[#This Row],[Monthly_Price]]=15.99,"Ultra","error")))</f>
        <v>Premium</v>
      </c>
      <c r="H190">
        <v>44</v>
      </c>
      <c r="I190" t="s">
        <v>33</v>
      </c>
      <c r="J190">
        <v>5</v>
      </c>
      <c r="K190">
        <v>4</v>
      </c>
      <c r="L190" t="b">
        <v>1</v>
      </c>
      <c r="M190">
        <v>432</v>
      </c>
      <c r="N190">
        <v>73</v>
      </c>
      <c r="O190">
        <f>SUM(Table1[[#This Row],[Total_Movies_Watched]:[Total_Series_Watched]])</f>
        <v>505</v>
      </c>
      <c r="P190" t="s">
        <v>44</v>
      </c>
      <c r="Q190" t="s">
        <v>26</v>
      </c>
      <c r="R190" t="s">
        <v>56</v>
      </c>
      <c r="S190">
        <v>88</v>
      </c>
      <c r="T190">
        <v>4.5999999999999996</v>
      </c>
      <c r="U190" t="b">
        <v>0</v>
      </c>
      <c r="V190" t="s">
        <v>28</v>
      </c>
      <c r="W190">
        <v>1690</v>
      </c>
      <c r="X190" t="s">
        <v>57</v>
      </c>
      <c r="Y190" t="s">
        <v>30</v>
      </c>
      <c r="Z190" t="s">
        <v>37</v>
      </c>
      <c r="AA190" t="str">
        <f t="shared" si="4"/>
        <v>Complete</v>
      </c>
    </row>
    <row r="191" spans="1:27" x14ac:dyDescent="0.3">
      <c r="A191">
        <v>6099</v>
      </c>
      <c r="B191" t="str">
        <f t="shared" si="5"/>
        <v>Unique</v>
      </c>
      <c r="C191" t="s">
        <v>197</v>
      </c>
      <c r="D191" s="1">
        <v>45345</v>
      </c>
      <c r="E191" s="1">
        <v>45623</v>
      </c>
      <c r="F191" s="7">
        <v>11.99</v>
      </c>
      <c r="G191" t="str">
        <f>IF(Table1[[#This Row],[Monthly_Price]]=7.99,"Base",IF(Table1[[#This Row],[Monthly_Price]]=11.99,"Premium",IF(Table1[[#This Row],[Monthly_Price]]=15.99,"Ultra","error")))</f>
        <v>Premium</v>
      </c>
      <c r="H191">
        <v>37</v>
      </c>
      <c r="I191" t="s">
        <v>62</v>
      </c>
      <c r="J191">
        <v>3</v>
      </c>
      <c r="K191">
        <v>1</v>
      </c>
      <c r="L191" t="b">
        <v>1</v>
      </c>
      <c r="M191">
        <v>881</v>
      </c>
      <c r="N191">
        <v>189</v>
      </c>
      <c r="O191">
        <f>SUM(Table1[[#This Row],[Total_Movies_Watched]:[Total_Series_Watched]])</f>
        <v>1070</v>
      </c>
      <c r="P191" t="s">
        <v>39</v>
      </c>
      <c r="Q191" t="s">
        <v>40</v>
      </c>
      <c r="R191" t="s">
        <v>67</v>
      </c>
      <c r="S191">
        <v>32</v>
      </c>
      <c r="T191">
        <v>3.9</v>
      </c>
      <c r="U191" t="b">
        <v>0</v>
      </c>
      <c r="V191" t="s">
        <v>28</v>
      </c>
      <c r="W191">
        <v>1382</v>
      </c>
      <c r="X191" t="s">
        <v>29</v>
      </c>
      <c r="Y191" t="s">
        <v>30</v>
      </c>
      <c r="Z191" t="s">
        <v>53</v>
      </c>
      <c r="AA191" t="str">
        <f t="shared" si="4"/>
        <v>Complete</v>
      </c>
    </row>
    <row r="192" spans="1:27" x14ac:dyDescent="0.3">
      <c r="A192">
        <v>4696</v>
      </c>
      <c r="B192" t="str">
        <f t="shared" si="5"/>
        <v>Unique</v>
      </c>
      <c r="C192" t="s">
        <v>198</v>
      </c>
      <c r="D192" s="1">
        <v>45095</v>
      </c>
      <c r="E192" s="1">
        <v>45394</v>
      </c>
      <c r="F192" s="7">
        <v>15.99</v>
      </c>
      <c r="G192" t="str">
        <f>IF(Table1[[#This Row],[Monthly_Price]]=7.99,"Base",IF(Table1[[#This Row],[Monthly_Price]]=11.99,"Premium",IF(Table1[[#This Row],[Monthly_Price]]=15.99,"Ultra","error")))</f>
        <v>Ultra</v>
      </c>
      <c r="H192">
        <v>48</v>
      </c>
      <c r="I192" t="s">
        <v>24</v>
      </c>
      <c r="J192">
        <v>5</v>
      </c>
      <c r="K192">
        <v>2</v>
      </c>
      <c r="L192" t="b">
        <v>0</v>
      </c>
      <c r="M192">
        <v>331</v>
      </c>
      <c r="N192">
        <v>93</v>
      </c>
      <c r="O192">
        <f>SUM(Table1[[#This Row],[Total_Movies_Watched]:[Total_Series_Watched]])</f>
        <v>424</v>
      </c>
      <c r="P192" t="s">
        <v>25</v>
      </c>
      <c r="Q192" t="s">
        <v>64</v>
      </c>
      <c r="R192" t="s">
        <v>67</v>
      </c>
      <c r="S192">
        <v>66</v>
      </c>
      <c r="T192">
        <v>3.7</v>
      </c>
      <c r="U192" t="b">
        <v>0</v>
      </c>
      <c r="V192" t="s">
        <v>28</v>
      </c>
      <c r="W192">
        <v>1050</v>
      </c>
      <c r="X192" t="s">
        <v>57</v>
      </c>
      <c r="Y192" t="s">
        <v>36</v>
      </c>
      <c r="Z192" t="s">
        <v>31</v>
      </c>
      <c r="AA192" t="str">
        <f t="shared" si="4"/>
        <v>Complete</v>
      </c>
    </row>
    <row r="193" spans="1:27" x14ac:dyDescent="0.3">
      <c r="A193">
        <v>4808</v>
      </c>
      <c r="B193" t="str">
        <f t="shared" si="5"/>
        <v>Unique</v>
      </c>
      <c r="C193" t="s">
        <v>181</v>
      </c>
      <c r="D193" s="1">
        <v>45377</v>
      </c>
      <c r="E193" s="1">
        <v>45623</v>
      </c>
      <c r="F193" s="7">
        <v>7.99</v>
      </c>
      <c r="G193" t="str">
        <f>IF(Table1[[#This Row],[Monthly_Price]]=7.99,"Base",IF(Table1[[#This Row],[Monthly_Price]]=11.99,"Premium",IF(Table1[[#This Row],[Monthly_Price]]=15.99,"Ultra","error")))</f>
        <v>Base</v>
      </c>
      <c r="H193">
        <v>371</v>
      </c>
      <c r="I193" t="s">
        <v>79</v>
      </c>
      <c r="J193">
        <v>1</v>
      </c>
      <c r="K193">
        <v>1</v>
      </c>
      <c r="L193" t="b">
        <v>1</v>
      </c>
      <c r="M193">
        <v>819</v>
      </c>
      <c r="N193">
        <v>71</v>
      </c>
      <c r="O193">
        <f>SUM(Table1[[#This Row],[Total_Movies_Watched]:[Total_Series_Watched]])</f>
        <v>890</v>
      </c>
      <c r="P193" t="s">
        <v>39</v>
      </c>
      <c r="Q193" t="s">
        <v>26</v>
      </c>
      <c r="R193" t="s">
        <v>50</v>
      </c>
      <c r="S193">
        <v>36</v>
      </c>
      <c r="T193">
        <v>4.0999999999999996</v>
      </c>
      <c r="U193" t="b">
        <v>1</v>
      </c>
      <c r="V193" t="s">
        <v>28</v>
      </c>
      <c r="W193">
        <v>2328</v>
      </c>
      <c r="X193" t="s">
        <v>35</v>
      </c>
      <c r="Y193" t="s">
        <v>60</v>
      </c>
      <c r="Z193" t="s">
        <v>31</v>
      </c>
      <c r="AA193" t="str">
        <f t="shared" si="4"/>
        <v>Complete</v>
      </c>
    </row>
    <row r="194" spans="1:27" x14ac:dyDescent="0.3">
      <c r="A194">
        <v>3633</v>
      </c>
      <c r="B194" t="str">
        <f t="shared" si="5"/>
        <v>Unique</v>
      </c>
      <c r="C194" t="s">
        <v>199</v>
      </c>
      <c r="D194" s="1">
        <v>45644</v>
      </c>
      <c r="E194" s="1">
        <v>45577</v>
      </c>
      <c r="F194" s="7">
        <v>7.99</v>
      </c>
      <c r="G194" t="str">
        <f>IF(Table1[[#This Row],[Monthly_Price]]=7.99,"Base",IF(Table1[[#This Row],[Monthly_Price]]=11.99,"Premium",IF(Table1[[#This Row],[Monthly_Price]]=15.99,"Ultra","error")))</f>
        <v>Base</v>
      </c>
      <c r="H194">
        <v>176</v>
      </c>
      <c r="I194" t="s">
        <v>24</v>
      </c>
      <c r="J194">
        <v>5</v>
      </c>
      <c r="K194">
        <v>1</v>
      </c>
      <c r="L194" t="b">
        <v>1</v>
      </c>
      <c r="M194">
        <v>936</v>
      </c>
      <c r="N194">
        <v>11</v>
      </c>
      <c r="O194">
        <f>SUM(Table1[[#This Row],[Total_Movies_Watched]:[Total_Series_Watched]])</f>
        <v>947</v>
      </c>
      <c r="P194" t="s">
        <v>74</v>
      </c>
      <c r="Q194" t="s">
        <v>64</v>
      </c>
      <c r="R194" t="s">
        <v>56</v>
      </c>
      <c r="S194">
        <v>42</v>
      </c>
      <c r="T194">
        <v>3.2</v>
      </c>
      <c r="U194" t="b">
        <v>0</v>
      </c>
      <c r="V194" t="s">
        <v>28</v>
      </c>
      <c r="W194">
        <v>4414</v>
      </c>
      <c r="X194" t="s">
        <v>29</v>
      </c>
      <c r="Y194" t="s">
        <v>30</v>
      </c>
      <c r="Z194" t="s">
        <v>31</v>
      </c>
      <c r="AA194" t="str">
        <f t="shared" ref="AA194:AA257" si="6">IF(COUNTA(A194:Z194)&lt;COLUMNS(A:Z), "Missing", "Complete")</f>
        <v>Complete</v>
      </c>
    </row>
    <row r="195" spans="1:27" x14ac:dyDescent="0.3">
      <c r="A195">
        <v>4979</v>
      </c>
      <c r="B195" t="str">
        <f t="shared" ref="B195:B258" si="7">IF(COUNTIFS(A:A,A195)&gt;1,"Duplicate","Unique")</f>
        <v>Unique</v>
      </c>
      <c r="C195" t="s">
        <v>166</v>
      </c>
      <c r="D195" s="1">
        <v>45612</v>
      </c>
      <c r="E195" s="1">
        <v>45620</v>
      </c>
      <c r="F195" s="7">
        <v>15.99</v>
      </c>
      <c r="G195" t="str">
        <f>IF(Table1[[#This Row],[Monthly_Price]]=7.99,"Base",IF(Table1[[#This Row],[Monthly_Price]]=11.99,"Premium",IF(Table1[[#This Row],[Monthly_Price]]=15.99,"Ultra","error")))</f>
        <v>Ultra</v>
      </c>
      <c r="H195">
        <v>312</v>
      </c>
      <c r="I195" t="s">
        <v>33</v>
      </c>
      <c r="J195">
        <v>4</v>
      </c>
      <c r="K195">
        <v>4</v>
      </c>
      <c r="L195" t="b">
        <v>0</v>
      </c>
      <c r="M195">
        <v>321</v>
      </c>
      <c r="N195">
        <v>19</v>
      </c>
      <c r="O195">
        <f>SUM(Table1[[#This Row],[Total_Movies_Watched]:[Total_Series_Watched]])</f>
        <v>340</v>
      </c>
      <c r="P195" t="s">
        <v>59</v>
      </c>
      <c r="Q195" t="s">
        <v>26</v>
      </c>
      <c r="R195" t="s">
        <v>50</v>
      </c>
      <c r="S195">
        <v>18</v>
      </c>
      <c r="T195">
        <v>4.3</v>
      </c>
      <c r="U195" t="b">
        <v>1</v>
      </c>
      <c r="V195" t="s">
        <v>28</v>
      </c>
      <c r="W195">
        <v>3980</v>
      </c>
      <c r="X195" t="s">
        <v>57</v>
      </c>
      <c r="Y195" t="s">
        <v>36</v>
      </c>
      <c r="Z195" t="s">
        <v>37</v>
      </c>
      <c r="AA195" t="str">
        <f t="shared" si="6"/>
        <v>Complete</v>
      </c>
    </row>
    <row r="196" spans="1:27" x14ac:dyDescent="0.3">
      <c r="A196">
        <v>2214</v>
      </c>
      <c r="B196" t="str">
        <f t="shared" si="7"/>
        <v>Unique</v>
      </c>
      <c r="C196" t="s">
        <v>200</v>
      </c>
      <c r="D196" s="1">
        <v>45586</v>
      </c>
      <c r="E196" s="1">
        <v>45620</v>
      </c>
      <c r="F196" s="7">
        <v>7.99</v>
      </c>
      <c r="G196" t="str">
        <f>IF(Table1[[#This Row],[Monthly_Price]]=7.99,"Base",IF(Table1[[#This Row],[Monthly_Price]]=11.99,"Premium",IF(Table1[[#This Row],[Monthly_Price]]=15.99,"Ultra","error")))</f>
        <v>Base</v>
      </c>
      <c r="H196">
        <v>375</v>
      </c>
      <c r="I196" t="s">
        <v>79</v>
      </c>
      <c r="J196">
        <v>1</v>
      </c>
      <c r="K196">
        <v>1</v>
      </c>
      <c r="L196" t="b">
        <v>1</v>
      </c>
      <c r="M196">
        <v>244</v>
      </c>
      <c r="N196">
        <v>106</v>
      </c>
      <c r="O196">
        <f>SUM(Table1[[#This Row],[Total_Movies_Watched]:[Total_Series_Watched]])</f>
        <v>350</v>
      </c>
      <c r="P196" t="s">
        <v>48</v>
      </c>
      <c r="Q196" t="s">
        <v>26</v>
      </c>
      <c r="R196" t="s">
        <v>67</v>
      </c>
      <c r="S196">
        <v>16</v>
      </c>
      <c r="T196">
        <v>3.9</v>
      </c>
      <c r="U196" t="b">
        <v>1</v>
      </c>
      <c r="V196" t="s">
        <v>28</v>
      </c>
      <c r="W196">
        <v>3596</v>
      </c>
      <c r="X196" t="s">
        <v>29</v>
      </c>
      <c r="Y196" t="s">
        <v>36</v>
      </c>
      <c r="Z196" t="s">
        <v>31</v>
      </c>
      <c r="AA196" t="str">
        <f t="shared" si="6"/>
        <v>Complete</v>
      </c>
    </row>
    <row r="197" spans="1:27" x14ac:dyDescent="0.3">
      <c r="A197">
        <v>6606</v>
      </c>
      <c r="B197" t="str">
        <f t="shared" si="7"/>
        <v>Unique</v>
      </c>
      <c r="C197" t="s">
        <v>197</v>
      </c>
      <c r="D197" s="1">
        <v>45317</v>
      </c>
      <c r="E197" s="1">
        <v>45625</v>
      </c>
      <c r="F197" s="7">
        <v>15.99</v>
      </c>
      <c r="G197" t="str">
        <f>IF(Table1[[#This Row],[Monthly_Price]]=7.99,"Base",IF(Table1[[#This Row],[Monthly_Price]]=11.99,"Premium",IF(Table1[[#This Row],[Monthly_Price]]=15.99,"Ultra","error")))</f>
        <v>Ultra</v>
      </c>
      <c r="H197">
        <v>134</v>
      </c>
      <c r="I197" t="s">
        <v>43</v>
      </c>
      <c r="J197">
        <v>3</v>
      </c>
      <c r="K197">
        <v>5</v>
      </c>
      <c r="L197" t="b">
        <v>1</v>
      </c>
      <c r="M197">
        <v>826</v>
      </c>
      <c r="N197">
        <v>160</v>
      </c>
      <c r="O197">
        <f>SUM(Table1[[#This Row],[Total_Movies_Watched]:[Total_Series_Watched]])</f>
        <v>986</v>
      </c>
      <c r="P197" t="s">
        <v>74</v>
      </c>
      <c r="Q197" t="s">
        <v>64</v>
      </c>
      <c r="R197" t="s">
        <v>56</v>
      </c>
      <c r="S197">
        <v>96</v>
      </c>
      <c r="T197">
        <v>3.6</v>
      </c>
      <c r="U197" t="b">
        <v>1</v>
      </c>
      <c r="V197" t="s">
        <v>28</v>
      </c>
      <c r="W197">
        <v>1150</v>
      </c>
      <c r="X197" t="s">
        <v>29</v>
      </c>
      <c r="Y197" t="s">
        <v>36</v>
      </c>
      <c r="Z197" t="s">
        <v>31</v>
      </c>
      <c r="AA197" t="str">
        <f t="shared" si="6"/>
        <v>Complete</v>
      </c>
    </row>
    <row r="198" spans="1:27" x14ac:dyDescent="0.3">
      <c r="A198">
        <v>4246</v>
      </c>
      <c r="B198" t="str">
        <f t="shared" si="7"/>
        <v>Unique</v>
      </c>
      <c r="C198" t="s">
        <v>168</v>
      </c>
      <c r="D198" s="1">
        <v>45193</v>
      </c>
      <c r="E198" s="1">
        <v>45641</v>
      </c>
      <c r="F198" s="7">
        <v>7.99</v>
      </c>
      <c r="G198" t="str">
        <f>IF(Table1[[#This Row],[Monthly_Price]]=7.99,"Base",IF(Table1[[#This Row],[Monthly_Price]]=11.99,"Premium",IF(Table1[[#This Row],[Monthly_Price]]=15.99,"Ultra","error")))</f>
        <v>Base</v>
      </c>
      <c r="H198">
        <v>91</v>
      </c>
      <c r="I198" t="s">
        <v>33</v>
      </c>
      <c r="J198">
        <v>5</v>
      </c>
      <c r="K198">
        <v>1</v>
      </c>
      <c r="L198" t="b">
        <v>0</v>
      </c>
      <c r="M198">
        <v>159</v>
      </c>
      <c r="N198">
        <v>14</v>
      </c>
      <c r="O198">
        <f>SUM(Table1[[#This Row],[Total_Movies_Watched]:[Total_Series_Watched]])</f>
        <v>173</v>
      </c>
      <c r="P198" t="s">
        <v>44</v>
      </c>
      <c r="Q198" t="s">
        <v>26</v>
      </c>
      <c r="R198" t="s">
        <v>50</v>
      </c>
      <c r="S198">
        <v>85</v>
      </c>
      <c r="T198">
        <v>4.4000000000000004</v>
      </c>
      <c r="U198" t="b">
        <v>0</v>
      </c>
      <c r="V198" t="s">
        <v>28</v>
      </c>
      <c r="W198">
        <v>1858</v>
      </c>
      <c r="X198" t="s">
        <v>51</v>
      </c>
      <c r="Y198" t="s">
        <v>30</v>
      </c>
      <c r="Z198" t="s">
        <v>31</v>
      </c>
      <c r="AA198" t="str">
        <f t="shared" si="6"/>
        <v>Complete</v>
      </c>
    </row>
    <row r="199" spans="1:27" x14ac:dyDescent="0.3">
      <c r="A199">
        <v>2836</v>
      </c>
      <c r="B199" t="str">
        <f t="shared" si="7"/>
        <v>Unique</v>
      </c>
      <c r="C199" t="s">
        <v>150</v>
      </c>
      <c r="D199" s="1">
        <v>45329</v>
      </c>
      <c r="E199" s="1">
        <v>45643</v>
      </c>
      <c r="F199" s="7">
        <v>7.99</v>
      </c>
      <c r="G199" t="str">
        <f>IF(Table1[[#This Row],[Monthly_Price]]=7.99,"Base",IF(Table1[[#This Row],[Monthly_Price]]=11.99,"Premium",IF(Table1[[#This Row],[Monthly_Price]]=15.99,"Ultra","error")))</f>
        <v>Base</v>
      </c>
      <c r="H199">
        <v>359</v>
      </c>
      <c r="I199" t="s">
        <v>55</v>
      </c>
      <c r="J199">
        <v>2</v>
      </c>
      <c r="K199">
        <v>6</v>
      </c>
      <c r="L199" t="b">
        <v>0</v>
      </c>
      <c r="M199">
        <v>305</v>
      </c>
      <c r="N199">
        <v>81</v>
      </c>
      <c r="O199">
        <f>SUM(Table1[[#This Row],[Total_Movies_Watched]:[Total_Series_Watched]])</f>
        <v>386</v>
      </c>
      <c r="P199" t="s">
        <v>59</v>
      </c>
      <c r="Q199" t="s">
        <v>64</v>
      </c>
      <c r="R199" t="s">
        <v>34</v>
      </c>
      <c r="S199">
        <v>28</v>
      </c>
      <c r="T199">
        <v>3.3</v>
      </c>
      <c r="U199" t="b">
        <v>0</v>
      </c>
      <c r="V199" t="s">
        <v>28</v>
      </c>
      <c r="W199">
        <v>1926</v>
      </c>
      <c r="X199" t="s">
        <v>35</v>
      </c>
      <c r="Y199" t="s">
        <v>68</v>
      </c>
      <c r="Z199" t="s">
        <v>53</v>
      </c>
      <c r="AA199" t="str">
        <f t="shared" si="6"/>
        <v>Complete</v>
      </c>
    </row>
    <row r="200" spans="1:27" x14ac:dyDescent="0.3">
      <c r="A200">
        <v>6963</v>
      </c>
      <c r="B200" t="str">
        <f t="shared" si="7"/>
        <v>Unique</v>
      </c>
      <c r="C200" t="s">
        <v>201</v>
      </c>
      <c r="D200" s="1">
        <v>45113</v>
      </c>
      <c r="E200" s="1">
        <v>45625</v>
      </c>
      <c r="F200" s="7">
        <v>15.99</v>
      </c>
      <c r="G200" t="str">
        <f>IF(Table1[[#This Row],[Monthly_Price]]=7.99,"Base",IF(Table1[[#This Row],[Monthly_Price]]=11.99,"Premium",IF(Table1[[#This Row],[Monthly_Price]]=15.99,"Ultra","error")))</f>
        <v>Ultra</v>
      </c>
      <c r="H200">
        <v>172</v>
      </c>
      <c r="I200" t="s">
        <v>62</v>
      </c>
      <c r="J200">
        <v>2</v>
      </c>
      <c r="K200">
        <v>6</v>
      </c>
      <c r="L200" t="b">
        <v>0</v>
      </c>
      <c r="M200">
        <v>841</v>
      </c>
      <c r="N200">
        <v>83</v>
      </c>
      <c r="O200">
        <f>SUM(Table1[[#This Row],[Total_Movies_Watched]:[Total_Series_Watched]])</f>
        <v>924</v>
      </c>
      <c r="P200" t="s">
        <v>44</v>
      </c>
      <c r="Q200" t="s">
        <v>26</v>
      </c>
      <c r="R200" t="s">
        <v>67</v>
      </c>
      <c r="S200">
        <v>44</v>
      </c>
      <c r="T200">
        <v>5</v>
      </c>
      <c r="U200" t="b">
        <v>1</v>
      </c>
      <c r="V200" t="s">
        <v>28</v>
      </c>
      <c r="W200">
        <v>2933</v>
      </c>
      <c r="X200" t="s">
        <v>65</v>
      </c>
      <c r="Y200" t="s">
        <v>36</v>
      </c>
      <c r="Z200" t="s">
        <v>37</v>
      </c>
      <c r="AA200" t="str">
        <f t="shared" si="6"/>
        <v>Complete</v>
      </c>
    </row>
    <row r="201" spans="1:27" x14ac:dyDescent="0.3">
      <c r="A201">
        <v>2243</v>
      </c>
      <c r="B201" t="str">
        <f t="shared" si="7"/>
        <v>Unique</v>
      </c>
      <c r="C201" t="s">
        <v>202</v>
      </c>
      <c r="D201" s="1">
        <v>45490</v>
      </c>
      <c r="E201" s="1">
        <v>45334</v>
      </c>
      <c r="F201" s="7">
        <v>11.99</v>
      </c>
      <c r="G201" t="str">
        <f>IF(Table1[[#This Row],[Monthly_Price]]=7.99,"Base",IF(Table1[[#This Row],[Monthly_Price]]=11.99,"Premium",IF(Table1[[#This Row],[Monthly_Price]]=15.99,"Ultra","error")))</f>
        <v>Premium</v>
      </c>
      <c r="H201">
        <v>490</v>
      </c>
      <c r="I201" t="s">
        <v>62</v>
      </c>
      <c r="J201">
        <v>3</v>
      </c>
      <c r="K201">
        <v>3</v>
      </c>
      <c r="L201" t="b">
        <v>1</v>
      </c>
      <c r="M201">
        <v>123</v>
      </c>
      <c r="N201">
        <v>183</v>
      </c>
      <c r="O201">
        <f>SUM(Table1[[#This Row],[Total_Movies_Watched]:[Total_Series_Watched]])</f>
        <v>306</v>
      </c>
      <c r="P201" t="s">
        <v>74</v>
      </c>
      <c r="Q201" t="s">
        <v>64</v>
      </c>
      <c r="R201" t="s">
        <v>34</v>
      </c>
      <c r="S201">
        <v>45</v>
      </c>
      <c r="T201">
        <v>4.4000000000000004</v>
      </c>
      <c r="U201" t="b">
        <v>0</v>
      </c>
      <c r="V201" t="s">
        <v>28</v>
      </c>
      <c r="W201">
        <v>2397</v>
      </c>
      <c r="X201" t="s">
        <v>35</v>
      </c>
      <c r="Y201" t="s">
        <v>52</v>
      </c>
      <c r="Z201" t="s">
        <v>37</v>
      </c>
      <c r="AA201" t="str">
        <f t="shared" si="6"/>
        <v>Complete</v>
      </c>
    </row>
    <row r="202" spans="1:27" x14ac:dyDescent="0.3">
      <c r="A202">
        <v>5081</v>
      </c>
      <c r="B202" t="str">
        <f t="shared" si="7"/>
        <v>Unique</v>
      </c>
      <c r="C202" t="s">
        <v>203</v>
      </c>
      <c r="D202" s="1">
        <v>45592</v>
      </c>
      <c r="E202" s="1">
        <v>45616</v>
      </c>
      <c r="F202" s="7">
        <v>11.99</v>
      </c>
      <c r="G202" t="str">
        <f>IF(Table1[[#This Row],[Monthly_Price]]=7.99,"Base",IF(Table1[[#This Row],[Monthly_Price]]=11.99,"Premium",IF(Table1[[#This Row],[Monthly_Price]]=15.99,"Ultra","error")))</f>
        <v>Premium</v>
      </c>
      <c r="H202">
        <v>16</v>
      </c>
      <c r="I202" t="s">
        <v>79</v>
      </c>
      <c r="J202">
        <v>1</v>
      </c>
      <c r="K202">
        <v>5</v>
      </c>
      <c r="L202" t="b">
        <v>1</v>
      </c>
      <c r="M202">
        <v>803</v>
      </c>
      <c r="N202">
        <v>196</v>
      </c>
      <c r="O202">
        <f>SUM(Table1[[#This Row],[Total_Movies_Watched]:[Total_Series_Watched]])</f>
        <v>999</v>
      </c>
      <c r="P202" t="s">
        <v>59</v>
      </c>
      <c r="Q202" t="s">
        <v>64</v>
      </c>
      <c r="R202" t="s">
        <v>27</v>
      </c>
      <c r="S202">
        <v>90</v>
      </c>
      <c r="T202">
        <v>4.3</v>
      </c>
      <c r="U202" t="b">
        <v>1</v>
      </c>
      <c r="V202" t="s">
        <v>28</v>
      </c>
      <c r="W202">
        <v>1946</v>
      </c>
      <c r="X202" t="s">
        <v>51</v>
      </c>
      <c r="Y202" t="s">
        <v>60</v>
      </c>
      <c r="Z202" t="s">
        <v>31</v>
      </c>
      <c r="AA202" t="str">
        <f t="shared" si="6"/>
        <v>Complete</v>
      </c>
    </row>
    <row r="203" spans="1:27" x14ac:dyDescent="0.3">
      <c r="A203">
        <v>4171</v>
      </c>
      <c r="B203" t="str">
        <f t="shared" si="7"/>
        <v>Unique</v>
      </c>
      <c r="C203" t="s">
        <v>146</v>
      </c>
      <c r="D203" s="1">
        <v>45477</v>
      </c>
      <c r="E203" s="1">
        <v>45640</v>
      </c>
      <c r="F203" s="7">
        <v>11.99</v>
      </c>
      <c r="G203" t="str">
        <f>IF(Table1[[#This Row],[Monthly_Price]]=7.99,"Base",IF(Table1[[#This Row],[Monthly_Price]]=11.99,"Premium",IF(Table1[[#This Row],[Monthly_Price]]=15.99,"Ultra","error")))</f>
        <v>Premium</v>
      </c>
      <c r="H203">
        <v>291</v>
      </c>
      <c r="I203" t="s">
        <v>43</v>
      </c>
      <c r="J203">
        <v>2</v>
      </c>
      <c r="K203">
        <v>1</v>
      </c>
      <c r="L203" t="b">
        <v>1</v>
      </c>
      <c r="M203">
        <v>380</v>
      </c>
      <c r="N203">
        <v>106</v>
      </c>
      <c r="O203">
        <f>SUM(Table1[[#This Row],[Total_Movies_Watched]:[Total_Series_Watched]])</f>
        <v>486</v>
      </c>
      <c r="P203" t="s">
        <v>39</v>
      </c>
      <c r="Q203" t="s">
        <v>26</v>
      </c>
      <c r="R203" t="s">
        <v>50</v>
      </c>
      <c r="S203">
        <v>22</v>
      </c>
      <c r="T203">
        <v>4.0999999999999996</v>
      </c>
      <c r="U203" t="b">
        <v>0</v>
      </c>
      <c r="V203" t="s">
        <v>28</v>
      </c>
      <c r="W203">
        <v>2576</v>
      </c>
      <c r="X203" t="s">
        <v>51</v>
      </c>
      <c r="Y203" t="s">
        <v>60</v>
      </c>
      <c r="Z203" t="s">
        <v>37</v>
      </c>
      <c r="AA203" t="str">
        <f t="shared" si="6"/>
        <v>Complete</v>
      </c>
    </row>
    <row r="204" spans="1:27" x14ac:dyDescent="0.3">
      <c r="A204">
        <v>7399</v>
      </c>
      <c r="B204" t="str">
        <f t="shared" si="7"/>
        <v>Unique</v>
      </c>
      <c r="C204" t="s">
        <v>134</v>
      </c>
      <c r="D204" s="1">
        <v>45517</v>
      </c>
      <c r="E204" s="1">
        <v>45547</v>
      </c>
      <c r="F204" s="7">
        <v>11.99</v>
      </c>
      <c r="G204" t="str">
        <f>IF(Table1[[#This Row],[Monthly_Price]]=7.99,"Base",IF(Table1[[#This Row],[Monthly_Price]]=11.99,"Premium",IF(Table1[[#This Row],[Monthly_Price]]=15.99,"Ultra","error")))</f>
        <v>Premium</v>
      </c>
      <c r="H204">
        <v>119</v>
      </c>
      <c r="I204" t="s">
        <v>79</v>
      </c>
      <c r="J204">
        <v>2</v>
      </c>
      <c r="K204">
        <v>5</v>
      </c>
      <c r="L204" t="b">
        <v>1</v>
      </c>
      <c r="M204">
        <v>344</v>
      </c>
      <c r="N204">
        <v>93</v>
      </c>
      <c r="O204">
        <f>SUM(Table1[[#This Row],[Total_Movies_Watched]:[Total_Series_Watched]])</f>
        <v>437</v>
      </c>
      <c r="P204" t="s">
        <v>63</v>
      </c>
      <c r="Q204" t="s">
        <v>40</v>
      </c>
      <c r="R204" t="s">
        <v>27</v>
      </c>
      <c r="S204">
        <v>0</v>
      </c>
      <c r="T204">
        <v>4.2</v>
      </c>
      <c r="U204" t="b">
        <v>0</v>
      </c>
      <c r="V204" t="s">
        <v>28</v>
      </c>
      <c r="W204">
        <v>2259</v>
      </c>
      <c r="X204" t="s">
        <v>65</v>
      </c>
      <c r="Y204" t="s">
        <v>60</v>
      </c>
      <c r="Z204" t="s">
        <v>31</v>
      </c>
      <c r="AA204" t="str">
        <f t="shared" si="6"/>
        <v>Complete</v>
      </c>
    </row>
    <row r="205" spans="1:27" x14ac:dyDescent="0.3">
      <c r="A205">
        <v>1110</v>
      </c>
      <c r="B205" t="str">
        <f t="shared" si="7"/>
        <v>Unique</v>
      </c>
      <c r="C205" t="s">
        <v>159</v>
      </c>
      <c r="D205" s="1">
        <v>45417</v>
      </c>
      <c r="E205" s="1">
        <v>45394</v>
      </c>
      <c r="F205" s="7">
        <v>11.99</v>
      </c>
      <c r="G205" t="str">
        <f>IF(Table1[[#This Row],[Monthly_Price]]=7.99,"Base",IF(Table1[[#This Row],[Monthly_Price]]=11.99,"Premium",IF(Table1[[#This Row],[Monthly_Price]]=15.99,"Ultra","error")))</f>
        <v>Premium</v>
      </c>
      <c r="H205">
        <v>35</v>
      </c>
      <c r="I205" t="s">
        <v>24</v>
      </c>
      <c r="J205">
        <v>2</v>
      </c>
      <c r="K205">
        <v>3</v>
      </c>
      <c r="L205" t="b">
        <v>1</v>
      </c>
      <c r="M205">
        <v>908</v>
      </c>
      <c r="N205">
        <v>128</v>
      </c>
      <c r="O205">
        <f>SUM(Table1[[#This Row],[Total_Movies_Watched]:[Total_Series_Watched]])</f>
        <v>1036</v>
      </c>
      <c r="P205" t="s">
        <v>25</v>
      </c>
      <c r="Q205" t="s">
        <v>26</v>
      </c>
      <c r="R205" t="s">
        <v>50</v>
      </c>
      <c r="S205">
        <v>86</v>
      </c>
      <c r="T205">
        <v>3.2</v>
      </c>
      <c r="U205" t="b">
        <v>1</v>
      </c>
      <c r="V205" t="s">
        <v>28</v>
      </c>
      <c r="W205">
        <v>1068</v>
      </c>
      <c r="X205" t="s">
        <v>65</v>
      </c>
      <c r="Y205" t="s">
        <v>30</v>
      </c>
      <c r="Z205" t="s">
        <v>37</v>
      </c>
      <c r="AA205" t="str">
        <f t="shared" si="6"/>
        <v>Complete</v>
      </c>
    </row>
    <row r="206" spans="1:27" x14ac:dyDescent="0.3">
      <c r="A206">
        <v>5630</v>
      </c>
      <c r="B206" t="str">
        <f t="shared" si="7"/>
        <v>Unique</v>
      </c>
      <c r="C206" t="s">
        <v>204</v>
      </c>
      <c r="D206" s="1">
        <v>45264</v>
      </c>
      <c r="E206" s="1">
        <v>45620</v>
      </c>
      <c r="F206" s="7">
        <v>7.99</v>
      </c>
      <c r="G206" t="str">
        <f>IF(Table1[[#This Row],[Monthly_Price]]=7.99,"Base",IF(Table1[[#This Row],[Monthly_Price]]=11.99,"Premium",IF(Table1[[#This Row],[Monthly_Price]]=15.99,"Ultra","error")))</f>
        <v>Base</v>
      </c>
      <c r="H206">
        <v>88</v>
      </c>
      <c r="I206" t="s">
        <v>33</v>
      </c>
      <c r="J206">
        <v>4</v>
      </c>
      <c r="K206">
        <v>6</v>
      </c>
      <c r="L206" t="b">
        <v>1</v>
      </c>
      <c r="M206">
        <v>782</v>
      </c>
      <c r="N206">
        <v>180</v>
      </c>
      <c r="O206">
        <f>SUM(Table1[[#This Row],[Total_Movies_Watched]:[Total_Series_Watched]])</f>
        <v>962</v>
      </c>
      <c r="P206" t="s">
        <v>25</v>
      </c>
      <c r="Q206" t="s">
        <v>40</v>
      </c>
      <c r="R206" t="s">
        <v>67</v>
      </c>
      <c r="S206">
        <v>86</v>
      </c>
      <c r="T206">
        <v>5</v>
      </c>
      <c r="U206" t="b">
        <v>1</v>
      </c>
      <c r="V206" t="s">
        <v>28</v>
      </c>
      <c r="W206">
        <v>2928</v>
      </c>
      <c r="X206" t="s">
        <v>51</v>
      </c>
      <c r="Y206" t="s">
        <v>60</v>
      </c>
      <c r="Z206" t="s">
        <v>31</v>
      </c>
      <c r="AA206" t="str">
        <f t="shared" si="6"/>
        <v>Complete</v>
      </c>
    </row>
    <row r="207" spans="1:27" x14ac:dyDescent="0.3">
      <c r="A207">
        <v>9430</v>
      </c>
      <c r="B207" t="str">
        <f t="shared" si="7"/>
        <v>Unique</v>
      </c>
      <c r="C207" t="s">
        <v>205</v>
      </c>
      <c r="D207" s="1">
        <v>45233</v>
      </c>
      <c r="E207" s="1">
        <v>45617</v>
      </c>
      <c r="F207" s="7">
        <v>7.99</v>
      </c>
      <c r="G207" t="str">
        <f>IF(Table1[[#This Row],[Monthly_Price]]=7.99,"Base",IF(Table1[[#This Row],[Monthly_Price]]=11.99,"Premium",IF(Table1[[#This Row],[Monthly_Price]]=15.99,"Ultra","error")))</f>
        <v>Base</v>
      </c>
      <c r="H207">
        <v>312</v>
      </c>
      <c r="I207" t="s">
        <v>43</v>
      </c>
      <c r="J207">
        <v>4</v>
      </c>
      <c r="K207">
        <v>1</v>
      </c>
      <c r="L207" t="b">
        <v>0</v>
      </c>
      <c r="M207">
        <v>769</v>
      </c>
      <c r="N207">
        <v>140</v>
      </c>
      <c r="O207">
        <f>SUM(Table1[[#This Row],[Total_Movies_Watched]:[Total_Series_Watched]])</f>
        <v>909</v>
      </c>
      <c r="P207" t="s">
        <v>44</v>
      </c>
      <c r="Q207" t="s">
        <v>40</v>
      </c>
      <c r="R207" t="s">
        <v>41</v>
      </c>
      <c r="S207">
        <v>94</v>
      </c>
      <c r="T207">
        <v>4.8</v>
      </c>
      <c r="U207" t="b">
        <v>1</v>
      </c>
      <c r="V207" t="s">
        <v>28</v>
      </c>
      <c r="W207">
        <v>3674</v>
      </c>
      <c r="X207" t="s">
        <v>51</v>
      </c>
      <c r="Y207" t="s">
        <v>60</v>
      </c>
      <c r="Z207" t="s">
        <v>37</v>
      </c>
      <c r="AA207" t="str">
        <f t="shared" si="6"/>
        <v>Complete</v>
      </c>
    </row>
    <row r="208" spans="1:27" x14ac:dyDescent="0.3">
      <c r="A208">
        <v>7436</v>
      </c>
      <c r="B208" t="str">
        <f t="shared" si="7"/>
        <v>Unique</v>
      </c>
      <c r="C208" t="s">
        <v>206</v>
      </c>
      <c r="D208" s="1">
        <v>45344</v>
      </c>
      <c r="E208" s="1">
        <v>45643</v>
      </c>
      <c r="F208" s="7">
        <v>15.99</v>
      </c>
      <c r="G208" t="str">
        <f>IF(Table1[[#This Row],[Monthly_Price]]=7.99,"Base",IF(Table1[[#This Row],[Monthly_Price]]=11.99,"Premium",IF(Table1[[#This Row],[Monthly_Price]]=15.99,"Ultra","error")))</f>
        <v>Ultra</v>
      </c>
      <c r="H208">
        <v>238</v>
      </c>
      <c r="I208" t="s">
        <v>43</v>
      </c>
      <c r="J208">
        <v>4</v>
      </c>
      <c r="K208">
        <v>1</v>
      </c>
      <c r="L208" t="b">
        <v>1</v>
      </c>
      <c r="M208">
        <v>233</v>
      </c>
      <c r="N208">
        <v>102</v>
      </c>
      <c r="O208">
        <f>SUM(Table1[[#This Row],[Total_Movies_Watched]:[Total_Series_Watched]])</f>
        <v>335</v>
      </c>
      <c r="P208" t="s">
        <v>39</v>
      </c>
      <c r="Q208" t="s">
        <v>40</v>
      </c>
      <c r="R208" t="s">
        <v>27</v>
      </c>
      <c r="S208">
        <v>78</v>
      </c>
      <c r="T208">
        <v>3.1</v>
      </c>
      <c r="U208" t="b">
        <v>0</v>
      </c>
      <c r="V208" t="s">
        <v>28</v>
      </c>
      <c r="W208">
        <v>130</v>
      </c>
      <c r="X208" t="s">
        <v>51</v>
      </c>
      <c r="Y208" t="s">
        <v>68</v>
      </c>
      <c r="Z208" t="s">
        <v>31</v>
      </c>
      <c r="AA208" t="str">
        <f t="shared" si="6"/>
        <v>Complete</v>
      </c>
    </row>
    <row r="209" spans="1:27" x14ac:dyDescent="0.3">
      <c r="A209">
        <v>2147</v>
      </c>
      <c r="B209" t="str">
        <f t="shared" si="7"/>
        <v>Unique</v>
      </c>
      <c r="C209" t="s">
        <v>207</v>
      </c>
      <c r="D209" s="1">
        <v>45303</v>
      </c>
      <c r="E209" s="1">
        <v>45608</v>
      </c>
      <c r="F209" s="7">
        <v>11.99</v>
      </c>
      <c r="G209" t="str">
        <f>IF(Table1[[#This Row],[Monthly_Price]]=7.99,"Base",IF(Table1[[#This Row],[Monthly_Price]]=11.99,"Premium",IF(Table1[[#This Row],[Monthly_Price]]=15.99,"Ultra","error")))</f>
        <v>Premium</v>
      </c>
      <c r="H209">
        <v>132</v>
      </c>
      <c r="I209" t="s">
        <v>24</v>
      </c>
      <c r="J209">
        <v>4</v>
      </c>
      <c r="K209">
        <v>6</v>
      </c>
      <c r="L209" t="b">
        <v>1</v>
      </c>
      <c r="M209">
        <v>170</v>
      </c>
      <c r="N209">
        <v>164</v>
      </c>
      <c r="O209">
        <f>SUM(Table1[[#This Row],[Total_Movies_Watched]:[Total_Series_Watched]])</f>
        <v>334</v>
      </c>
      <c r="P209" t="s">
        <v>74</v>
      </c>
      <c r="Q209" t="s">
        <v>40</v>
      </c>
      <c r="R209" t="s">
        <v>56</v>
      </c>
      <c r="S209">
        <v>71</v>
      </c>
      <c r="T209">
        <v>3.3</v>
      </c>
      <c r="U209" t="b">
        <v>1</v>
      </c>
      <c r="V209" t="s">
        <v>28</v>
      </c>
      <c r="W209">
        <v>4873</v>
      </c>
      <c r="X209" t="s">
        <v>57</v>
      </c>
      <c r="Y209" t="s">
        <v>60</v>
      </c>
      <c r="Z209" t="s">
        <v>53</v>
      </c>
      <c r="AA209" t="str">
        <f t="shared" si="6"/>
        <v>Complete</v>
      </c>
    </row>
    <row r="210" spans="1:27" x14ac:dyDescent="0.3">
      <c r="A210">
        <v>3264</v>
      </c>
      <c r="B210" t="str">
        <f t="shared" si="7"/>
        <v>Unique</v>
      </c>
      <c r="C210" t="s">
        <v>87</v>
      </c>
      <c r="D210" s="1">
        <v>45060</v>
      </c>
      <c r="E210" s="1">
        <v>45547</v>
      </c>
      <c r="F210" s="7">
        <v>11.99</v>
      </c>
      <c r="G210" t="str">
        <f>IF(Table1[[#This Row],[Monthly_Price]]=7.99,"Base",IF(Table1[[#This Row],[Monthly_Price]]=11.99,"Premium",IF(Table1[[#This Row],[Monthly_Price]]=15.99,"Ultra","error")))</f>
        <v>Premium</v>
      </c>
      <c r="H210">
        <v>456</v>
      </c>
      <c r="I210" t="s">
        <v>62</v>
      </c>
      <c r="J210">
        <v>1</v>
      </c>
      <c r="K210">
        <v>6</v>
      </c>
      <c r="L210" t="b">
        <v>1</v>
      </c>
      <c r="M210">
        <v>945</v>
      </c>
      <c r="N210">
        <v>114</v>
      </c>
      <c r="O210">
        <f>SUM(Table1[[#This Row],[Total_Movies_Watched]:[Total_Series_Watched]])</f>
        <v>1059</v>
      </c>
      <c r="P210" t="s">
        <v>44</v>
      </c>
      <c r="Q210" t="s">
        <v>49</v>
      </c>
      <c r="R210" t="s">
        <v>34</v>
      </c>
      <c r="S210">
        <v>44</v>
      </c>
      <c r="T210">
        <v>3</v>
      </c>
      <c r="U210" t="b">
        <v>0</v>
      </c>
      <c r="V210" t="s">
        <v>28</v>
      </c>
      <c r="W210">
        <v>96</v>
      </c>
      <c r="X210" t="s">
        <v>29</v>
      </c>
      <c r="Y210" t="s">
        <v>68</v>
      </c>
      <c r="Z210" t="s">
        <v>31</v>
      </c>
      <c r="AA210" t="str">
        <f t="shared" si="6"/>
        <v>Complete</v>
      </c>
    </row>
    <row r="211" spans="1:27" x14ac:dyDescent="0.3">
      <c r="A211">
        <v>1214</v>
      </c>
      <c r="B211" t="str">
        <f t="shared" si="7"/>
        <v>Unique</v>
      </c>
      <c r="C211" t="s">
        <v>208</v>
      </c>
      <c r="D211" s="1">
        <v>45085</v>
      </c>
      <c r="E211" s="1">
        <v>45608</v>
      </c>
      <c r="F211" s="7">
        <v>11.99</v>
      </c>
      <c r="G211" t="str">
        <f>IF(Table1[[#This Row],[Monthly_Price]]=7.99,"Base",IF(Table1[[#This Row],[Monthly_Price]]=11.99,"Premium",IF(Table1[[#This Row],[Monthly_Price]]=15.99,"Ultra","error")))</f>
        <v>Premium</v>
      </c>
      <c r="H211">
        <v>281</v>
      </c>
      <c r="I211" t="s">
        <v>24</v>
      </c>
      <c r="J211">
        <v>5</v>
      </c>
      <c r="K211">
        <v>6</v>
      </c>
      <c r="L211" t="b">
        <v>1</v>
      </c>
      <c r="M211">
        <v>945</v>
      </c>
      <c r="N211">
        <v>108</v>
      </c>
      <c r="O211">
        <f>SUM(Table1[[#This Row],[Total_Movies_Watched]:[Total_Series_Watched]])</f>
        <v>1053</v>
      </c>
      <c r="P211" t="s">
        <v>63</v>
      </c>
      <c r="Q211" t="s">
        <v>26</v>
      </c>
      <c r="R211" t="s">
        <v>56</v>
      </c>
      <c r="S211">
        <v>98</v>
      </c>
      <c r="T211">
        <v>3.8</v>
      </c>
      <c r="U211" t="b">
        <v>1</v>
      </c>
      <c r="V211" t="s">
        <v>28</v>
      </c>
      <c r="W211">
        <v>110</v>
      </c>
      <c r="X211" t="s">
        <v>57</v>
      </c>
      <c r="Y211" t="s">
        <v>52</v>
      </c>
      <c r="Z211" t="s">
        <v>75</v>
      </c>
      <c r="AA211" t="str">
        <f t="shared" si="6"/>
        <v>Complete</v>
      </c>
    </row>
    <row r="212" spans="1:27" x14ac:dyDescent="0.3">
      <c r="A212">
        <v>6050</v>
      </c>
      <c r="B212" t="str">
        <f t="shared" si="7"/>
        <v>Unique</v>
      </c>
      <c r="C212" t="s">
        <v>209</v>
      </c>
      <c r="D212" s="1">
        <v>45512</v>
      </c>
      <c r="E212" s="1">
        <v>45619</v>
      </c>
      <c r="F212" s="7">
        <v>11.99</v>
      </c>
      <c r="G212" t="str">
        <f>IF(Table1[[#This Row],[Monthly_Price]]=7.99,"Base",IF(Table1[[#This Row],[Monthly_Price]]=11.99,"Premium",IF(Table1[[#This Row],[Monthly_Price]]=15.99,"Ultra","error")))</f>
        <v>Premium</v>
      </c>
      <c r="H212">
        <v>281</v>
      </c>
      <c r="I212" t="s">
        <v>55</v>
      </c>
      <c r="J212">
        <v>5</v>
      </c>
      <c r="K212">
        <v>3</v>
      </c>
      <c r="L212" t="b">
        <v>0</v>
      </c>
      <c r="M212">
        <v>217</v>
      </c>
      <c r="N212">
        <v>162</v>
      </c>
      <c r="O212">
        <f>SUM(Table1[[#This Row],[Total_Movies_Watched]:[Total_Series_Watched]])</f>
        <v>379</v>
      </c>
      <c r="P212" t="s">
        <v>25</v>
      </c>
      <c r="Q212" t="s">
        <v>40</v>
      </c>
      <c r="R212" t="s">
        <v>41</v>
      </c>
      <c r="S212">
        <v>0</v>
      </c>
      <c r="T212">
        <v>3.4</v>
      </c>
      <c r="U212" t="b">
        <v>0</v>
      </c>
      <c r="V212" t="s">
        <v>28</v>
      </c>
      <c r="W212">
        <v>225</v>
      </c>
      <c r="X212" t="s">
        <v>29</v>
      </c>
      <c r="Y212" t="s">
        <v>60</v>
      </c>
      <c r="Z212" t="s">
        <v>31</v>
      </c>
      <c r="AA212" t="str">
        <f t="shared" si="6"/>
        <v>Complete</v>
      </c>
    </row>
    <row r="213" spans="1:27" x14ac:dyDescent="0.3">
      <c r="A213">
        <v>7395</v>
      </c>
      <c r="B213" t="str">
        <f t="shared" si="7"/>
        <v>Unique</v>
      </c>
      <c r="C213" t="s">
        <v>94</v>
      </c>
      <c r="D213" s="1">
        <v>45256</v>
      </c>
      <c r="E213" s="1">
        <v>45424</v>
      </c>
      <c r="F213" s="7">
        <v>11.99</v>
      </c>
      <c r="G213" t="str">
        <f>IF(Table1[[#This Row],[Monthly_Price]]=7.99,"Base",IF(Table1[[#This Row],[Monthly_Price]]=11.99,"Premium",IF(Table1[[#This Row],[Monthly_Price]]=15.99,"Ultra","error")))</f>
        <v>Premium</v>
      </c>
      <c r="H213">
        <v>73</v>
      </c>
      <c r="I213" t="s">
        <v>24</v>
      </c>
      <c r="J213">
        <v>1</v>
      </c>
      <c r="K213">
        <v>1</v>
      </c>
      <c r="L213" t="b">
        <v>1</v>
      </c>
      <c r="M213">
        <v>664</v>
      </c>
      <c r="N213">
        <v>123</v>
      </c>
      <c r="O213">
        <f>SUM(Table1[[#This Row],[Total_Movies_Watched]:[Total_Series_Watched]])</f>
        <v>787</v>
      </c>
      <c r="P213" t="s">
        <v>59</v>
      </c>
      <c r="Q213" t="s">
        <v>40</v>
      </c>
      <c r="R213" t="s">
        <v>34</v>
      </c>
      <c r="S213">
        <v>70</v>
      </c>
      <c r="T213">
        <v>4.4000000000000004</v>
      </c>
      <c r="U213" t="b">
        <v>1</v>
      </c>
      <c r="V213" t="s">
        <v>28</v>
      </c>
      <c r="W213">
        <v>4083</v>
      </c>
      <c r="X213" t="s">
        <v>51</v>
      </c>
      <c r="Y213" t="s">
        <v>36</v>
      </c>
      <c r="Z213" t="s">
        <v>31</v>
      </c>
      <c r="AA213" t="str">
        <f t="shared" si="6"/>
        <v>Complete</v>
      </c>
    </row>
    <row r="214" spans="1:27" x14ac:dyDescent="0.3">
      <c r="A214">
        <v>3904</v>
      </c>
      <c r="B214" t="str">
        <f t="shared" si="7"/>
        <v>Unique</v>
      </c>
      <c r="C214" t="s">
        <v>146</v>
      </c>
      <c r="D214" s="1">
        <v>45461</v>
      </c>
      <c r="E214" s="1">
        <v>45547</v>
      </c>
      <c r="F214" s="7">
        <v>11.99</v>
      </c>
      <c r="G214" t="str">
        <f>IF(Table1[[#This Row],[Monthly_Price]]=7.99,"Base",IF(Table1[[#This Row],[Monthly_Price]]=11.99,"Premium",IF(Table1[[#This Row],[Monthly_Price]]=15.99,"Ultra","error")))</f>
        <v>Premium</v>
      </c>
      <c r="H214">
        <v>365</v>
      </c>
      <c r="I214" t="s">
        <v>55</v>
      </c>
      <c r="J214">
        <v>3</v>
      </c>
      <c r="K214">
        <v>1</v>
      </c>
      <c r="L214" t="b">
        <v>1</v>
      </c>
      <c r="M214">
        <v>679</v>
      </c>
      <c r="N214">
        <v>1</v>
      </c>
      <c r="O214">
        <f>SUM(Table1[[#This Row],[Total_Movies_Watched]:[Total_Series_Watched]])</f>
        <v>680</v>
      </c>
      <c r="P214" t="s">
        <v>74</v>
      </c>
      <c r="Q214" t="s">
        <v>40</v>
      </c>
      <c r="R214" t="s">
        <v>67</v>
      </c>
      <c r="S214">
        <v>100</v>
      </c>
      <c r="T214">
        <v>4.7</v>
      </c>
      <c r="U214" t="b">
        <v>0</v>
      </c>
      <c r="V214" t="s">
        <v>28</v>
      </c>
      <c r="W214">
        <v>2714</v>
      </c>
      <c r="X214" t="s">
        <v>65</v>
      </c>
      <c r="Y214" t="s">
        <v>30</v>
      </c>
      <c r="Z214" t="s">
        <v>37</v>
      </c>
      <c r="AA214" t="str">
        <f t="shared" si="6"/>
        <v>Complete</v>
      </c>
    </row>
    <row r="215" spans="1:27" x14ac:dyDescent="0.3">
      <c r="A215">
        <v>6545</v>
      </c>
      <c r="B215" t="str">
        <f t="shared" si="7"/>
        <v>Unique</v>
      </c>
      <c r="C215" t="s">
        <v>104</v>
      </c>
      <c r="D215" s="1">
        <v>45456</v>
      </c>
      <c r="E215" s="1">
        <v>45516</v>
      </c>
      <c r="F215" s="7">
        <v>7.99</v>
      </c>
      <c r="G215" t="str">
        <f>IF(Table1[[#This Row],[Monthly_Price]]=7.99,"Base",IF(Table1[[#This Row],[Monthly_Price]]=11.99,"Premium",IF(Table1[[#This Row],[Monthly_Price]]=15.99,"Ultra","error")))</f>
        <v>Base</v>
      </c>
      <c r="H215">
        <v>61</v>
      </c>
      <c r="I215" t="s">
        <v>33</v>
      </c>
      <c r="J215">
        <v>1</v>
      </c>
      <c r="K215">
        <v>5</v>
      </c>
      <c r="L215" t="b">
        <v>1</v>
      </c>
      <c r="M215">
        <v>242</v>
      </c>
      <c r="N215">
        <v>200</v>
      </c>
      <c r="O215">
        <f>SUM(Table1[[#This Row],[Total_Movies_Watched]:[Total_Series_Watched]])</f>
        <v>442</v>
      </c>
      <c r="P215" t="s">
        <v>63</v>
      </c>
      <c r="Q215" t="s">
        <v>64</v>
      </c>
      <c r="R215" t="s">
        <v>41</v>
      </c>
      <c r="S215">
        <v>53</v>
      </c>
      <c r="T215">
        <v>4.8</v>
      </c>
      <c r="U215" t="b">
        <v>1</v>
      </c>
      <c r="V215" t="s">
        <v>28</v>
      </c>
      <c r="W215">
        <v>674</v>
      </c>
      <c r="X215" t="s">
        <v>57</v>
      </c>
      <c r="Y215" t="s">
        <v>30</v>
      </c>
      <c r="Z215" t="s">
        <v>31</v>
      </c>
      <c r="AA215" t="str">
        <f t="shared" si="6"/>
        <v>Complete</v>
      </c>
    </row>
    <row r="216" spans="1:27" x14ac:dyDescent="0.3">
      <c r="A216">
        <v>3131</v>
      </c>
      <c r="B216" t="str">
        <f t="shared" si="7"/>
        <v>Unique</v>
      </c>
      <c r="C216" t="s">
        <v>108</v>
      </c>
      <c r="D216" s="1">
        <v>45088</v>
      </c>
      <c r="E216" s="1">
        <v>45617</v>
      </c>
      <c r="F216" s="7">
        <v>15.99</v>
      </c>
      <c r="G216" t="str">
        <f>IF(Table1[[#This Row],[Monthly_Price]]=7.99,"Base",IF(Table1[[#This Row],[Monthly_Price]]=11.99,"Premium",IF(Table1[[#This Row],[Monthly_Price]]=15.99,"Ultra","error")))</f>
        <v>Ultra</v>
      </c>
      <c r="H216">
        <v>399</v>
      </c>
      <c r="I216" t="s">
        <v>43</v>
      </c>
      <c r="J216">
        <v>3</v>
      </c>
      <c r="K216">
        <v>5</v>
      </c>
      <c r="L216" t="b">
        <v>0</v>
      </c>
      <c r="M216">
        <v>541</v>
      </c>
      <c r="N216">
        <v>158</v>
      </c>
      <c r="O216">
        <f>SUM(Table1[[#This Row],[Total_Movies_Watched]:[Total_Series_Watched]])</f>
        <v>699</v>
      </c>
      <c r="P216" t="s">
        <v>44</v>
      </c>
      <c r="Q216" t="s">
        <v>40</v>
      </c>
      <c r="R216" t="s">
        <v>67</v>
      </c>
      <c r="S216">
        <v>4</v>
      </c>
      <c r="T216">
        <v>4.9000000000000004</v>
      </c>
      <c r="U216" t="b">
        <v>1</v>
      </c>
      <c r="V216" t="s">
        <v>28</v>
      </c>
      <c r="W216">
        <v>948</v>
      </c>
      <c r="X216" t="s">
        <v>57</v>
      </c>
      <c r="Y216" t="s">
        <v>68</v>
      </c>
      <c r="Z216" t="s">
        <v>53</v>
      </c>
      <c r="AA216" t="str">
        <f t="shared" si="6"/>
        <v>Complete</v>
      </c>
    </row>
    <row r="217" spans="1:27" x14ac:dyDescent="0.3">
      <c r="A217">
        <v>8589</v>
      </c>
      <c r="B217" t="str">
        <f t="shared" si="7"/>
        <v>Unique</v>
      </c>
      <c r="C217" t="s">
        <v>137</v>
      </c>
      <c r="D217" s="1">
        <v>44945</v>
      </c>
      <c r="E217" s="1">
        <v>45616</v>
      </c>
      <c r="F217" s="7">
        <v>11.99</v>
      </c>
      <c r="G217" t="str">
        <f>IF(Table1[[#This Row],[Monthly_Price]]=7.99,"Base",IF(Table1[[#This Row],[Monthly_Price]]=11.99,"Premium",IF(Table1[[#This Row],[Monthly_Price]]=15.99,"Ultra","error")))</f>
        <v>Premium</v>
      </c>
      <c r="H217">
        <v>102</v>
      </c>
      <c r="I217" t="s">
        <v>79</v>
      </c>
      <c r="J217">
        <v>2</v>
      </c>
      <c r="K217">
        <v>1</v>
      </c>
      <c r="L217" t="b">
        <v>1</v>
      </c>
      <c r="M217">
        <v>108</v>
      </c>
      <c r="N217">
        <v>105</v>
      </c>
      <c r="O217">
        <f>SUM(Table1[[#This Row],[Total_Movies_Watched]:[Total_Series_Watched]])</f>
        <v>213</v>
      </c>
      <c r="P217" t="s">
        <v>74</v>
      </c>
      <c r="Q217" t="s">
        <v>26</v>
      </c>
      <c r="R217" t="s">
        <v>56</v>
      </c>
      <c r="S217">
        <v>76</v>
      </c>
      <c r="T217">
        <v>4.7</v>
      </c>
      <c r="U217" t="b">
        <v>0</v>
      </c>
      <c r="V217" t="s">
        <v>28</v>
      </c>
      <c r="W217">
        <v>933</v>
      </c>
      <c r="X217" t="s">
        <v>35</v>
      </c>
      <c r="Y217" t="s">
        <v>30</v>
      </c>
      <c r="Z217" t="s">
        <v>75</v>
      </c>
      <c r="AA217" t="str">
        <f t="shared" si="6"/>
        <v>Complete</v>
      </c>
    </row>
    <row r="218" spans="1:27" x14ac:dyDescent="0.3">
      <c r="A218">
        <v>2908</v>
      </c>
      <c r="B218" t="str">
        <f t="shared" si="7"/>
        <v>Unique</v>
      </c>
      <c r="C218" t="s">
        <v>160</v>
      </c>
      <c r="D218" s="1">
        <v>45561</v>
      </c>
      <c r="E218" s="1">
        <v>45618</v>
      </c>
      <c r="F218" s="7">
        <v>11.99</v>
      </c>
      <c r="G218" t="str">
        <f>IF(Table1[[#This Row],[Monthly_Price]]=7.99,"Base",IF(Table1[[#This Row],[Monthly_Price]]=11.99,"Premium",IF(Table1[[#This Row],[Monthly_Price]]=15.99,"Ultra","error")))</f>
        <v>Premium</v>
      </c>
      <c r="H218">
        <v>88</v>
      </c>
      <c r="I218" t="s">
        <v>43</v>
      </c>
      <c r="J218">
        <v>4</v>
      </c>
      <c r="K218">
        <v>2</v>
      </c>
      <c r="L218" t="b">
        <v>1</v>
      </c>
      <c r="M218">
        <v>343</v>
      </c>
      <c r="N218">
        <v>163</v>
      </c>
      <c r="O218">
        <f>SUM(Table1[[#This Row],[Total_Movies_Watched]:[Total_Series_Watched]])</f>
        <v>506</v>
      </c>
      <c r="P218" t="s">
        <v>74</v>
      </c>
      <c r="Q218" t="s">
        <v>64</v>
      </c>
      <c r="R218" t="s">
        <v>34</v>
      </c>
      <c r="S218">
        <v>89</v>
      </c>
      <c r="T218">
        <v>5</v>
      </c>
      <c r="U218" t="b">
        <v>1</v>
      </c>
      <c r="V218" t="s">
        <v>28</v>
      </c>
      <c r="W218">
        <v>2914</v>
      </c>
      <c r="X218" t="s">
        <v>51</v>
      </c>
      <c r="Y218" t="s">
        <v>68</v>
      </c>
      <c r="Z218" t="s">
        <v>37</v>
      </c>
      <c r="AA218" t="str">
        <f t="shared" si="6"/>
        <v>Complete</v>
      </c>
    </row>
    <row r="219" spans="1:27" x14ac:dyDescent="0.3">
      <c r="A219">
        <v>5209</v>
      </c>
      <c r="B219" t="str">
        <f t="shared" si="7"/>
        <v>Unique</v>
      </c>
      <c r="C219" t="s">
        <v>153</v>
      </c>
      <c r="D219" s="1">
        <v>45056</v>
      </c>
      <c r="E219" s="1">
        <v>45615</v>
      </c>
      <c r="F219" s="7">
        <v>11.99</v>
      </c>
      <c r="G219" t="str">
        <f>IF(Table1[[#This Row],[Monthly_Price]]=7.99,"Base",IF(Table1[[#This Row],[Monthly_Price]]=11.99,"Premium",IF(Table1[[#This Row],[Monthly_Price]]=15.99,"Ultra","error")))</f>
        <v>Premium</v>
      </c>
      <c r="H219">
        <v>92</v>
      </c>
      <c r="I219" t="s">
        <v>79</v>
      </c>
      <c r="J219">
        <v>5</v>
      </c>
      <c r="K219">
        <v>3</v>
      </c>
      <c r="L219" t="b">
        <v>1</v>
      </c>
      <c r="M219">
        <v>477</v>
      </c>
      <c r="N219">
        <v>38</v>
      </c>
      <c r="O219">
        <f>SUM(Table1[[#This Row],[Total_Movies_Watched]:[Total_Series_Watched]])</f>
        <v>515</v>
      </c>
      <c r="P219" t="s">
        <v>74</v>
      </c>
      <c r="Q219" t="s">
        <v>49</v>
      </c>
      <c r="R219" t="s">
        <v>56</v>
      </c>
      <c r="S219">
        <v>71</v>
      </c>
      <c r="T219">
        <v>3.9</v>
      </c>
      <c r="U219" t="b">
        <v>1</v>
      </c>
      <c r="V219" t="s">
        <v>28</v>
      </c>
      <c r="W219">
        <v>3928</v>
      </c>
      <c r="X219" t="s">
        <v>29</v>
      </c>
      <c r="Y219" t="s">
        <v>60</v>
      </c>
      <c r="Z219" t="s">
        <v>37</v>
      </c>
      <c r="AA219" t="str">
        <f t="shared" si="6"/>
        <v>Complete</v>
      </c>
    </row>
    <row r="220" spans="1:27" x14ac:dyDescent="0.3">
      <c r="A220">
        <v>2319</v>
      </c>
      <c r="B220" t="str">
        <f t="shared" si="7"/>
        <v>Unique</v>
      </c>
      <c r="C220" t="s">
        <v>106</v>
      </c>
      <c r="D220" s="1">
        <v>45078</v>
      </c>
      <c r="E220" s="1">
        <v>45616</v>
      </c>
      <c r="F220" s="7">
        <v>15.99</v>
      </c>
      <c r="G220" t="str">
        <f>IF(Table1[[#This Row],[Monthly_Price]]=7.99,"Base",IF(Table1[[#This Row],[Monthly_Price]]=11.99,"Premium",IF(Table1[[#This Row],[Monthly_Price]]=15.99,"Ultra","error")))</f>
        <v>Ultra</v>
      </c>
      <c r="H220">
        <v>295</v>
      </c>
      <c r="I220" t="s">
        <v>33</v>
      </c>
      <c r="J220">
        <v>5</v>
      </c>
      <c r="K220">
        <v>4</v>
      </c>
      <c r="L220" t="b">
        <v>0</v>
      </c>
      <c r="M220">
        <v>767</v>
      </c>
      <c r="N220">
        <v>190</v>
      </c>
      <c r="O220">
        <f>SUM(Table1[[#This Row],[Total_Movies_Watched]:[Total_Series_Watched]])</f>
        <v>957</v>
      </c>
      <c r="P220" t="s">
        <v>74</v>
      </c>
      <c r="Q220" t="s">
        <v>49</v>
      </c>
      <c r="R220" t="s">
        <v>50</v>
      </c>
      <c r="S220">
        <v>7</v>
      </c>
      <c r="T220">
        <v>4.0999999999999996</v>
      </c>
      <c r="U220" t="b">
        <v>0</v>
      </c>
      <c r="V220" t="s">
        <v>28</v>
      </c>
      <c r="W220">
        <v>2559</v>
      </c>
      <c r="X220" t="s">
        <v>29</v>
      </c>
      <c r="Y220" t="s">
        <v>30</v>
      </c>
      <c r="Z220" t="s">
        <v>37</v>
      </c>
      <c r="AA220" t="str">
        <f t="shared" si="6"/>
        <v>Complete</v>
      </c>
    </row>
    <row r="221" spans="1:27" x14ac:dyDescent="0.3">
      <c r="A221">
        <v>9026</v>
      </c>
      <c r="B221" t="str">
        <f t="shared" si="7"/>
        <v>Unique</v>
      </c>
      <c r="C221" t="s">
        <v>132</v>
      </c>
      <c r="D221" s="1">
        <v>45415</v>
      </c>
      <c r="E221" s="1">
        <v>45618</v>
      </c>
      <c r="F221" s="7">
        <v>11.99</v>
      </c>
      <c r="G221" t="str">
        <f>IF(Table1[[#This Row],[Monthly_Price]]=7.99,"Base",IF(Table1[[#This Row],[Monthly_Price]]=11.99,"Premium",IF(Table1[[#This Row],[Monthly_Price]]=15.99,"Ultra","error")))</f>
        <v>Premium</v>
      </c>
      <c r="H221">
        <v>139</v>
      </c>
      <c r="I221" t="s">
        <v>62</v>
      </c>
      <c r="J221">
        <v>1</v>
      </c>
      <c r="K221">
        <v>5</v>
      </c>
      <c r="L221" t="b">
        <v>1</v>
      </c>
      <c r="M221">
        <v>12</v>
      </c>
      <c r="N221">
        <v>9</v>
      </c>
      <c r="O221">
        <f>SUM(Table1[[#This Row],[Total_Movies_Watched]:[Total_Series_Watched]])</f>
        <v>21</v>
      </c>
      <c r="P221" t="s">
        <v>44</v>
      </c>
      <c r="Q221" t="s">
        <v>49</v>
      </c>
      <c r="R221" t="s">
        <v>50</v>
      </c>
      <c r="S221">
        <v>21</v>
      </c>
      <c r="T221">
        <v>4.8</v>
      </c>
      <c r="U221" t="b">
        <v>1</v>
      </c>
      <c r="V221" t="s">
        <v>28</v>
      </c>
      <c r="W221">
        <v>2571</v>
      </c>
      <c r="X221" t="s">
        <v>65</v>
      </c>
      <c r="Y221" t="s">
        <v>30</v>
      </c>
      <c r="Z221" t="s">
        <v>37</v>
      </c>
      <c r="AA221" t="str">
        <f t="shared" si="6"/>
        <v>Complete</v>
      </c>
    </row>
    <row r="222" spans="1:27" x14ac:dyDescent="0.3">
      <c r="A222">
        <v>2723</v>
      </c>
      <c r="B222" t="str">
        <f t="shared" si="7"/>
        <v>Unique</v>
      </c>
      <c r="C222" t="s">
        <v>210</v>
      </c>
      <c r="D222" s="1">
        <v>45170</v>
      </c>
      <c r="E222" s="1">
        <v>45620</v>
      </c>
      <c r="F222" s="7">
        <v>15.99</v>
      </c>
      <c r="G222" t="str">
        <f>IF(Table1[[#This Row],[Monthly_Price]]=7.99,"Base",IF(Table1[[#This Row],[Monthly_Price]]=11.99,"Premium",IF(Table1[[#This Row],[Monthly_Price]]=15.99,"Ultra","error")))</f>
        <v>Ultra</v>
      </c>
      <c r="H222">
        <v>416</v>
      </c>
      <c r="I222" t="s">
        <v>24</v>
      </c>
      <c r="J222">
        <v>1</v>
      </c>
      <c r="K222">
        <v>2</v>
      </c>
      <c r="L222" t="b">
        <v>1</v>
      </c>
      <c r="M222">
        <v>920</v>
      </c>
      <c r="N222">
        <v>79</v>
      </c>
      <c r="O222">
        <f>SUM(Table1[[#This Row],[Total_Movies_Watched]:[Total_Series_Watched]])</f>
        <v>999</v>
      </c>
      <c r="P222" t="s">
        <v>48</v>
      </c>
      <c r="Q222" t="s">
        <v>40</v>
      </c>
      <c r="R222" t="s">
        <v>67</v>
      </c>
      <c r="S222">
        <v>20</v>
      </c>
      <c r="T222">
        <v>4.4000000000000004</v>
      </c>
      <c r="U222" t="b">
        <v>0</v>
      </c>
      <c r="V222" t="s">
        <v>28</v>
      </c>
      <c r="W222">
        <v>3834</v>
      </c>
      <c r="X222" t="s">
        <v>29</v>
      </c>
      <c r="Y222" t="s">
        <v>68</v>
      </c>
      <c r="Z222" t="s">
        <v>37</v>
      </c>
      <c r="AA222" t="str">
        <f t="shared" si="6"/>
        <v>Complete</v>
      </c>
    </row>
    <row r="223" spans="1:27" x14ac:dyDescent="0.3">
      <c r="A223">
        <v>5487</v>
      </c>
      <c r="B223" t="str">
        <f t="shared" si="7"/>
        <v>Unique</v>
      </c>
      <c r="C223" t="s">
        <v>105</v>
      </c>
      <c r="D223" s="1">
        <v>45376</v>
      </c>
      <c r="E223" s="1">
        <v>45642</v>
      </c>
      <c r="F223" s="7">
        <v>7.99</v>
      </c>
      <c r="G223" t="str">
        <f>IF(Table1[[#This Row],[Monthly_Price]]=7.99,"Base",IF(Table1[[#This Row],[Monthly_Price]]=11.99,"Premium",IF(Table1[[#This Row],[Monthly_Price]]=15.99,"Ultra","error")))</f>
        <v>Base</v>
      </c>
      <c r="H223">
        <v>173</v>
      </c>
      <c r="I223" t="s">
        <v>62</v>
      </c>
      <c r="J223">
        <v>2</v>
      </c>
      <c r="K223">
        <v>2</v>
      </c>
      <c r="L223" t="b">
        <v>0</v>
      </c>
      <c r="M223">
        <v>819</v>
      </c>
      <c r="N223">
        <v>174</v>
      </c>
      <c r="O223">
        <f>SUM(Table1[[#This Row],[Total_Movies_Watched]:[Total_Series_Watched]])</f>
        <v>993</v>
      </c>
      <c r="P223" t="s">
        <v>25</v>
      </c>
      <c r="Q223" t="s">
        <v>26</v>
      </c>
      <c r="R223" t="s">
        <v>27</v>
      </c>
      <c r="S223">
        <v>34</v>
      </c>
      <c r="T223">
        <v>4.0999999999999996</v>
      </c>
      <c r="U223" t="b">
        <v>0</v>
      </c>
      <c r="V223" t="s">
        <v>28</v>
      </c>
      <c r="W223">
        <v>4714</v>
      </c>
      <c r="X223" t="s">
        <v>57</v>
      </c>
      <c r="Y223" t="s">
        <v>36</v>
      </c>
      <c r="Z223" t="s">
        <v>37</v>
      </c>
      <c r="AA223" t="str">
        <f t="shared" si="6"/>
        <v>Complete</v>
      </c>
    </row>
    <row r="224" spans="1:27" x14ac:dyDescent="0.3">
      <c r="A224">
        <v>4656</v>
      </c>
      <c r="B224" t="str">
        <f t="shared" si="7"/>
        <v>Unique</v>
      </c>
      <c r="C224" t="s">
        <v>137</v>
      </c>
      <c r="D224" s="1">
        <v>45068</v>
      </c>
      <c r="E224" s="1">
        <v>45625</v>
      </c>
      <c r="F224" s="7">
        <v>7.99</v>
      </c>
      <c r="G224" t="str">
        <f>IF(Table1[[#This Row],[Monthly_Price]]=7.99,"Base",IF(Table1[[#This Row],[Monthly_Price]]=11.99,"Premium",IF(Table1[[#This Row],[Monthly_Price]]=15.99,"Ultra","error")))</f>
        <v>Base</v>
      </c>
      <c r="H224">
        <v>75</v>
      </c>
      <c r="I224" t="s">
        <v>24</v>
      </c>
      <c r="J224">
        <v>3</v>
      </c>
      <c r="K224">
        <v>5</v>
      </c>
      <c r="L224" t="b">
        <v>0</v>
      </c>
      <c r="M224">
        <v>607</v>
      </c>
      <c r="N224">
        <v>94</v>
      </c>
      <c r="O224">
        <f>SUM(Table1[[#This Row],[Total_Movies_Watched]:[Total_Series_Watched]])</f>
        <v>701</v>
      </c>
      <c r="P224" t="s">
        <v>39</v>
      </c>
      <c r="Q224" t="s">
        <v>64</v>
      </c>
      <c r="R224" t="s">
        <v>34</v>
      </c>
      <c r="S224">
        <v>57</v>
      </c>
      <c r="T224">
        <v>3.8</v>
      </c>
      <c r="U224" t="b">
        <v>1</v>
      </c>
      <c r="V224" t="s">
        <v>28</v>
      </c>
      <c r="W224">
        <v>4800</v>
      </c>
      <c r="X224" t="s">
        <v>51</v>
      </c>
      <c r="Y224" t="s">
        <v>36</v>
      </c>
      <c r="Z224" t="s">
        <v>75</v>
      </c>
      <c r="AA224" t="str">
        <f t="shared" si="6"/>
        <v>Complete</v>
      </c>
    </row>
    <row r="225" spans="1:27" x14ac:dyDescent="0.3">
      <c r="A225">
        <v>5718</v>
      </c>
      <c r="B225" t="str">
        <f t="shared" si="7"/>
        <v>Unique</v>
      </c>
      <c r="C225" t="s">
        <v>211</v>
      </c>
      <c r="D225" s="1">
        <v>45457</v>
      </c>
      <c r="E225" s="1">
        <v>45624</v>
      </c>
      <c r="F225" s="7">
        <v>15.99</v>
      </c>
      <c r="G225" t="str">
        <f>IF(Table1[[#This Row],[Monthly_Price]]=7.99,"Base",IF(Table1[[#This Row],[Monthly_Price]]=11.99,"Premium",IF(Table1[[#This Row],[Monthly_Price]]=15.99,"Ultra","error")))</f>
        <v>Ultra</v>
      </c>
      <c r="H225">
        <v>173</v>
      </c>
      <c r="I225" t="s">
        <v>43</v>
      </c>
      <c r="J225">
        <v>1</v>
      </c>
      <c r="K225">
        <v>6</v>
      </c>
      <c r="L225" t="b">
        <v>1</v>
      </c>
      <c r="M225">
        <v>346</v>
      </c>
      <c r="N225">
        <v>76</v>
      </c>
      <c r="O225">
        <f>SUM(Table1[[#This Row],[Total_Movies_Watched]:[Total_Series_Watched]])</f>
        <v>422</v>
      </c>
      <c r="P225" t="s">
        <v>39</v>
      </c>
      <c r="Q225" t="s">
        <v>26</v>
      </c>
      <c r="R225" t="s">
        <v>50</v>
      </c>
      <c r="S225">
        <v>28</v>
      </c>
      <c r="T225">
        <v>3.3</v>
      </c>
      <c r="U225" t="b">
        <v>0</v>
      </c>
      <c r="V225" t="s">
        <v>28</v>
      </c>
      <c r="W225">
        <v>1610</v>
      </c>
      <c r="X225" t="s">
        <v>29</v>
      </c>
      <c r="Y225" t="s">
        <v>60</v>
      </c>
      <c r="Z225" t="s">
        <v>75</v>
      </c>
      <c r="AA225" t="str">
        <f t="shared" si="6"/>
        <v>Complete</v>
      </c>
    </row>
    <row r="226" spans="1:27" x14ac:dyDescent="0.3">
      <c r="A226">
        <v>1215</v>
      </c>
      <c r="B226" t="str">
        <f t="shared" si="7"/>
        <v>Unique</v>
      </c>
      <c r="C226" t="s">
        <v>212</v>
      </c>
      <c r="D226" s="1">
        <v>45155</v>
      </c>
      <c r="E226" s="1">
        <v>45623</v>
      </c>
      <c r="F226" s="7">
        <v>7.99</v>
      </c>
      <c r="G226" t="str">
        <f>IF(Table1[[#This Row],[Monthly_Price]]=7.99,"Base",IF(Table1[[#This Row],[Monthly_Price]]=11.99,"Premium",IF(Table1[[#This Row],[Monthly_Price]]=15.99,"Ultra","error")))</f>
        <v>Base</v>
      </c>
      <c r="H226">
        <v>421</v>
      </c>
      <c r="I226" t="s">
        <v>46</v>
      </c>
      <c r="J226">
        <v>3</v>
      </c>
      <c r="K226">
        <v>1</v>
      </c>
      <c r="L226" t="b">
        <v>1</v>
      </c>
      <c r="M226">
        <v>668</v>
      </c>
      <c r="N226">
        <v>17</v>
      </c>
      <c r="O226">
        <f>SUM(Table1[[#This Row],[Total_Movies_Watched]:[Total_Series_Watched]])</f>
        <v>685</v>
      </c>
      <c r="P226" t="s">
        <v>39</v>
      </c>
      <c r="Q226" t="s">
        <v>49</v>
      </c>
      <c r="R226" t="s">
        <v>50</v>
      </c>
      <c r="S226">
        <v>7</v>
      </c>
      <c r="T226">
        <v>4</v>
      </c>
      <c r="U226" t="b">
        <v>1</v>
      </c>
      <c r="V226" t="s">
        <v>28</v>
      </c>
      <c r="W226">
        <v>2780</v>
      </c>
      <c r="X226" t="s">
        <v>65</v>
      </c>
      <c r="Y226" t="s">
        <v>36</v>
      </c>
      <c r="Z226" t="s">
        <v>37</v>
      </c>
      <c r="AA226" t="str">
        <f t="shared" si="6"/>
        <v>Complete</v>
      </c>
    </row>
    <row r="227" spans="1:27" x14ac:dyDescent="0.3">
      <c r="A227">
        <v>3427</v>
      </c>
      <c r="B227" t="str">
        <f t="shared" si="7"/>
        <v>Unique</v>
      </c>
      <c r="C227" t="s">
        <v>213</v>
      </c>
      <c r="D227" s="1">
        <v>45270</v>
      </c>
      <c r="E227" s="1">
        <v>45485</v>
      </c>
      <c r="F227" s="7">
        <v>15.99</v>
      </c>
      <c r="G227" t="str">
        <f>IF(Table1[[#This Row],[Monthly_Price]]=7.99,"Base",IF(Table1[[#This Row],[Monthly_Price]]=11.99,"Premium",IF(Table1[[#This Row],[Monthly_Price]]=15.99,"Ultra","error")))</f>
        <v>Ultra</v>
      </c>
      <c r="H227">
        <v>29</v>
      </c>
      <c r="I227" t="s">
        <v>43</v>
      </c>
      <c r="J227">
        <v>5</v>
      </c>
      <c r="K227">
        <v>2</v>
      </c>
      <c r="L227" t="b">
        <v>1</v>
      </c>
      <c r="M227">
        <v>317</v>
      </c>
      <c r="N227">
        <v>116</v>
      </c>
      <c r="O227">
        <f>SUM(Table1[[#This Row],[Total_Movies_Watched]:[Total_Series_Watched]])</f>
        <v>433</v>
      </c>
      <c r="P227" t="s">
        <v>25</v>
      </c>
      <c r="Q227" t="s">
        <v>49</v>
      </c>
      <c r="R227" t="s">
        <v>34</v>
      </c>
      <c r="S227">
        <v>78</v>
      </c>
      <c r="T227">
        <v>3.8</v>
      </c>
      <c r="U227" t="b">
        <v>1</v>
      </c>
      <c r="V227" t="s">
        <v>28</v>
      </c>
      <c r="W227">
        <v>639</v>
      </c>
      <c r="X227" t="s">
        <v>65</v>
      </c>
      <c r="Y227" t="s">
        <v>36</v>
      </c>
      <c r="Z227" t="s">
        <v>53</v>
      </c>
      <c r="AA227" t="str">
        <f t="shared" si="6"/>
        <v>Complete</v>
      </c>
    </row>
    <row r="228" spans="1:27" x14ac:dyDescent="0.3">
      <c r="A228">
        <v>2428</v>
      </c>
      <c r="B228" t="str">
        <f t="shared" si="7"/>
        <v>Unique</v>
      </c>
      <c r="C228" t="s">
        <v>214</v>
      </c>
      <c r="D228" s="1">
        <v>45349</v>
      </c>
      <c r="E228" s="1">
        <v>45617</v>
      </c>
      <c r="F228" s="7">
        <v>7.99</v>
      </c>
      <c r="G228" t="str">
        <f>IF(Table1[[#This Row],[Monthly_Price]]=7.99,"Base",IF(Table1[[#This Row],[Monthly_Price]]=11.99,"Premium",IF(Table1[[#This Row],[Monthly_Price]]=15.99,"Ultra","error")))</f>
        <v>Base</v>
      </c>
      <c r="H228">
        <v>180</v>
      </c>
      <c r="I228" t="s">
        <v>62</v>
      </c>
      <c r="J228">
        <v>2</v>
      </c>
      <c r="K228">
        <v>4</v>
      </c>
      <c r="L228" t="b">
        <v>1</v>
      </c>
      <c r="M228">
        <v>297</v>
      </c>
      <c r="N228">
        <v>19</v>
      </c>
      <c r="O228">
        <f>SUM(Table1[[#This Row],[Total_Movies_Watched]:[Total_Series_Watched]])</f>
        <v>316</v>
      </c>
      <c r="P228" t="s">
        <v>74</v>
      </c>
      <c r="Q228" t="s">
        <v>49</v>
      </c>
      <c r="R228" t="s">
        <v>27</v>
      </c>
      <c r="S228">
        <v>84</v>
      </c>
      <c r="T228">
        <v>4.9000000000000004</v>
      </c>
      <c r="U228" t="b">
        <v>0</v>
      </c>
      <c r="V228" t="s">
        <v>28</v>
      </c>
      <c r="W228">
        <v>1960</v>
      </c>
      <c r="X228" t="s">
        <v>29</v>
      </c>
      <c r="Y228" t="s">
        <v>52</v>
      </c>
      <c r="Z228" t="s">
        <v>75</v>
      </c>
      <c r="AA228" t="str">
        <f t="shared" si="6"/>
        <v>Complete</v>
      </c>
    </row>
    <row r="229" spans="1:27" x14ac:dyDescent="0.3">
      <c r="A229">
        <v>1947</v>
      </c>
      <c r="B229" t="str">
        <f t="shared" si="7"/>
        <v>Unique</v>
      </c>
      <c r="C229" t="s">
        <v>215</v>
      </c>
      <c r="D229" s="1">
        <v>45536</v>
      </c>
      <c r="E229" s="1">
        <v>45620</v>
      </c>
      <c r="F229" s="7">
        <v>11.99</v>
      </c>
      <c r="G229" t="str">
        <f>IF(Table1[[#This Row],[Monthly_Price]]=7.99,"Base",IF(Table1[[#This Row],[Monthly_Price]]=11.99,"Premium",IF(Table1[[#This Row],[Monthly_Price]]=15.99,"Ultra","error")))</f>
        <v>Premium</v>
      </c>
      <c r="H229">
        <v>469</v>
      </c>
      <c r="I229" t="s">
        <v>24</v>
      </c>
      <c r="J229">
        <v>4</v>
      </c>
      <c r="K229">
        <v>6</v>
      </c>
      <c r="L229" t="b">
        <v>1</v>
      </c>
      <c r="M229">
        <v>866</v>
      </c>
      <c r="N229">
        <v>120</v>
      </c>
      <c r="O229">
        <f>SUM(Table1[[#This Row],[Total_Movies_Watched]:[Total_Series_Watched]])</f>
        <v>986</v>
      </c>
      <c r="P229" t="s">
        <v>39</v>
      </c>
      <c r="Q229" t="s">
        <v>49</v>
      </c>
      <c r="R229" t="s">
        <v>56</v>
      </c>
      <c r="S229">
        <v>92</v>
      </c>
      <c r="T229">
        <v>3.6</v>
      </c>
      <c r="U229" t="b">
        <v>1</v>
      </c>
      <c r="V229" t="s">
        <v>28</v>
      </c>
      <c r="W229">
        <v>1764</v>
      </c>
      <c r="X229" t="s">
        <v>51</v>
      </c>
      <c r="Y229" t="s">
        <v>52</v>
      </c>
      <c r="Z229" t="s">
        <v>31</v>
      </c>
      <c r="AA229" t="str">
        <f t="shared" si="6"/>
        <v>Complete</v>
      </c>
    </row>
    <row r="230" spans="1:27" x14ac:dyDescent="0.3">
      <c r="A230">
        <v>5036</v>
      </c>
      <c r="B230" t="str">
        <f t="shared" si="7"/>
        <v>Unique</v>
      </c>
      <c r="C230" t="s">
        <v>187</v>
      </c>
      <c r="D230" s="1">
        <v>45520</v>
      </c>
      <c r="E230" s="1">
        <v>45625</v>
      </c>
      <c r="F230" s="7">
        <v>15.99</v>
      </c>
      <c r="G230" t="str">
        <f>IF(Table1[[#This Row],[Monthly_Price]]=7.99,"Base",IF(Table1[[#This Row],[Monthly_Price]]=11.99,"Premium",IF(Table1[[#This Row],[Monthly_Price]]=15.99,"Ultra","error")))</f>
        <v>Ultra</v>
      </c>
      <c r="H230">
        <v>381</v>
      </c>
      <c r="I230" t="s">
        <v>55</v>
      </c>
      <c r="J230">
        <v>5</v>
      </c>
      <c r="K230">
        <v>1</v>
      </c>
      <c r="L230" t="b">
        <v>1</v>
      </c>
      <c r="M230">
        <v>286</v>
      </c>
      <c r="N230">
        <v>121</v>
      </c>
      <c r="O230">
        <f>SUM(Table1[[#This Row],[Total_Movies_Watched]:[Total_Series_Watched]])</f>
        <v>407</v>
      </c>
      <c r="P230" t="s">
        <v>39</v>
      </c>
      <c r="Q230" t="s">
        <v>64</v>
      </c>
      <c r="R230" t="s">
        <v>67</v>
      </c>
      <c r="S230">
        <v>57</v>
      </c>
      <c r="T230">
        <v>4.0999999999999996</v>
      </c>
      <c r="U230" t="b">
        <v>1</v>
      </c>
      <c r="V230" t="s">
        <v>28</v>
      </c>
      <c r="W230">
        <v>967</v>
      </c>
      <c r="X230" t="s">
        <v>29</v>
      </c>
      <c r="Y230" t="s">
        <v>52</v>
      </c>
      <c r="Z230" t="s">
        <v>75</v>
      </c>
      <c r="AA230" t="str">
        <f t="shared" si="6"/>
        <v>Complete</v>
      </c>
    </row>
    <row r="231" spans="1:27" x14ac:dyDescent="0.3">
      <c r="A231">
        <v>5857</v>
      </c>
      <c r="B231" t="str">
        <f t="shared" si="7"/>
        <v>Unique</v>
      </c>
      <c r="C231" t="s">
        <v>72</v>
      </c>
      <c r="D231" s="1">
        <v>45631</v>
      </c>
      <c r="E231" s="1">
        <v>45641</v>
      </c>
      <c r="F231" s="7">
        <v>15.99</v>
      </c>
      <c r="G231" t="str">
        <f>IF(Table1[[#This Row],[Monthly_Price]]=7.99,"Base",IF(Table1[[#This Row],[Monthly_Price]]=11.99,"Premium",IF(Table1[[#This Row],[Monthly_Price]]=15.99,"Ultra","error")))</f>
        <v>Ultra</v>
      </c>
      <c r="H231">
        <v>263</v>
      </c>
      <c r="I231" t="s">
        <v>55</v>
      </c>
      <c r="J231">
        <v>5</v>
      </c>
      <c r="K231">
        <v>5</v>
      </c>
      <c r="L231" t="b">
        <v>0</v>
      </c>
      <c r="M231">
        <v>95</v>
      </c>
      <c r="N231">
        <v>149</v>
      </c>
      <c r="O231">
        <f>SUM(Table1[[#This Row],[Total_Movies_Watched]:[Total_Series_Watched]])</f>
        <v>244</v>
      </c>
      <c r="P231" t="s">
        <v>63</v>
      </c>
      <c r="Q231" t="s">
        <v>49</v>
      </c>
      <c r="R231" t="s">
        <v>67</v>
      </c>
      <c r="S231">
        <v>17</v>
      </c>
      <c r="T231">
        <v>4</v>
      </c>
      <c r="U231" t="b">
        <v>1</v>
      </c>
      <c r="V231" t="s">
        <v>28</v>
      </c>
      <c r="W231">
        <v>2086</v>
      </c>
      <c r="X231" t="s">
        <v>51</v>
      </c>
      <c r="Y231" t="s">
        <v>68</v>
      </c>
      <c r="Z231" t="s">
        <v>75</v>
      </c>
      <c r="AA231" t="str">
        <f t="shared" si="6"/>
        <v>Complete</v>
      </c>
    </row>
    <row r="232" spans="1:27" x14ac:dyDescent="0.3">
      <c r="A232">
        <v>8770</v>
      </c>
      <c r="B232" t="str">
        <f t="shared" si="7"/>
        <v>Unique</v>
      </c>
      <c r="C232" t="s">
        <v>82</v>
      </c>
      <c r="D232" s="1">
        <v>45150</v>
      </c>
      <c r="E232" s="1">
        <v>45617</v>
      </c>
      <c r="F232" s="7">
        <v>7.99</v>
      </c>
      <c r="G232" t="str">
        <f>IF(Table1[[#This Row],[Monthly_Price]]=7.99,"Base",IF(Table1[[#This Row],[Monthly_Price]]=11.99,"Premium",IF(Table1[[#This Row],[Monthly_Price]]=15.99,"Ultra","error")))</f>
        <v>Base</v>
      </c>
      <c r="H232">
        <v>48</v>
      </c>
      <c r="I232" t="s">
        <v>33</v>
      </c>
      <c r="J232">
        <v>4</v>
      </c>
      <c r="K232">
        <v>2</v>
      </c>
      <c r="L232" t="b">
        <v>0</v>
      </c>
      <c r="M232">
        <v>938</v>
      </c>
      <c r="N232">
        <v>92</v>
      </c>
      <c r="O232">
        <f>SUM(Table1[[#This Row],[Total_Movies_Watched]:[Total_Series_Watched]])</f>
        <v>1030</v>
      </c>
      <c r="P232" t="s">
        <v>39</v>
      </c>
      <c r="Q232" t="s">
        <v>64</v>
      </c>
      <c r="R232" t="s">
        <v>67</v>
      </c>
      <c r="S232">
        <v>99</v>
      </c>
      <c r="T232">
        <v>4.2</v>
      </c>
      <c r="U232" t="b">
        <v>1</v>
      </c>
      <c r="V232" t="s">
        <v>28</v>
      </c>
      <c r="W232">
        <v>3288</v>
      </c>
      <c r="X232" t="s">
        <v>51</v>
      </c>
      <c r="Y232" t="s">
        <v>68</v>
      </c>
      <c r="Z232" t="s">
        <v>31</v>
      </c>
      <c r="AA232" t="str">
        <f t="shared" si="6"/>
        <v>Complete</v>
      </c>
    </row>
    <row r="233" spans="1:27" x14ac:dyDescent="0.3">
      <c r="A233">
        <v>4118</v>
      </c>
      <c r="B233" t="str">
        <f t="shared" si="7"/>
        <v>Unique</v>
      </c>
      <c r="C233" t="s">
        <v>216</v>
      </c>
      <c r="D233" s="1">
        <v>45062</v>
      </c>
      <c r="E233" s="1">
        <v>45615</v>
      </c>
      <c r="F233" s="7">
        <v>11.99</v>
      </c>
      <c r="G233" t="str">
        <f>IF(Table1[[#This Row],[Monthly_Price]]=7.99,"Base",IF(Table1[[#This Row],[Monthly_Price]]=11.99,"Premium",IF(Table1[[#This Row],[Monthly_Price]]=15.99,"Ultra","error")))</f>
        <v>Premium</v>
      </c>
      <c r="H233">
        <v>447</v>
      </c>
      <c r="I233" t="s">
        <v>46</v>
      </c>
      <c r="J233">
        <v>3</v>
      </c>
      <c r="K233">
        <v>4</v>
      </c>
      <c r="L233" t="b">
        <v>0</v>
      </c>
      <c r="M233">
        <v>264</v>
      </c>
      <c r="N233">
        <v>55</v>
      </c>
      <c r="O233">
        <f>SUM(Table1[[#This Row],[Total_Movies_Watched]:[Total_Series_Watched]])</f>
        <v>319</v>
      </c>
      <c r="P233" t="s">
        <v>59</v>
      </c>
      <c r="Q233" t="s">
        <v>26</v>
      </c>
      <c r="R233" t="s">
        <v>41</v>
      </c>
      <c r="S233">
        <v>58</v>
      </c>
      <c r="T233">
        <v>3.6</v>
      </c>
      <c r="U233" t="b">
        <v>0</v>
      </c>
      <c r="V233" t="s">
        <v>28</v>
      </c>
      <c r="W233">
        <v>1486</v>
      </c>
      <c r="X233" t="s">
        <v>29</v>
      </c>
      <c r="Y233" t="s">
        <v>68</v>
      </c>
      <c r="Z233" t="s">
        <v>75</v>
      </c>
      <c r="AA233" t="str">
        <f t="shared" si="6"/>
        <v>Complete</v>
      </c>
    </row>
    <row r="234" spans="1:27" x14ac:dyDescent="0.3">
      <c r="A234">
        <v>7162</v>
      </c>
      <c r="B234" t="str">
        <f t="shared" si="7"/>
        <v>Unique</v>
      </c>
      <c r="C234" t="s">
        <v>217</v>
      </c>
      <c r="D234" s="1">
        <v>45525</v>
      </c>
      <c r="E234" s="1">
        <v>45640</v>
      </c>
      <c r="F234" s="7">
        <v>15.99</v>
      </c>
      <c r="G234" t="str">
        <f>IF(Table1[[#This Row],[Monthly_Price]]=7.99,"Base",IF(Table1[[#This Row],[Monthly_Price]]=11.99,"Premium",IF(Table1[[#This Row],[Monthly_Price]]=15.99,"Ultra","error")))</f>
        <v>Ultra</v>
      </c>
      <c r="H234">
        <v>415</v>
      </c>
      <c r="I234" t="s">
        <v>43</v>
      </c>
      <c r="J234">
        <v>1</v>
      </c>
      <c r="K234">
        <v>3</v>
      </c>
      <c r="L234" t="b">
        <v>1</v>
      </c>
      <c r="M234">
        <v>44</v>
      </c>
      <c r="N234">
        <v>10</v>
      </c>
      <c r="O234">
        <f>SUM(Table1[[#This Row],[Total_Movies_Watched]:[Total_Series_Watched]])</f>
        <v>54</v>
      </c>
      <c r="P234" t="s">
        <v>74</v>
      </c>
      <c r="Q234" t="s">
        <v>40</v>
      </c>
      <c r="R234" t="s">
        <v>67</v>
      </c>
      <c r="S234">
        <v>91</v>
      </c>
      <c r="T234">
        <v>3.3</v>
      </c>
      <c r="U234" t="b">
        <v>0</v>
      </c>
      <c r="V234" t="s">
        <v>28</v>
      </c>
      <c r="W234">
        <v>223</v>
      </c>
      <c r="X234" t="s">
        <v>51</v>
      </c>
      <c r="Y234" t="s">
        <v>68</v>
      </c>
      <c r="Z234" t="s">
        <v>75</v>
      </c>
      <c r="AA234" t="str">
        <f t="shared" si="6"/>
        <v>Complete</v>
      </c>
    </row>
    <row r="235" spans="1:27" x14ac:dyDescent="0.3">
      <c r="A235">
        <v>9278</v>
      </c>
      <c r="B235" t="str">
        <f t="shared" si="7"/>
        <v>Unique</v>
      </c>
      <c r="C235" t="s">
        <v>195</v>
      </c>
      <c r="D235" s="1">
        <v>45554</v>
      </c>
      <c r="E235" s="1">
        <v>45640</v>
      </c>
      <c r="F235" s="7">
        <v>7.99</v>
      </c>
      <c r="G235" t="str">
        <f>IF(Table1[[#This Row],[Monthly_Price]]=7.99,"Base",IF(Table1[[#This Row],[Monthly_Price]]=11.99,"Premium",IF(Table1[[#This Row],[Monthly_Price]]=15.99,"Ultra","error")))</f>
        <v>Base</v>
      </c>
      <c r="H235">
        <v>429</v>
      </c>
      <c r="I235" t="s">
        <v>33</v>
      </c>
      <c r="J235">
        <v>5</v>
      </c>
      <c r="K235">
        <v>4</v>
      </c>
      <c r="L235" t="b">
        <v>0</v>
      </c>
      <c r="M235">
        <v>944</v>
      </c>
      <c r="N235">
        <v>165</v>
      </c>
      <c r="O235">
        <f>SUM(Table1[[#This Row],[Total_Movies_Watched]:[Total_Series_Watched]])</f>
        <v>1109</v>
      </c>
      <c r="P235" t="s">
        <v>74</v>
      </c>
      <c r="Q235" t="s">
        <v>26</v>
      </c>
      <c r="R235" t="s">
        <v>67</v>
      </c>
      <c r="S235">
        <v>12</v>
      </c>
      <c r="T235">
        <v>4.7</v>
      </c>
      <c r="U235" t="b">
        <v>1</v>
      </c>
      <c r="V235" t="s">
        <v>28</v>
      </c>
      <c r="W235">
        <v>2394</v>
      </c>
      <c r="X235" t="s">
        <v>65</v>
      </c>
      <c r="Y235" t="s">
        <v>60</v>
      </c>
      <c r="Z235" t="s">
        <v>53</v>
      </c>
      <c r="AA235" t="str">
        <f t="shared" si="6"/>
        <v>Complete</v>
      </c>
    </row>
    <row r="236" spans="1:27" x14ac:dyDescent="0.3">
      <c r="A236">
        <v>5406</v>
      </c>
      <c r="B236" t="str">
        <f t="shared" si="7"/>
        <v>Unique</v>
      </c>
      <c r="C236" t="s">
        <v>218</v>
      </c>
      <c r="D236" s="1">
        <v>45577</v>
      </c>
      <c r="E236" s="1">
        <v>45485</v>
      </c>
      <c r="F236" s="7">
        <v>7.99</v>
      </c>
      <c r="G236" t="str">
        <f>IF(Table1[[#This Row],[Monthly_Price]]=7.99,"Base",IF(Table1[[#This Row],[Monthly_Price]]=11.99,"Premium",IF(Table1[[#This Row],[Monthly_Price]]=15.99,"Ultra","error")))</f>
        <v>Base</v>
      </c>
      <c r="H236">
        <v>26</v>
      </c>
      <c r="I236" t="s">
        <v>33</v>
      </c>
      <c r="J236">
        <v>5</v>
      </c>
      <c r="K236">
        <v>5</v>
      </c>
      <c r="L236" t="b">
        <v>0</v>
      </c>
      <c r="M236">
        <v>542</v>
      </c>
      <c r="N236">
        <v>152</v>
      </c>
      <c r="O236">
        <f>SUM(Table1[[#This Row],[Total_Movies_Watched]:[Total_Series_Watched]])</f>
        <v>694</v>
      </c>
      <c r="P236" t="s">
        <v>39</v>
      </c>
      <c r="Q236" t="s">
        <v>49</v>
      </c>
      <c r="R236" t="s">
        <v>41</v>
      </c>
      <c r="S236">
        <v>6</v>
      </c>
      <c r="T236">
        <v>3.1</v>
      </c>
      <c r="U236" t="b">
        <v>0</v>
      </c>
      <c r="V236" t="s">
        <v>28</v>
      </c>
      <c r="W236">
        <v>4329</v>
      </c>
      <c r="X236" t="s">
        <v>29</v>
      </c>
      <c r="Y236" t="s">
        <v>52</v>
      </c>
      <c r="Z236" t="s">
        <v>53</v>
      </c>
      <c r="AA236" t="str">
        <f t="shared" si="6"/>
        <v>Complete</v>
      </c>
    </row>
    <row r="237" spans="1:27" x14ac:dyDescent="0.3">
      <c r="A237">
        <v>4641</v>
      </c>
      <c r="B237" t="str">
        <f t="shared" si="7"/>
        <v>Unique</v>
      </c>
      <c r="C237" t="s">
        <v>197</v>
      </c>
      <c r="D237" s="1">
        <v>45547</v>
      </c>
      <c r="E237" s="1">
        <v>45516</v>
      </c>
      <c r="F237" s="7">
        <v>15.99</v>
      </c>
      <c r="G237" t="str">
        <f>IF(Table1[[#This Row],[Monthly_Price]]=7.99,"Base",IF(Table1[[#This Row],[Monthly_Price]]=11.99,"Premium",IF(Table1[[#This Row],[Monthly_Price]]=15.99,"Ultra","error")))</f>
        <v>Ultra</v>
      </c>
      <c r="H237">
        <v>101</v>
      </c>
      <c r="I237" t="s">
        <v>79</v>
      </c>
      <c r="J237">
        <v>4</v>
      </c>
      <c r="K237">
        <v>6</v>
      </c>
      <c r="L237" t="b">
        <v>1</v>
      </c>
      <c r="M237">
        <v>350</v>
      </c>
      <c r="N237">
        <v>17</v>
      </c>
      <c r="O237">
        <f>SUM(Table1[[#This Row],[Total_Movies_Watched]:[Total_Series_Watched]])</f>
        <v>367</v>
      </c>
      <c r="P237" t="s">
        <v>59</v>
      </c>
      <c r="Q237" t="s">
        <v>26</v>
      </c>
      <c r="R237" t="s">
        <v>41</v>
      </c>
      <c r="S237">
        <v>11</v>
      </c>
      <c r="T237">
        <v>3.4</v>
      </c>
      <c r="U237" t="b">
        <v>1</v>
      </c>
      <c r="V237" t="s">
        <v>28</v>
      </c>
      <c r="W237">
        <v>2193</v>
      </c>
      <c r="X237" t="s">
        <v>65</v>
      </c>
      <c r="Y237" t="s">
        <v>30</v>
      </c>
      <c r="Z237" t="s">
        <v>75</v>
      </c>
      <c r="AA237" t="str">
        <f t="shared" si="6"/>
        <v>Complete</v>
      </c>
    </row>
    <row r="238" spans="1:27" x14ac:dyDescent="0.3">
      <c r="A238">
        <v>3969</v>
      </c>
      <c r="B238" t="str">
        <f t="shared" si="7"/>
        <v>Unique</v>
      </c>
      <c r="C238" t="s">
        <v>205</v>
      </c>
      <c r="D238" s="1">
        <v>45069</v>
      </c>
      <c r="E238" s="1">
        <v>45638</v>
      </c>
      <c r="F238" s="7">
        <v>15.99</v>
      </c>
      <c r="G238" t="str">
        <f>IF(Table1[[#This Row],[Monthly_Price]]=7.99,"Base",IF(Table1[[#This Row],[Monthly_Price]]=11.99,"Premium",IF(Table1[[#This Row],[Monthly_Price]]=15.99,"Ultra","error")))</f>
        <v>Ultra</v>
      </c>
      <c r="H238">
        <v>461</v>
      </c>
      <c r="I238" t="s">
        <v>43</v>
      </c>
      <c r="J238">
        <v>2</v>
      </c>
      <c r="K238">
        <v>6</v>
      </c>
      <c r="L238" t="b">
        <v>1</v>
      </c>
      <c r="M238">
        <v>31</v>
      </c>
      <c r="N238">
        <v>173</v>
      </c>
      <c r="O238">
        <f>SUM(Table1[[#This Row],[Total_Movies_Watched]:[Total_Series_Watched]])</f>
        <v>204</v>
      </c>
      <c r="P238" t="s">
        <v>39</v>
      </c>
      <c r="Q238" t="s">
        <v>26</v>
      </c>
      <c r="R238" t="s">
        <v>50</v>
      </c>
      <c r="S238">
        <v>84</v>
      </c>
      <c r="T238">
        <v>3.5</v>
      </c>
      <c r="U238" t="b">
        <v>1</v>
      </c>
      <c r="V238" t="s">
        <v>28</v>
      </c>
      <c r="W238">
        <v>3730</v>
      </c>
      <c r="X238" t="s">
        <v>65</v>
      </c>
      <c r="Y238" t="s">
        <v>36</v>
      </c>
      <c r="Z238" t="s">
        <v>53</v>
      </c>
      <c r="AA238" t="str">
        <f t="shared" si="6"/>
        <v>Complete</v>
      </c>
    </row>
    <row r="239" spans="1:27" x14ac:dyDescent="0.3">
      <c r="A239">
        <v>3078</v>
      </c>
      <c r="B239" t="str">
        <f t="shared" si="7"/>
        <v>Unique</v>
      </c>
      <c r="C239" t="s">
        <v>219</v>
      </c>
      <c r="D239" s="1">
        <v>45101</v>
      </c>
      <c r="E239" s="1">
        <v>45640</v>
      </c>
      <c r="F239" s="7">
        <v>7.99</v>
      </c>
      <c r="G239" t="str">
        <f>IF(Table1[[#This Row],[Monthly_Price]]=7.99,"Base",IF(Table1[[#This Row],[Monthly_Price]]=11.99,"Premium",IF(Table1[[#This Row],[Monthly_Price]]=15.99,"Ultra","error")))</f>
        <v>Base</v>
      </c>
      <c r="H239">
        <v>246</v>
      </c>
      <c r="I239" t="s">
        <v>24</v>
      </c>
      <c r="J239">
        <v>3</v>
      </c>
      <c r="K239">
        <v>3</v>
      </c>
      <c r="L239" t="b">
        <v>0</v>
      </c>
      <c r="M239">
        <v>358</v>
      </c>
      <c r="N239">
        <v>158</v>
      </c>
      <c r="O239">
        <f>SUM(Table1[[#This Row],[Total_Movies_Watched]:[Total_Series_Watched]])</f>
        <v>516</v>
      </c>
      <c r="P239" t="s">
        <v>63</v>
      </c>
      <c r="Q239" t="s">
        <v>49</v>
      </c>
      <c r="R239" t="s">
        <v>27</v>
      </c>
      <c r="S239">
        <v>18</v>
      </c>
      <c r="T239">
        <v>3.8</v>
      </c>
      <c r="U239" t="b">
        <v>0</v>
      </c>
      <c r="V239" t="s">
        <v>28</v>
      </c>
      <c r="W239">
        <v>2234</v>
      </c>
      <c r="X239" t="s">
        <v>51</v>
      </c>
      <c r="Y239" t="s">
        <v>52</v>
      </c>
      <c r="Z239" t="s">
        <v>75</v>
      </c>
      <c r="AA239" t="str">
        <f t="shared" si="6"/>
        <v>Complete</v>
      </c>
    </row>
    <row r="240" spans="1:27" x14ac:dyDescent="0.3">
      <c r="A240">
        <v>2808</v>
      </c>
      <c r="B240" t="str">
        <f t="shared" si="7"/>
        <v>Unique</v>
      </c>
      <c r="C240" t="s">
        <v>120</v>
      </c>
      <c r="D240" s="1">
        <v>45242</v>
      </c>
      <c r="E240" s="1">
        <v>45640</v>
      </c>
      <c r="F240" s="7">
        <v>15.99</v>
      </c>
      <c r="G240" t="str">
        <f>IF(Table1[[#This Row],[Monthly_Price]]=7.99,"Base",IF(Table1[[#This Row],[Monthly_Price]]=11.99,"Premium",IF(Table1[[#This Row],[Monthly_Price]]=15.99,"Ultra","error")))</f>
        <v>Ultra</v>
      </c>
      <c r="H240">
        <v>91</v>
      </c>
      <c r="I240" t="s">
        <v>55</v>
      </c>
      <c r="J240">
        <v>3</v>
      </c>
      <c r="K240">
        <v>6</v>
      </c>
      <c r="L240" t="b">
        <v>0</v>
      </c>
      <c r="M240">
        <v>961</v>
      </c>
      <c r="N240">
        <v>170</v>
      </c>
      <c r="O240">
        <f>SUM(Table1[[#This Row],[Total_Movies_Watched]:[Total_Series_Watched]])</f>
        <v>1131</v>
      </c>
      <c r="P240" t="s">
        <v>25</v>
      </c>
      <c r="Q240" t="s">
        <v>26</v>
      </c>
      <c r="R240" t="s">
        <v>41</v>
      </c>
      <c r="S240">
        <v>87</v>
      </c>
      <c r="T240">
        <v>4.2</v>
      </c>
      <c r="U240" t="b">
        <v>0</v>
      </c>
      <c r="V240" t="s">
        <v>28</v>
      </c>
      <c r="W240">
        <v>718</v>
      </c>
      <c r="X240" t="s">
        <v>51</v>
      </c>
      <c r="Y240" t="s">
        <v>36</v>
      </c>
      <c r="Z240" t="s">
        <v>75</v>
      </c>
      <c r="AA240" t="str">
        <f t="shared" si="6"/>
        <v>Complete</v>
      </c>
    </row>
    <row r="241" spans="1:27" x14ac:dyDescent="0.3">
      <c r="A241">
        <v>7484</v>
      </c>
      <c r="B241" t="str">
        <f t="shared" si="7"/>
        <v>Unique</v>
      </c>
      <c r="C241" t="s">
        <v>211</v>
      </c>
      <c r="D241" s="1">
        <v>45634</v>
      </c>
      <c r="E241" s="1">
        <v>45617</v>
      </c>
      <c r="F241" s="7">
        <v>11.99</v>
      </c>
      <c r="G241" t="str">
        <f>IF(Table1[[#This Row],[Monthly_Price]]=7.99,"Base",IF(Table1[[#This Row],[Monthly_Price]]=11.99,"Premium",IF(Table1[[#This Row],[Monthly_Price]]=15.99,"Ultra","error")))</f>
        <v>Premium</v>
      </c>
      <c r="H241">
        <v>152</v>
      </c>
      <c r="I241" t="s">
        <v>79</v>
      </c>
      <c r="J241">
        <v>5</v>
      </c>
      <c r="K241">
        <v>1</v>
      </c>
      <c r="L241" t="b">
        <v>0</v>
      </c>
      <c r="M241">
        <v>623</v>
      </c>
      <c r="N241">
        <v>180</v>
      </c>
      <c r="O241">
        <f>SUM(Table1[[#This Row],[Total_Movies_Watched]:[Total_Series_Watched]])</f>
        <v>803</v>
      </c>
      <c r="P241" t="s">
        <v>39</v>
      </c>
      <c r="Q241" t="s">
        <v>64</v>
      </c>
      <c r="R241" t="s">
        <v>67</v>
      </c>
      <c r="S241">
        <v>89</v>
      </c>
      <c r="T241">
        <v>4.5</v>
      </c>
      <c r="U241" t="b">
        <v>1</v>
      </c>
      <c r="V241" t="s">
        <v>28</v>
      </c>
      <c r="W241">
        <v>1594</v>
      </c>
      <c r="X241" t="s">
        <v>29</v>
      </c>
      <c r="Y241" t="s">
        <v>36</v>
      </c>
      <c r="Z241" t="s">
        <v>31</v>
      </c>
      <c r="AA241" t="str">
        <f t="shared" si="6"/>
        <v>Complete</v>
      </c>
    </row>
    <row r="242" spans="1:27" x14ac:dyDescent="0.3">
      <c r="A242">
        <v>2396</v>
      </c>
      <c r="B242" t="str">
        <f t="shared" si="7"/>
        <v>Unique</v>
      </c>
      <c r="C242" t="s">
        <v>176</v>
      </c>
      <c r="D242" s="1">
        <v>45262</v>
      </c>
      <c r="E242" s="1">
        <v>45621</v>
      </c>
      <c r="F242" s="7">
        <v>11.99</v>
      </c>
      <c r="G242" t="str">
        <f>IF(Table1[[#This Row],[Monthly_Price]]=7.99,"Base",IF(Table1[[#This Row],[Monthly_Price]]=11.99,"Premium",IF(Table1[[#This Row],[Monthly_Price]]=15.99,"Ultra","error")))</f>
        <v>Premium</v>
      </c>
      <c r="H242">
        <v>283</v>
      </c>
      <c r="I242" t="s">
        <v>24</v>
      </c>
      <c r="J242">
        <v>3</v>
      </c>
      <c r="K242">
        <v>5</v>
      </c>
      <c r="L242" t="b">
        <v>0</v>
      </c>
      <c r="M242">
        <v>466</v>
      </c>
      <c r="N242">
        <v>139</v>
      </c>
      <c r="O242">
        <f>SUM(Table1[[#This Row],[Total_Movies_Watched]:[Total_Series_Watched]])</f>
        <v>605</v>
      </c>
      <c r="P242" t="s">
        <v>44</v>
      </c>
      <c r="Q242" t="s">
        <v>26</v>
      </c>
      <c r="R242" t="s">
        <v>27</v>
      </c>
      <c r="S242">
        <v>62</v>
      </c>
      <c r="T242">
        <v>4</v>
      </c>
      <c r="U242" t="b">
        <v>1</v>
      </c>
      <c r="V242" t="s">
        <v>28</v>
      </c>
      <c r="W242">
        <v>681</v>
      </c>
      <c r="X242" t="s">
        <v>57</v>
      </c>
      <c r="Y242" t="s">
        <v>30</v>
      </c>
      <c r="Z242" t="s">
        <v>37</v>
      </c>
      <c r="AA242" t="str">
        <f t="shared" si="6"/>
        <v>Complete</v>
      </c>
    </row>
    <row r="243" spans="1:27" x14ac:dyDescent="0.3">
      <c r="A243">
        <v>2472</v>
      </c>
      <c r="B243" t="str">
        <f t="shared" si="7"/>
        <v>Unique</v>
      </c>
      <c r="C243" t="s">
        <v>203</v>
      </c>
      <c r="D243" s="1">
        <v>45248</v>
      </c>
      <c r="E243" s="1">
        <v>45621</v>
      </c>
      <c r="F243" s="7">
        <v>7.99</v>
      </c>
      <c r="G243" t="str">
        <f>IF(Table1[[#This Row],[Monthly_Price]]=7.99,"Base",IF(Table1[[#This Row],[Monthly_Price]]=11.99,"Premium",IF(Table1[[#This Row],[Monthly_Price]]=15.99,"Ultra","error")))</f>
        <v>Base</v>
      </c>
      <c r="H243">
        <v>61</v>
      </c>
      <c r="I243" t="s">
        <v>62</v>
      </c>
      <c r="J243">
        <v>3</v>
      </c>
      <c r="K243">
        <v>4</v>
      </c>
      <c r="L243" t="b">
        <v>0</v>
      </c>
      <c r="M243">
        <v>860</v>
      </c>
      <c r="N243">
        <v>145</v>
      </c>
      <c r="O243">
        <f>SUM(Table1[[#This Row],[Total_Movies_Watched]:[Total_Series_Watched]])</f>
        <v>1005</v>
      </c>
      <c r="P243" t="s">
        <v>48</v>
      </c>
      <c r="Q243" t="s">
        <v>40</v>
      </c>
      <c r="R243" t="s">
        <v>50</v>
      </c>
      <c r="S243">
        <v>82</v>
      </c>
      <c r="T243">
        <v>4.7</v>
      </c>
      <c r="U243" t="b">
        <v>1</v>
      </c>
      <c r="V243" t="s">
        <v>28</v>
      </c>
      <c r="W243">
        <v>428</v>
      </c>
      <c r="X243" t="s">
        <v>65</v>
      </c>
      <c r="Y243" t="s">
        <v>68</v>
      </c>
      <c r="Z243" t="s">
        <v>31</v>
      </c>
      <c r="AA243" t="str">
        <f t="shared" si="6"/>
        <v>Complete</v>
      </c>
    </row>
    <row r="244" spans="1:27" x14ac:dyDescent="0.3">
      <c r="A244">
        <v>7939</v>
      </c>
      <c r="B244" t="str">
        <f t="shared" si="7"/>
        <v>Unique</v>
      </c>
      <c r="C244" t="s">
        <v>220</v>
      </c>
      <c r="D244" s="1">
        <v>45177</v>
      </c>
      <c r="E244" s="1">
        <v>45621</v>
      </c>
      <c r="F244" s="7">
        <v>11.99</v>
      </c>
      <c r="G244" t="str">
        <f>IF(Table1[[#This Row],[Monthly_Price]]=7.99,"Base",IF(Table1[[#This Row],[Monthly_Price]]=11.99,"Premium",IF(Table1[[#This Row],[Monthly_Price]]=15.99,"Ultra","error")))</f>
        <v>Premium</v>
      </c>
      <c r="H244">
        <v>410</v>
      </c>
      <c r="I244" t="s">
        <v>62</v>
      </c>
      <c r="J244">
        <v>5</v>
      </c>
      <c r="K244">
        <v>6</v>
      </c>
      <c r="L244" t="b">
        <v>0</v>
      </c>
      <c r="M244">
        <v>410</v>
      </c>
      <c r="N244">
        <v>125</v>
      </c>
      <c r="O244">
        <f>SUM(Table1[[#This Row],[Total_Movies_Watched]:[Total_Series_Watched]])</f>
        <v>535</v>
      </c>
      <c r="P244" t="s">
        <v>74</v>
      </c>
      <c r="Q244" t="s">
        <v>26</v>
      </c>
      <c r="R244" t="s">
        <v>34</v>
      </c>
      <c r="S244">
        <v>68</v>
      </c>
      <c r="T244">
        <v>4.7</v>
      </c>
      <c r="U244" t="b">
        <v>0</v>
      </c>
      <c r="V244" t="s">
        <v>28</v>
      </c>
      <c r="W244">
        <v>2542</v>
      </c>
      <c r="X244" t="s">
        <v>35</v>
      </c>
      <c r="Y244" t="s">
        <v>36</v>
      </c>
      <c r="Z244" t="s">
        <v>53</v>
      </c>
      <c r="AA244" t="str">
        <f t="shared" si="6"/>
        <v>Complete</v>
      </c>
    </row>
    <row r="245" spans="1:27" x14ac:dyDescent="0.3">
      <c r="A245">
        <v>8269</v>
      </c>
      <c r="B245" t="str">
        <f t="shared" si="7"/>
        <v>Unique</v>
      </c>
      <c r="C245" t="s">
        <v>72</v>
      </c>
      <c r="D245" s="1">
        <v>45348</v>
      </c>
      <c r="E245" s="1">
        <v>45643</v>
      </c>
      <c r="F245" s="7">
        <v>7.99</v>
      </c>
      <c r="G245" t="str">
        <f>IF(Table1[[#This Row],[Monthly_Price]]=7.99,"Base",IF(Table1[[#This Row],[Monthly_Price]]=11.99,"Premium",IF(Table1[[#This Row],[Monthly_Price]]=15.99,"Ultra","error")))</f>
        <v>Base</v>
      </c>
      <c r="H245">
        <v>88</v>
      </c>
      <c r="I245" t="s">
        <v>24</v>
      </c>
      <c r="J245">
        <v>3</v>
      </c>
      <c r="K245">
        <v>1</v>
      </c>
      <c r="L245" t="b">
        <v>0</v>
      </c>
      <c r="M245">
        <v>69</v>
      </c>
      <c r="N245">
        <v>75</v>
      </c>
      <c r="O245">
        <f>SUM(Table1[[#This Row],[Total_Movies_Watched]:[Total_Series_Watched]])</f>
        <v>144</v>
      </c>
      <c r="P245" t="s">
        <v>48</v>
      </c>
      <c r="Q245" t="s">
        <v>49</v>
      </c>
      <c r="R245" t="s">
        <v>34</v>
      </c>
      <c r="S245">
        <v>80</v>
      </c>
      <c r="T245">
        <v>4.0999999999999996</v>
      </c>
      <c r="U245" t="b">
        <v>0</v>
      </c>
      <c r="V245" t="s">
        <v>28</v>
      </c>
      <c r="W245">
        <v>4763</v>
      </c>
      <c r="X245" t="s">
        <v>51</v>
      </c>
      <c r="Y245" t="s">
        <v>68</v>
      </c>
      <c r="Z245" t="s">
        <v>37</v>
      </c>
      <c r="AA245" t="str">
        <f t="shared" si="6"/>
        <v>Complete</v>
      </c>
    </row>
    <row r="246" spans="1:27" x14ac:dyDescent="0.3">
      <c r="A246">
        <v>9073</v>
      </c>
      <c r="B246" t="str">
        <f t="shared" si="7"/>
        <v>Unique</v>
      </c>
      <c r="C246" t="s">
        <v>81</v>
      </c>
      <c r="D246" s="1">
        <v>45118</v>
      </c>
      <c r="E246" s="1">
        <v>45547</v>
      </c>
      <c r="F246" s="7">
        <v>15.99</v>
      </c>
      <c r="G246" t="str">
        <f>IF(Table1[[#This Row],[Monthly_Price]]=7.99,"Base",IF(Table1[[#This Row],[Monthly_Price]]=11.99,"Premium",IF(Table1[[#This Row],[Monthly_Price]]=15.99,"Ultra","error")))</f>
        <v>Ultra</v>
      </c>
      <c r="H246">
        <v>322</v>
      </c>
      <c r="I246" t="s">
        <v>46</v>
      </c>
      <c r="J246">
        <v>3</v>
      </c>
      <c r="K246">
        <v>4</v>
      </c>
      <c r="L246" t="b">
        <v>1</v>
      </c>
      <c r="M246">
        <v>424</v>
      </c>
      <c r="N246">
        <v>74</v>
      </c>
      <c r="O246">
        <f>SUM(Table1[[#This Row],[Total_Movies_Watched]:[Total_Series_Watched]])</f>
        <v>498</v>
      </c>
      <c r="P246" t="s">
        <v>59</v>
      </c>
      <c r="Q246" t="s">
        <v>49</v>
      </c>
      <c r="R246" t="s">
        <v>67</v>
      </c>
      <c r="S246">
        <v>3</v>
      </c>
      <c r="T246">
        <v>3</v>
      </c>
      <c r="U246" t="b">
        <v>0</v>
      </c>
      <c r="V246" t="s">
        <v>28</v>
      </c>
      <c r="W246">
        <v>486</v>
      </c>
      <c r="X246" t="s">
        <v>65</v>
      </c>
      <c r="Y246" t="s">
        <v>60</v>
      </c>
      <c r="Z246" t="s">
        <v>37</v>
      </c>
      <c r="AA246" t="str">
        <f t="shared" si="6"/>
        <v>Complete</v>
      </c>
    </row>
    <row r="247" spans="1:27" x14ac:dyDescent="0.3">
      <c r="A247">
        <v>9879</v>
      </c>
      <c r="B247" t="str">
        <f t="shared" si="7"/>
        <v>Unique</v>
      </c>
      <c r="C247" t="s">
        <v>102</v>
      </c>
      <c r="D247" s="1">
        <v>44959</v>
      </c>
      <c r="E247" s="1">
        <v>45394</v>
      </c>
      <c r="F247" s="7">
        <v>7.99</v>
      </c>
      <c r="G247" t="str">
        <f>IF(Table1[[#This Row],[Monthly_Price]]=7.99,"Base",IF(Table1[[#This Row],[Monthly_Price]]=11.99,"Premium",IF(Table1[[#This Row],[Monthly_Price]]=15.99,"Ultra","error")))</f>
        <v>Base</v>
      </c>
      <c r="H247">
        <v>217</v>
      </c>
      <c r="I247" t="s">
        <v>55</v>
      </c>
      <c r="J247">
        <v>3</v>
      </c>
      <c r="K247">
        <v>3</v>
      </c>
      <c r="L247" t="b">
        <v>0</v>
      </c>
      <c r="M247">
        <v>377</v>
      </c>
      <c r="N247">
        <v>136</v>
      </c>
      <c r="O247">
        <f>SUM(Table1[[#This Row],[Total_Movies_Watched]:[Total_Series_Watched]])</f>
        <v>513</v>
      </c>
      <c r="P247" t="s">
        <v>39</v>
      </c>
      <c r="Q247" t="s">
        <v>26</v>
      </c>
      <c r="R247" t="s">
        <v>41</v>
      </c>
      <c r="S247">
        <v>8</v>
      </c>
      <c r="T247">
        <v>4.2</v>
      </c>
      <c r="U247" t="b">
        <v>1</v>
      </c>
      <c r="V247" t="s">
        <v>28</v>
      </c>
      <c r="W247">
        <v>4327</v>
      </c>
      <c r="X247" t="s">
        <v>65</v>
      </c>
      <c r="Y247" t="s">
        <v>36</v>
      </c>
      <c r="Z247" t="s">
        <v>31</v>
      </c>
      <c r="AA247" t="str">
        <f t="shared" si="6"/>
        <v>Complete</v>
      </c>
    </row>
    <row r="248" spans="1:27" x14ac:dyDescent="0.3">
      <c r="A248">
        <v>3822</v>
      </c>
      <c r="B248" t="str">
        <f t="shared" si="7"/>
        <v>Unique</v>
      </c>
      <c r="C248" t="s">
        <v>221</v>
      </c>
      <c r="D248" s="1">
        <v>45141</v>
      </c>
      <c r="E248" s="1">
        <v>45394</v>
      </c>
      <c r="F248" s="7">
        <v>15.99</v>
      </c>
      <c r="G248" t="str">
        <f>IF(Table1[[#This Row],[Monthly_Price]]=7.99,"Base",IF(Table1[[#This Row],[Monthly_Price]]=11.99,"Premium",IF(Table1[[#This Row],[Monthly_Price]]=15.99,"Ultra","error")))</f>
        <v>Ultra</v>
      </c>
      <c r="H248">
        <v>180</v>
      </c>
      <c r="I248" t="s">
        <v>24</v>
      </c>
      <c r="J248">
        <v>3</v>
      </c>
      <c r="K248">
        <v>4</v>
      </c>
      <c r="L248" t="b">
        <v>0</v>
      </c>
      <c r="M248">
        <v>132</v>
      </c>
      <c r="N248">
        <v>127</v>
      </c>
      <c r="O248">
        <f>SUM(Table1[[#This Row],[Total_Movies_Watched]:[Total_Series_Watched]])</f>
        <v>259</v>
      </c>
      <c r="P248" t="s">
        <v>25</v>
      </c>
      <c r="Q248" t="s">
        <v>49</v>
      </c>
      <c r="R248" t="s">
        <v>56</v>
      </c>
      <c r="S248">
        <v>79</v>
      </c>
      <c r="T248">
        <v>4.8</v>
      </c>
      <c r="U248" t="b">
        <v>1</v>
      </c>
      <c r="V248" t="s">
        <v>28</v>
      </c>
      <c r="W248">
        <v>2938</v>
      </c>
      <c r="X248" t="s">
        <v>29</v>
      </c>
      <c r="Y248" t="s">
        <v>30</v>
      </c>
      <c r="Z248" t="s">
        <v>75</v>
      </c>
      <c r="AA248" t="str">
        <f t="shared" si="6"/>
        <v>Complete</v>
      </c>
    </row>
    <row r="249" spans="1:27" x14ac:dyDescent="0.3">
      <c r="A249">
        <v>9183</v>
      </c>
      <c r="B249" t="str">
        <f t="shared" si="7"/>
        <v>Unique</v>
      </c>
      <c r="C249" t="s">
        <v>80</v>
      </c>
      <c r="D249" s="1">
        <v>45042</v>
      </c>
      <c r="E249" s="1">
        <v>45547</v>
      </c>
      <c r="F249" s="7">
        <v>15.99</v>
      </c>
      <c r="G249" t="str">
        <f>IF(Table1[[#This Row],[Monthly_Price]]=7.99,"Base",IF(Table1[[#This Row],[Monthly_Price]]=11.99,"Premium",IF(Table1[[#This Row],[Monthly_Price]]=15.99,"Ultra","error")))</f>
        <v>Ultra</v>
      </c>
      <c r="H249">
        <v>11</v>
      </c>
      <c r="I249" t="s">
        <v>43</v>
      </c>
      <c r="J249">
        <v>1</v>
      </c>
      <c r="K249">
        <v>1</v>
      </c>
      <c r="L249" t="b">
        <v>0</v>
      </c>
      <c r="M249">
        <v>818</v>
      </c>
      <c r="N249">
        <v>45</v>
      </c>
      <c r="O249">
        <f>SUM(Table1[[#This Row],[Total_Movies_Watched]:[Total_Series_Watched]])</f>
        <v>863</v>
      </c>
      <c r="P249" t="s">
        <v>63</v>
      </c>
      <c r="Q249" t="s">
        <v>26</v>
      </c>
      <c r="R249" t="s">
        <v>50</v>
      </c>
      <c r="S249">
        <v>97</v>
      </c>
      <c r="T249">
        <v>4.9000000000000004</v>
      </c>
      <c r="U249" t="b">
        <v>0</v>
      </c>
      <c r="V249" t="s">
        <v>28</v>
      </c>
      <c r="W249">
        <v>1429</v>
      </c>
      <c r="X249" t="s">
        <v>35</v>
      </c>
      <c r="Y249" t="s">
        <v>52</v>
      </c>
      <c r="Z249" t="s">
        <v>75</v>
      </c>
      <c r="AA249" t="str">
        <f t="shared" si="6"/>
        <v>Complete</v>
      </c>
    </row>
    <row r="250" spans="1:27" x14ac:dyDescent="0.3">
      <c r="A250">
        <v>8674</v>
      </c>
      <c r="B250" t="str">
        <f t="shared" si="7"/>
        <v>Unique</v>
      </c>
      <c r="C250" t="s">
        <v>222</v>
      </c>
      <c r="D250" s="1">
        <v>44927</v>
      </c>
      <c r="E250" s="1">
        <v>45616</v>
      </c>
      <c r="F250" s="7">
        <v>15.99</v>
      </c>
      <c r="G250" t="str">
        <f>IF(Table1[[#This Row],[Monthly_Price]]=7.99,"Base",IF(Table1[[#This Row],[Monthly_Price]]=11.99,"Premium",IF(Table1[[#This Row],[Monthly_Price]]=15.99,"Ultra","error")))</f>
        <v>Ultra</v>
      </c>
      <c r="H250">
        <v>455</v>
      </c>
      <c r="I250" t="s">
        <v>62</v>
      </c>
      <c r="J250">
        <v>5</v>
      </c>
      <c r="K250">
        <v>6</v>
      </c>
      <c r="L250" t="b">
        <v>1</v>
      </c>
      <c r="M250">
        <v>813</v>
      </c>
      <c r="N250">
        <v>155</v>
      </c>
      <c r="O250">
        <f>SUM(Table1[[#This Row],[Total_Movies_Watched]:[Total_Series_Watched]])</f>
        <v>968</v>
      </c>
      <c r="P250" t="s">
        <v>39</v>
      </c>
      <c r="Q250" t="s">
        <v>64</v>
      </c>
      <c r="R250" t="s">
        <v>67</v>
      </c>
      <c r="S250">
        <v>85</v>
      </c>
      <c r="T250">
        <v>3.6</v>
      </c>
      <c r="U250" t="b">
        <v>1</v>
      </c>
      <c r="V250" t="s">
        <v>28</v>
      </c>
      <c r="W250">
        <v>2897</v>
      </c>
      <c r="X250" t="s">
        <v>51</v>
      </c>
      <c r="Y250" t="s">
        <v>36</v>
      </c>
      <c r="Z250" t="s">
        <v>53</v>
      </c>
      <c r="AA250" t="str">
        <f t="shared" si="6"/>
        <v>Complete</v>
      </c>
    </row>
    <row r="251" spans="1:27" x14ac:dyDescent="0.3">
      <c r="A251">
        <v>2481</v>
      </c>
      <c r="B251" t="str">
        <f t="shared" si="7"/>
        <v>Unique</v>
      </c>
      <c r="C251" t="s">
        <v>223</v>
      </c>
      <c r="D251" s="1">
        <v>45374</v>
      </c>
      <c r="E251" s="1">
        <v>45616</v>
      </c>
      <c r="F251" s="7">
        <v>7.99</v>
      </c>
      <c r="G251" t="str">
        <f>IF(Table1[[#This Row],[Monthly_Price]]=7.99,"Base",IF(Table1[[#This Row],[Monthly_Price]]=11.99,"Premium",IF(Table1[[#This Row],[Monthly_Price]]=15.99,"Ultra","error")))</f>
        <v>Base</v>
      </c>
      <c r="H251">
        <v>487</v>
      </c>
      <c r="I251" t="s">
        <v>79</v>
      </c>
      <c r="J251">
        <v>2</v>
      </c>
      <c r="K251">
        <v>6</v>
      </c>
      <c r="L251" t="b">
        <v>0</v>
      </c>
      <c r="M251">
        <v>362</v>
      </c>
      <c r="N251">
        <v>130</v>
      </c>
      <c r="O251">
        <f>SUM(Table1[[#This Row],[Total_Movies_Watched]:[Total_Series_Watched]])</f>
        <v>492</v>
      </c>
      <c r="P251" t="s">
        <v>74</v>
      </c>
      <c r="Q251" t="s">
        <v>64</v>
      </c>
      <c r="R251" t="s">
        <v>56</v>
      </c>
      <c r="S251">
        <v>36</v>
      </c>
      <c r="T251">
        <v>3.3</v>
      </c>
      <c r="U251" t="b">
        <v>1</v>
      </c>
      <c r="V251" t="s">
        <v>28</v>
      </c>
      <c r="W251">
        <v>274</v>
      </c>
      <c r="X251" t="s">
        <v>51</v>
      </c>
      <c r="Y251" t="s">
        <v>60</v>
      </c>
      <c r="Z251" t="s">
        <v>53</v>
      </c>
      <c r="AA251" t="str">
        <f t="shared" si="6"/>
        <v>Complete</v>
      </c>
    </row>
    <row r="252" spans="1:27" x14ac:dyDescent="0.3">
      <c r="A252">
        <v>8729</v>
      </c>
      <c r="B252" t="str">
        <f t="shared" si="7"/>
        <v>Unique</v>
      </c>
      <c r="C252" t="s">
        <v>224</v>
      </c>
      <c r="D252" s="1">
        <v>45300</v>
      </c>
      <c r="E252" s="1">
        <v>45639</v>
      </c>
      <c r="F252" s="7">
        <v>7.99</v>
      </c>
      <c r="G252" t="str">
        <f>IF(Table1[[#This Row],[Monthly_Price]]=7.99,"Base",IF(Table1[[#This Row],[Monthly_Price]]=11.99,"Premium",IF(Table1[[#This Row],[Monthly_Price]]=15.99,"Ultra","error")))</f>
        <v>Base</v>
      </c>
      <c r="H252">
        <v>459</v>
      </c>
      <c r="I252" t="s">
        <v>46</v>
      </c>
      <c r="J252">
        <v>2</v>
      </c>
      <c r="K252">
        <v>4</v>
      </c>
      <c r="L252" t="b">
        <v>0</v>
      </c>
      <c r="M252">
        <v>573</v>
      </c>
      <c r="N252">
        <v>190</v>
      </c>
      <c r="O252">
        <f>SUM(Table1[[#This Row],[Total_Movies_Watched]:[Total_Series_Watched]])</f>
        <v>763</v>
      </c>
      <c r="P252" t="s">
        <v>59</v>
      </c>
      <c r="Q252" t="s">
        <v>26</v>
      </c>
      <c r="R252" t="s">
        <v>50</v>
      </c>
      <c r="S252">
        <v>81</v>
      </c>
      <c r="T252">
        <v>4.3</v>
      </c>
      <c r="U252" t="b">
        <v>0</v>
      </c>
      <c r="V252" t="s">
        <v>28</v>
      </c>
      <c r="W252">
        <v>3910</v>
      </c>
      <c r="X252" t="s">
        <v>57</v>
      </c>
      <c r="Y252" t="s">
        <v>60</v>
      </c>
      <c r="Z252" t="s">
        <v>53</v>
      </c>
      <c r="AA252" t="str">
        <f t="shared" si="6"/>
        <v>Complete</v>
      </c>
    </row>
    <row r="253" spans="1:27" x14ac:dyDescent="0.3">
      <c r="A253">
        <v>5534</v>
      </c>
      <c r="B253" t="str">
        <f t="shared" si="7"/>
        <v>Unique</v>
      </c>
      <c r="C253" t="s">
        <v>225</v>
      </c>
      <c r="D253" s="1">
        <v>44989</v>
      </c>
      <c r="E253" s="1">
        <v>45639</v>
      </c>
      <c r="F253" s="7">
        <v>7.99</v>
      </c>
      <c r="G253" t="str">
        <f>IF(Table1[[#This Row],[Monthly_Price]]=7.99,"Base",IF(Table1[[#This Row],[Monthly_Price]]=11.99,"Premium",IF(Table1[[#This Row],[Monthly_Price]]=15.99,"Ultra","error")))</f>
        <v>Base</v>
      </c>
      <c r="H253">
        <v>74</v>
      </c>
      <c r="I253" t="s">
        <v>33</v>
      </c>
      <c r="J253">
        <v>2</v>
      </c>
      <c r="K253">
        <v>1</v>
      </c>
      <c r="L253" t="b">
        <v>0</v>
      </c>
      <c r="M253">
        <v>657</v>
      </c>
      <c r="N253">
        <v>88</v>
      </c>
      <c r="O253">
        <f>SUM(Table1[[#This Row],[Total_Movies_Watched]:[Total_Series_Watched]])</f>
        <v>745</v>
      </c>
      <c r="P253" t="s">
        <v>39</v>
      </c>
      <c r="Q253" t="s">
        <v>40</v>
      </c>
      <c r="R253" t="s">
        <v>41</v>
      </c>
      <c r="S253">
        <v>40</v>
      </c>
      <c r="T253">
        <v>3.8</v>
      </c>
      <c r="U253" t="b">
        <v>0</v>
      </c>
      <c r="V253" t="s">
        <v>28</v>
      </c>
      <c r="W253">
        <v>130</v>
      </c>
      <c r="X253" t="s">
        <v>35</v>
      </c>
      <c r="Y253" t="s">
        <v>52</v>
      </c>
      <c r="Z253" t="s">
        <v>53</v>
      </c>
      <c r="AA253" t="str">
        <f t="shared" si="6"/>
        <v>Complete</v>
      </c>
    </row>
    <row r="254" spans="1:27" x14ac:dyDescent="0.3">
      <c r="A254">
        <v>9785</v>
      </c>
      <c r="B254" t="str">
        <f t="shared" si="7"/>
        <v>Unique</v>
      </c>
      <c r="C254" t="s">
        <v>168</v>
      </c>
      <c r="D254" s="1">
        <v>45295</v>
      </c>
      <c r="E254" s="1">
        <v>45644</v>
      </c>
      <c r="F254" s="7">
        <v>11.99</v>
      </c>
      <c r="G254" t="str">
        <f>IF(Table1[[#This Row],[Monthly_Price]]=7.99,"Base",IF(Table1[[#This Row],[Monthly_Price]]=11.99,"Premium",IF(Table1[[#This Row],[Monthly_Price]]=15.99,"Ultra","error")))</f>
        <v>Premium</v>
      </c>
      <c r="H254">
        <v>54</v>
      </c>
      <c r="I254" t="s">
        <v>24</v>
      </c>
      <c r="J254">
        <v>5</v>
      </c>
      <c r="K254">
        <v>4</v>
      </c>
      <c r="L254" t="b">
        <v>0</v>
      </c>
      <c r="M254">
        <v>659</v>
      </c>
      <c r="N254">
        <v>2</v>
      </c>
      <c r="O254">
        <f>SUM(Table1[[#This Row],[Total_Movies_Watched]:[Total_Series_Watched]])</f>
        <v>661</v>
      </c>
      <c r="P254" t="s">
        <v>63</v>
      </c>
      <c r="Q254" t="s">
        <v>26</v>
      </c>
      <c r="R254" t="s">
        <v>41</v>
      </c>
      <c r="S254">
        <v>82</v>
      </c>
      <c r="T254">
        <v>4.3</v>
      </c>
      <c r="U254" t="b">
        <v>1</v>
      </c>
      <c r="V254" t="s">
        <v>28</v>
      </c>
      <c r="W254">
        <v>2557</v>
      </c>
      <c r="X254" t="s">
        <v>35</v>
      </c>
      <c r="Y254" t="s">
        <v>30</v>
      </c>
      <c r="Z254" t="s">
        <v>53</v>
      </c>
      <c r="AA254" t="str">
        <f t="shared" si="6"/>
        <v>Complete</v>
      </c>
    </row>
    <row r="255" spans="1:27" x14ac:dyDescent="0.3">
      <c r="A255">
        <v>9609</v>
      </c>
      <c r="B255" t="str">
        <f t="shared" si="7"/>
        <v>Unique</v>
      </c>
      <c r="C255" t="s">
        <v>213</v>
      </c>
      <c r="D255" s="1">
        <v>45172</v>
      </c>
      <c r="E255" s="1">
        <v>45623</v>
      </c>
      <c r="F255" s="7">
        <v>11.99</v>
      </c>
      <c r="G255" t="str">
        <f>IF(Table1[[#This Row],[Monthly_Price]]=7.99,"Base",IF(Table1[[#This Row],[Monthly_Price]]=11.99,"Premium",IF(Table1[[#This Row],[Monthly_Price]]=15.99,"Ultra","error")))</f>
        <v>Premium</v>
      </c>
      <c r="H255">
        <v>292</v>
      </c>
      <c r="I255" t="s">
        <v>79</v>
      </c>
      <c r="J255">
        <v>3</v>
      </c>
      <c r="K255">
        <v>4</v>
      </c>
      <c r="L255" t="b">
        <v>1</v>
      </c>
      <c r="M255">
        <v>653</v>
      </c>
      <c r="N255">
        <v>173</v>
      </c>
      <c r="O255">
        <f>SUM(Table1[[#This Row],[Total_Movies_Watched]:[Total_Series_Watched]])</f>
        <v>826</v>
      </c>
      <c r="P255" t="s">
        <v>59</v>
      </c>
      <c r="Q255" t="s">
        <v>40</v>
      </c>
      <c r="R255" t="s">
        <v>27</v>
      </c>
      <c r="S255">
        <v>8</v>
      </c>
      <c r="T255">
        <v>3.5</v>
      </c>
      <c r="U255" t="b">
        <v>0</v>
      </c>
      <c r="V255" t="s">
        <v>28</v>
      </c>
      <c r="W255">
        <v>3823</v>
      </c>
      <c r="X255" t="s">
        <v>35</v>
      </c>
      <c r="Y255" t="s">
        <v>60</v>
      </c>
      <c r="Z255" t="s">
        <v>37</v>
      </c>
      <c r="AA255" t="str">
        <f t="shared" si="6"/>
        <v>Complete</v>
      </c>
    </row>
    <row r="256" spans="1:27" x14ac:dyDescent="0.3">
      <c r="A256">
        <v>2829</v>
      </c>
      <c r="B256" t="str">
        <f t="shared" si="7"/>
        <v>Unique</v>
      </c>
      <c r="C256" t="s">
        <v>226</v>
      </c>
      <c r="D256" s="1">
        <v>45558</v>
      </c>
      <c r="E256" s="1">
        <v>45547</v>
      </c>
      <c r="F256" s="7">
        <v>15.99</v>
      </c>
      <c r="G256" t="str">
        <f>IF(Table1[[#This Row],[Monthly_Price]]=7.99,"Base",IF(Table1[[#This Row],[Monthly_Price]]=11.99,"Premium",IF(Table1[[#This Row],[Monthly_Price]]=15.99,"Ultra","error")))</f>
        <v>Ultra</v>
      </c>
      <c r="H256">
        <v>23</v>
      </c>
      <c r="I256" t="s">
        <v>24</v>
      </c>
      <c r="J256">
        <v>2</v>
      </c>
      <c r="K256">
        <v>2</v>
      </c>
      <c r="L256" t="b">
        <v>0</v>
      </c>
      <c r="M256">
        <v>577</v>
      </c>
      <c r="N256">
        <v>131</v>
      </c>
      <c r="O256">
        <f>SUM(Table1[[#This Row],[Total_Movies_Watched]:[Total_Series_Watched]])</f>
        <v>708</v>
      </c>
      <c r="P256" t="s">
        <v>74</v>
      </c>
      <c r="Q256" t="s">
        <v>49</v>
      </c>
      <c r="R256" t="s">
        <v>34</v>
      </c>
      <c r="S256">
        <v>14</v>
      </c>
      <c r="T256">
        <v>3.9</v>
      </c>
      <c r="U256" t="b">
        <v>0</v>
      </c>
      <c r="V256" t="s">
        <v>28</v>
      </c>
      <c r="W256">
        <v>4048</v>
      </c>
      <c r="X256" t="s">
        <v>57</v>
      </c>
      <c r="Y256" t="s">
        <v>36</v>
      </c>
      <c r="Z256" t="s">
        <v>75</v>
      </c>
      <c r="AA256" t="str">
        <f t="shared" si="6"/>
        <v>Complete</v>
      </c>
    </row>
    <row r="257" spans="1:27" x14ac:dyDescent="0.3">
      <c r="A257">
        <v>1714</v>
      </c>
      <c r="B257" t="str">
        <f t="shared" si="7"/>
        <v>Unique</v>
      </c>
      <c r="C257" t="s">
        <v>227</v>
      </c>
      <c r="D257" s="1">
        <v>45167</v>
      </c>
      <c r="E257" s="1">
        <v>45622</v>
      </c>
      <c r="F257" s="7">
        <v>11.99</v>
      </c>
      <c r="G257" t="str">
        <f>IF(Table1[[#This Row],[Monthly_Price]]=7.99,"Base",IF(Table1[[#This Row],[Monthly_Price]]=11.99,"Premium",IF(Table1[[#This Row],[Monthly_Price]]=15.99,"Ultra","error")))</f>
        <v>Premium</v>
      </c>
      <c r="H257">
        <v>147</v>
      </c>
      <c r="I257" t="s">
        <v>55</v>
      </c>
      <c r="J257">
        <v>3</v>
      </c>
      <c r="K257">
        <v>1</v>
      </c>
      <c r="L257" t="b">
        <v>1</v>
      </c>
      <c r="M257">
        <v>802</v>
      </c>
      <c r="N257">
        <v>177</v>
      </c>
      <c r="O257">
        <f>SUM(Table1[[#This Row],[Total_Movies_Watched]:[Total_Series_Watched]])</f>
        <v>979</v>
      </c>
      <c r="P257" t="s">
        <v>74</v>
      </c>
      <c r="Q257" t="s">
        <v>49</v>
      </c>
      <c r="R257" t="s">
        <v>34</v>
      </c>
      <c r="S257">
        <v>21</v>
      </c>
      <c r="T257">
        <v>3.5</v>
      </c>
      <c r="U257" t="b">
        <v>1</v>
      </c>
      <c r="V257" t="s">
        <v>28</v>
      </c>
      <c r="W257">
        <v>3173</v>
      </c>
      <c r="X257" t="s">
        <v>51</v>
      </c>
      <c r="Y257" t="s">
        <v>30</v>
      </c>
      <c r="Z257" t="s">
        <v>53</v>
      </c>
      <c r="AA257" t="str">
        <f t="shared" si="6"/>
        <v>Complete</v>
      </c>
    </row>
    <row r="258" spans="1:27" x14ac:dyDescent="0.3">
      <c r="A258">
        <v>4475</v>
      </c>
      <c r="B258" t="str">
        <f t="shared" si="7"/>
        <v>Unique</v>
      </c>
      <c r="C258" t="s">
        <v>228</v>
      </c>
      <c r="D258" s="1">
        <v>45286</v>
      </c>
      <c r="E258" s="1">
        <v>45638</v>
      </c>
      <c r="F258" s="7">
        <v>7.99</v>
      </c>
      <c r="G258" t="str">
        <f>IF(Table1[[#This Row],[Monthly_Price]]=7.99,"Base",IF(Table1[[#This Row],[Monthly_Price]]=11.99,"Premium",IF(Table1[[#This Row],[Monthly_Price]]=15.99,"Ultra","error")))</f>
        <v>Base</v>
      </c>
      <c r="H258">
        <v>221</v>
      </c>
      <c r="I258" t="s">
        <v>24</v>
      </c>
      <c r="J258">
        <v>2</v>
      </c>
      <c r="K258">
        <v>4</v>
      </c>
      <c r="L258" t="b">
        <v>0</v>
      </c>
      <c r="M258">
        <v>702</v>
      </c>
      <c r="N258">
        <v>130</v>
      </c>
      <c r="O258">
        <f>SUM(Table1[[#This Row],[Total_Movies_Watched]:[Total_Series_Watched]])</f>
        <v>832</v>
      </c>
      <c r="P258" t="s">
        <v>39</v>
      </c>
      <c r="Q258" t="s">
        <v>26</v>
      </c>
      <c r="R258" t="s">
        <v>67</v>
      </c>
      <c r="S258">
        <v>36</v>
      </c>
      <c r="T258">
        <v>4.3</v>
      </c>
      <c r="U258" t="b">
        <v>0</v>
      </c>
      <c r="V258" t="s">
        <v>28</v>
      </c>
      <c r="W258">
        <v>3289</v>
      </c>
      <c r="X258" t="s">
        <v>57</v>
      </c>
      <c r="Y258" t="s">
        <v>36</v>
      </c>
      <c r="Z258" t="s">
        <v>37</v>
      </c>
      <c r="AA258" t="str">
        <f t="shared" ref="AA258:AA321" si="8">IF(COUNTA(A258:Z258)&lt;COLUMNS(A:Z), "Missing", "Complete")</f>
        <v>Complete</v>
      </c>
    </row>
    <row r="259" spans="1:27" x14ac:dyDescent="0.3">
      <c r="A259">
        <v>9820</v>
      </c>
      <c r="B259" t="str">
        <f t="shared" ref="B259:B322" si="9">IF(COUNTIFS(A:A,A259)&gt;1,"Duplicate","Unique")</f>
        <v>Unique</v>
      </c>
      <c r="C259" t="s">
        <v>108</v>
      </c>
      <c r="D259" s="1">
        <v>45586</v>
      </c>
      <c r="E259" s="1">
        <v>45623</v>
      </c>
      <c r="F259" s="7">
        <v>7.99</v>
      </c>
      <c r="G259" t="str">
        <f>IF(Table1[[#This Row],[Monthly_Price]]=7.99,"Base",IF(Table1[[#This Row],[Monthly_Price]]=11.99,"Premium",IF(Table1[[#This Row],[Monthly_Price]]=15.99,"Ultra","error")))</f>
        <v>Base</v>
      </c>
      <c r="H259">
        <v>40</v>
      </c>
      <c r="I259" t="s">
        <v>46</v>
      </c>
      <c r="J259">
        <v>2</v>
      </c>
      <c r="K259">
        <v>1</v>
      </c>
      <c r="L259" t="b">
        <v>1</v>
      </c>
      <c r="M259">
        <v>92</v>
      </c>
      <c r="N259">
        <v>184</v>
      </c>
      <c r="O259">
        <f>SUM(Table1[[#This Row],[Total_Movies_Watched]:[Total_Series_Watched]])</f>
        <v>276</v>
      </c>
      <c r="P259" t="s">
        <v>44</v>
      </c>
      <c r="Q259" t="s">
        <v>49</v>
      </c>
      <c r="R259" t="s">
        <v>41</v>
      </c>
      <c r="S259">
        <v>66</v>
      </c>
      <c r="T259">
        <v>4.0999999999999996</v>
      </c>
      <c r="U259" t="b">
        <v>1</v>
      </c>
      <c r="V259" t="s">
        <v>28</v>
      </c>
      <c r="W259">
        <v>4377</v>
      </c>
      <c r="X259" t="s">
        <v>51</v>
      </c>
      <c r="Y259" t="s">
        <v>36</v>
      </c>
      <c r="Z259" t="s">
        <v>75</v>
      </c>
      <c r="AA259" t="str">
        <f t="shared" si="8"/>
        <v>Complete</v>
      </c>
    </row>
    <row r="260" spans="1:27" x14ac:dyDescent="0.3">
      <c r="A260">
        <v>3261</v>
      </c>
      <c r="B260" t="str">
        <f t="shared" si="9"/>
        <v>Unique</v>
      </c>
      <c r="C260" t="s">
        <v>121</v>
      </c>
      <c r="D260" s="1">
        <v>44926</v>
      </c>
      <c r="E260" s="1">
        <v>45639</v>
      </c>
      <c r="F260" s="7">
        <v>11.99</v>
      </c>
      <c r="G260" t="str">
        <f>IF(Table1[[#This Row],[Monthly_Price]]=7.99,"Base",IF(Table1[[#This Row],[Monthly_Price]]=11.99,"Premium",IF(Table1[[#This Row],[Monthly_Price]]=15.99,"Ultra","error")))</f>
        <v>Premium</v>
      </c>
      <c r="H260">
        <v>365</v>
      </c>
      <c r="I260" t="s">
        <v>43</v>
      </c>
      <c r="J260">
        <v>1</v>
      </c>
      <c r="K260">
        <v>5</v>
      </c>
      <c r="L260" t="b">
        <v>1</v>
      </c>
      <c r="M260">
        <v>582</v>
      </c>
      <c r="N260">
        <v>162</v>
      </c>
      <c r="O260">
        <f>SUM(Table1[[#This Row],[Total_Movies_Watched]:[Total_Series_Watched]])</f>
        <v>744</v>
      </c>
      <c r="P260" t="s">
        <v>59</v>
      </c>
      <c r="Q260" t="s">
        <v>64</v>
      </c>
      <c r="R260" t="s">
        <v>27</v>
      </c>
      <c r="S260">
        <v>8</v>
      </c>
      <c r="T260">
        <v>3.3</v>
      </c>
      <c r="U260" t="b">
        <v>0</v>
      </c>
      <c r="V260" t="s">
        <v>28</v>
      </c>
      <c r="W260">
        <v>995</v>
      </c>
      <c r="X260" t="s">
        <v>57</v>
      </c>
      <c r="Y260" t="s">
        <v>36</v>
      </c>
      <c r="Z260" t="s">
        <v>37</v>
      </c>
      <c r="AA260" t="str">
        <f t="shared" si="8"/>
        <v>Complete</v>
      </c>
    </row>
    <row r="261" spans="1:27" x14ac:dyDescent="0.3">
      <c r="A261">
        <v>6130</v>
      </c>
      <c r="B261" t="str">
        <f t="shared" si="9"/>
        <v>Unique</v>
      </c>
      <c r="C261" t="s">
        <v>109</v>
      </c>
      <c r="D261" s="1">
        <v>45407</v>
      </c>
      <c r="E261" s="1">
        <v>45642</v>
      </c>
      <c r="F261" s="7">
        <v>11.99</v>
      </c>
      <c r="G261" t="str">
        <f>IF(Table1[[#This Row],[Monthly_Price]]=7.99,"Base",IF(Table1[[#This Row],[Monthly_Price]]=11.99,"Premium",IF(Table1[[#This Row],[Monthly_Price]]=15.99,"Ultra","error")))</f>
        <v>Premium</v>
      </c>
      <c r="H261">
        <v>360</v>
      </c>
      <c r="I261" t="s">
        <v>79</v>
      </c>
      <c r="J261">
        <v>1</v>
      </c>
      <c r="K261">
        <v>2</v>
      </c>
      <c r="L261" t="b">
        <v>1</v>
      </c>
      <c r="M261">
        <v>161</v>
      </c>
      <c r="N261">
        <v>93</v>
      </c>
      <c r="O261">
        <f>SUM(Table1[[#This Row],[Total_Movies_Watched]:[Total_Series_Watched]])</f>
        <v>254</v>
      </c>
      <c r="P261" t="s">
        <v>48</v>
      </c>
      <c r="Q261" t="s">
        <v>40</v>
      </c>
      <c r="R261" t="s">
        <v>50</v>
      </c>
      <c r="S261">
        <v>30</v>
      </c>
      <c r="T261">
        <v>3.3</v>
      </c>
      <c r="U261" t="b">
        <v>1</v>
      </c>
      <c r="V261" t="s">
        <v>28</v>
      </c>
      <c r="W261">
        <v>2299</v>
      </c>
      <c r="X261" t="s">
        <v>35</v>
      </c>
      <c r="Y261" t="s">
        <v>68</v>
      </c>
      <c r="Z261" t="s">
        <v>75</v>
      </c>
      <c r="AA261" t="str">
        <f t="shared" si="8"/>
        <v>Complete</v>
      </c>
    </row>
    <row r="262" spans="1:27" x14ac:dyDescent="0.3">
      <c r="A262">
        <v>9399</v>
      </c>
      <c r="B262" t="str">
        <f t="shared" si="9"/>
        <v>Unique</v>
      </c>
      <c r="C262" t="s">
        <v>123</v>
      </c>
      <c r="D262" s="1">
        <v>45040</v>
      </c>
      <c r="E262" s="1">
        <v>45624</v>
      </c>
      <c r="F262" s="7">
        <v>7.99</v>
      </c>
      <c r="G262" t="str">
        <f>IF(Table1[[#This Row],[Monthly_Price]]=7.99,"Base",IF(Table1[[#This Row],[Monthly_Price]]=11.99,"Premium",IF(Table1[[#This Row],[Monthly_Price]]=15.99,"Ultra","error")))</f>
        <v>Base</v>
      </c>
      <c r="H262">
        <v>127</v>
      </c>
      <c r="I262" t="s">
        <v>24</v>
      </c>
      <c r="J262">
        <v>2</v>
      </c>
      <c r="K262">
        <v>2</v>
      </c>
      <c r="L262" t="b">
        <v>0</v>
      </c>
      <c r="M262">
        <v>842</v>
      </c>
      <c r="N262">
        <v>24</v>
      </c>
      <c r="O262">
        <f>SUM(Table1[[#This Row],[Total_Movies_Watched]:[Total_Series_Watched]])</f>
        <v>866</v>
      </c>
      <c r="P262" t="s">
        <v>39</v>
      </c>
      <c r="Q262" t="s">
        <v>64</v>
      </c>
      <c r="R262" t="s">
        <v>50</v>
      </c>
      <c r="S262">
        <v>72</v>
      </c>
      <c r="T262">
        <v>3.2</v>
      </c>
      <c r="U262" t="b">
        <v>1</v>
      </c>
      <c r="V262" t="s">
        <v>28</v>
      </c>
      <c r="W262">
        <v>4644</v>
      </c>
      <c r="X262" t="s">
        <v>29</v>
      </c>
      <c r="Y262" t="s">
        <v>36</v>
      </c>
      <c r="Z262" t="s">
        <v>31</v>
      </c>
      <c r="AA262" t="str">
        <f t="shared" si="8"/>
        <v>Complete</v>
      </c>
    </row>
    <row r="263" spans="1:27" x14ac:dyDescent="0.3">
      <c r="A263">
        <v>6047</v>
      </c>
      <c r="B263" t="str">
        <f t="shared" si="9"/>
        <v>Unique</v>
      </c>
      <c r="C263" t="s">
        <v>184</v>
      </c>
      <c r="D263" s="1">
        <v>45619</v>
      </c>
      <c r="E263" s="1">
        <v>45334</v>
      </c>
      <c r="F263" s="7">
        <v>15.99</v>
      </c>
      <c r="G263" t="str">
        <f>IF(Table1[[#This Row],[Monthly_Price]]=7.99,"Base",IF(Table1[[#This Row],[Monthly_Price]]=11.99,"Premium",IF(Table1[[#This Row],[Monthly_Price]]=15.99,"Ultra","error")))</f>
        <v>Ultra</v>
      </c>
      <c r="H263">
        <v>30</v>
      </c>
      <c r="I263" t="s">
        <v>55</v>
      </c>
      <c r="J263">
        <v>3</v>
      </c>
      <c r="K263">
        <v>2</v>
      </c>
      <c r="L263" t="b">
        <v>1</v>
      </c>
      <c r="M263">
        <v>609</v>
      </c>
      <c r="N263">
        <v>6</v>
      </c>
      <c r="O263">
        <f>SUM(Table1[[#This Row],[Total_Movies_Watched]:[Total_Series_Watched]])</f>
        <v>615</v>
      </c>
      <c r="P263" t="s">
        <v>39</v>
      </c>
      <c r="Q263" t="s">
        <v>26</v>
      </c>
      <c r="R263" t="s">
        <v>41</v>
      </c>
      <c r="S263">
        <v>57</v>
      </c>
      <c r="T263">
        <v>3</v>
      </c>
      <c r="U263" t="b">
        <v>1</v>
      </c>
      <c r="V263" t="s">
        <v>28</v>
      </c>
      <c r="W263">
        <v>746</v>
      </c>
      <c r="X263" t="s">
        <v>65</v>
      </c>
      <c r="Y263" t="s">
        <v>68</v>
      </c>
      <c r="Z263" t="s">
        <v>31</v>
      </c>
      <c r="AA263" t="str">
        <f t="shared" si="8"/>
        <v>Complete</v>
      </c>
    </row>
    <row r="264" spans="1:27" x14ac:dyDescent="0.3">
      <c r="A264">
        <v>7789</v>
      </c>
      <c r="B264" t="str">
        <f t="shared" si="9"/>
        <v>Unique</v>
      </c>
      <c r="C264" t="s">
        <v>88</v>
      </c>
      <c r="D264" s="1">
        <v>45134</v>
      </c>
      <c r="E264" s="1">
        <v>45620</v>
      </c>
      <c r="F264" s="7">
        <v>7.99</v>
      </c>
      <c r="G264" t="str">
        <f>IF(Table1[[#This Row],[Monthly_Price]]=7.99,"Base",IF(Table1[[#This Row],[Monthly_Price]]=11.99,"Premium",IF(Table1[[#This Row],[Monthly_Price]]=15.99,"Ultra","error")))</f>
        <v>Base</v>
      </c>
      <c r="H264">
        <v>222</v>
      </c>
      <c r="I264" t="s">
        <v>33</v>
      </c>
      <c r="J264">
        <v>1</v>
      </c>
      <c r="K264">
        <v>6</v>
      </c>
      <c r="L264" t="b">
        <v>0</v>
      </c>
      <c r="M264">
        <v>391</v>
      </c>
      <c r="N264">
        <v>17</v>
      </c>
      <c r="O264">
        <f>SUM(Table1[[#This Row],[Total_Movies_Watched]:[Total_Series_Watched]])</f>
        <v>408</v>
      </c>
      <c r="P264" t="s">
        <v>25</v>
      </c>
      <c r="Q264" t="s">
        <v>64</v>
      </c>
      <c r="R264" t="s">
        <v>27</v>
      </c>
      <c r="S264">
        <v>21</v>
      </c>
      <c r="T264">
        <v>3.4</v>
      </c>
      <c r="U264" t="b">
        <v>1</v>
      </c>
      <c r="V264" t="s">
        <v>28</v>
      </c>
      <c r="W264">
        <v>2835</v>
      </c>
      <c r="X264" t="s">
        <v>65</v>
      </c>
      <c r="Y264" t="s">
        <v>60</v>
      </c>
      <c r="Z264" t="s">
        <v>37</v>
      </c>
      <c r="AA264" t="str">
        <f t="shared" si="8"/>
        <v>Complete</v>
      </c>
    </row>
    <row r="265" spans="1:27" x14ac:dyDescent="0.3">
      <c r="A265">
        <v>6111</v>
      </c>
      <c r="B265" t="str">
        <f t="shared" si="9"/>
        <v>Unique</v>
      </c>
      <c r="C265" t="s">
        <v>119</v>
      </c>
      <c r="D265" s="1">
        <v>45241</v>
      </c>
      <c r="E265" s="1">
        <v>45639</v>
      </c>
      <c r="F265" s="7">
        <v>11.99</v>
      </c>
      <c r="G265" t="str">
        <f>IF(Table1[[#This Row],[Monthly_Price]]=7.99,"Base",IF(Table1[[#This Row],[Monthly_Price]]=11.99,"Premium",IF(Table1[[#This Row],[Monthly_Price]]=15.99,"Ultra","error")))</f>
        <v>Premium</v>
      </c>
      <c r="H265">
        <v>168</v>
      </c>
      <c r="I265" t="s">
        <v>79</v>
      </c>
      <c r="J265">
        <v>1</v>
      </c>
      <c r="K265">
        <v>2</v>
      </c>
      <c r="L265" t="b">
        <v>0</v>
      </c>
      <c r="M265">
        <v>247</v>
      </c>
      <c r="N265">
        <v>172</v>
      </c>
      <c r="O265">
        <f>SUM(Table1[[#This Row],[Total_Movies_Watched]:[Total_Series_Watched]])</f>
        <v>419</v>
      </c>
      <c r="P265" t="s">
        <v>74</v>
      </c>
      <c r="Q265" t="s">
        <v>64</v>
      </c>
      <c r="R265" t="s">
        <v>67</v>
      </c>
      <c r="S265">
        <v>98</v>
      </c>
      <c r="T265">
        <v>3.5</v>
      </c>
      <c r="U265" t="b">
        <v>0</v>
      </c>
      <c r="V265" t="s">
        <v>28</v>
      </c>
      <c r="W265">
        <v>3626</v>
      </c>
      <c r="X265" t="s">
        <v>51</v>
      </c>
      <c r="Y265" t="s">
        <v>30</v>
      </c>
      <c r="Z265" t="s">
        <v>37</v>
      </c>
      <c r="AA265" t="str">
        <f t="shared" si="8"/>
        <v>Complete</v>
      </c>
    </row>
    <row r="266" spans="1:27" x14ac:dyDescent="0.3">
      <c r="A266">
        <v>4968</v>
      </c>
      <c r="B266" t="str">
        <f t="shared" si="9"/>
        <v>Unique</v>
      </c>
      <c r="C266" t="s">
        <v>229</v>
      </c>
      <c r="D266" s="1">
        <v>45393</v>
      </c>
      <c r="E266" s="1">
        <v>45622</v>
      </c>
      <c r="F266" s="7">
        <v>7.99</v>
      </c>
      <c r="G266" t="str">
        <f>IF(Table1[[#This Row],[Monthly_Price]]=7.99,"Base",IF(Table1[[#This Row],[Monthly_Price]]=11.99,"Premium",IF(Table1[[#This Row],[Monthly_Price]]=15.99,"Ultra","error")))</f>
        <v>Base</v>
      </c>
      <c r="H266">
        <v>317</v>
      </c>
      <c r="I266" t="s">
        <v>62</v>
      </c>
      <c r="J266">
        <v>5</v>
      </c>
      <c r="K266">
        <v>1</v>
      </c>
      <c r="L266" t="b">
        <v>0</v>
      </c>
      <c r="M266">
        <v>559</v>
      </c>
      <c r="N266">
        <v>113</v>
      </c>
      <c r="O266">
        <f>SUM(Table1[[#This Row],[Total_Movies_Watched]:[Total_Series_Watched]])</f>
        <v>672</v>
      </c>
      <c r="P266" t="s">
        <v>48</v>
      </c>
      <c r="Q266" t="s">
        <v>49</v>
      </c>
      <c r="R266" t="s">
        <v>56</v>
      </c>
      <c r="S266">
        <v>92</v>
      </c>
      <c r="T266">
        <v>4.5999999999999996</v>
      </c>
      <c r="U266" t="b">
        <v>0</v>
      </c>
      <c r="V266" t="s">
        <v>28</v>
      </c>
      <c r="W266">
        <v>1000</v>
      </c>
      <c r="X266" t="s">
        <v>57</v>
      </c>
      <c r="Y266" t="s">
        <v>68</v>
      </c>
      <c r="Z266" t="s">
        <v>37</v>
      </c>
      <c r="AA266" t="str">
        <f t="shared" si="8"/>
        <v>Complete</v>
      </c>
    </row>
    <row r="267" spans="1:27" x14ac:dyDescent="0.3">
      <c r="A267">
        <v>2739</v>
      </c>
      <c r="B267" t="str">
        <f t="shared" si="9"/>
        <v>Unique</v>
      </c>
      <c r="C267" t="s">
        <v>230</v>
      </c>
      <c r="D267" s="1">
        <v>45040</v>
      </c>
      <c r="E267" s="1">
        <v>45616</v>
      </c>
      <c r="F267" s="7">
        <v>15.99</v>
      </c>
      <c r="G267" t="str">
        <f>IF(Table1[[#This Row],[Monthly_Price]]=7.99,"Base",IF(Table1[[#This Row],[Monthly_Price]]=11.99,"Premium",IF(Table1[[#This Row],[Monthly_Price]]=15.99,"Ultra","error")))</f>
        <v>Ultra</v>
      </c>
      <c r="H267">
        <v>285</v>
      </c>
      <c r="I267" t="s">
        <v>46</v>
      </c>
      <c r="J267">
        <v>1</v>
      </c>
      <c r="K267">
        <v>3</v>
      </c>
      <c r="L267" t="b">
        <v>0</v>
      </c>
      <c r="M267">
        <v>706</v>
      </c>
      <c r="N267">
        <v>22</v>
      </c>
      <c r="O267">
        <f>SUM(Table1[[#This Row],[Total_Movies_Watched]:[Total_Series_Watched]])</f>
        <v>728</v>
      </c>
      <c r="P267" t="s">
        <v>44</v>
      </c>
      <c r="Q267" t="s">
        <v>26</v>
      </c>
      <c r="R267" t="s">
        <v>41</v>
      </c>
      <c r="S267">
        <v>4</v>
      </c>
      <c r="T267">
        <v>3.4</v>
      </c>
      <c r="U267" t="b">
        <v>1</v>
      </c>
      <c r="V267" t="s">
        <v>28</v>
      </c>
      <c r="W267">
        <v>368</v>
      </c>
      <c r="X267" t="s">
        <v>35</v>
      </c>
      <c r="Y267" t="s">
        <v>36</v>
      </c>
      <c r="Z267" t="s">
        <v>31</v>
      </c>
      <c r="AA267" t="str">
        <f t="shared" si="8"/>
        <v>Complete</v>
      </c>
    </row>
    <row r="268" spans="1:27" x14ac:dyDescent="0.3">
      <c r="A268">
        <v>6974</v>
      </c>
      <c r="B268" t="str">
        <f t="shared" si="9"/>
        <v>Unique</v>
      </c>
      <c r="C268" t="s">
        <v>66</v>
      </c>
      <c r="D268" s="1">
        <v>45168</v>
      </c>
      <c r="E268" s="1">
        <v>45624</v>
      </c>
      <c r="F268" s="7">
        <v>11.99</v>
      </c>
      <c r="G268" t="str">
        <f>IF(Table1[[#This Row],[Monthly_Price]]=7.99,"Base",IF(Table1[[#This Row],[Monthly_Price]]=11.99,"Premium",IF(Table1[[#This Row],[Monthly_Price]]=15.99,"Ultra","error")))</f>
        <v>Premium</v>
      </c>
      <c r="H268">
        <v>420</v>
      </c>
      <c r="I268" t="s">
        <v>62</v>
      </c>
      <c r="J268">
        <v>1</v>
      </c>
      <c r="K268">
        <v>2</v>
      </c>
      <c r="L268" t="b">
        <v>0</v>
      </c>
      <c r="M268">
        <v>1000</v>
      </c>
      <c r="N268">
        <v>159</v>
      </c>
      <c r="O268">
        <f>SUM(Table1[[#This Row],[Total_Movies_Watched]:[Total_Series_Watched]])</f>
        <v>1159</v>
      </c>
      <c r="P268" t="s">
        <v>48</v>
      </c>
      <c r="Q268" t="s">
        <v>64</v>
      </c>
      <c r="R268" t="s">
        <v>34</v>
      </c>
      <c r="S268">
        <v>22</v>
      </c>
      <c r="T268">
        <v>4.8</v>
      </c>
      <c r="U268" t="b">
        <v>0</v>
      </c>
      <c r="V268" t="s">
        <v>28</v>
      </c>
      <c r="W268">
        <v>2229</v>
      </c>
      <c r="X268" t="s">
        <v>51</v>
      </c>
      <c r="Y268" t="s">
        <v>36</v>
      </c>
      <c r="Z268" t="s">
        <v>53</v>
      </c>
      <c r="AA268" t="str">
        <f t="shared" si="8"/>
        <v>Complete</v>
      </c>
    </row>
    <row r="269" spans="1:27" x14ac:dyDescent="0.3">
      <c r="A269">
        <v>1784</v>
      </c>
      <c r="B269" t="str">
        <f t="shared" si="9"/>
        <v>Unique</v>
      </c>
      <c r="C269" t="s">
        <v>157</v>
      </c>
      <c r="D269" s="1">
        <v>45088</v>
      </c>
      <c r="E269" s="1">
        <v>45642</v>
      </c>
      <c r="F269" s="7">
        <v>15.99</v>
      </c>
      <c r="G269" t="str">
        <f>IF(Table1[[#This Row],[Monthly_Price]]=7.99,"Base",IF(Table1[[#This Row],[Monthly_Price]]=11.99,"Premium",IF(Table1[[#This Row],[Monthly_Price]]=15.99,"Ultra","error")))</f>
        <v>Ultra</v>
      </c>
      <c r="H269">
        <v>100</v>
      </c>
      <c r="I269" t="s">
        <v>33</v>
      </c>
      <c r="J269">
        <v>5</v>
      </c>
      <c r="K269">
        <v>1</v>
      </c>
      <c r="L269" t="b">
        <v>1</v>
      </c>
      <c r="M269">
        <v>586</v>
      </c>
      <c r="N269">
        <v>32</v>
      </c>
      <c r="O269">
        <f>SUM(Table1[[#This Row],[Total_Movies_Watched]:[Total_Series_Watched]])</f>
        <v>618</v>
      </c>
      <c r="P269" t="s">
        <v>74</v>
      </c>
      <c r="Q269" t="s">
        <v>49</v>
      </c>
      <c r="R269" t="s">
        <v>27</v>
      </c>
      <c r="S269">
        <v>100</v>
      </c>
      <c r="T269">
        <v>3.6</v>
      </c>
      <c r="U269" t="b">
        <v>1</v>
      </c>
      <c r="V269" t="s">
        <v>28</v>
      </c>
      <c r="W269">
        <v>2643</v>
      </c>
      <c r="X269" t="s">
        <v>35</v>
      </c>
      <c r="Y269" t="s">
        <v>36</v>
      </c>
      <c r="Z269" t="s">
        <v>75</v>
      </c>
      <c r="AA269" t="str">
        <f t="shared" si="8"/>
        <v>Complete</v>
      </c>
    </row>
    <row r="270" spans="1:27" x14ac:dyDescent="0.3">
      <c r="A270">
        <v>8077</v>
      </c>
      <c r="B270" t="str">
        <f t="shared" si="9"/>
        <v>Unique</v>
      </c>
      <c r="C270" t="s">
        <v>93</v>
      </c>
      <c r="D270" s="1">
        <v>45446</v>
      </c>
      <c r="E270" s="1">
        <v>45644</v>
      </c>
      <c r="F270" s="7">
        <v>11.99</v>
      </c>
      <c r="G270" t="str">
        <f>IF(Table1[[#This Row],[Monthly_Price]]=7.99,"Base",IF(Table1[[#This Row],[Monthly_Price]]=11.99,"Premium",IF(Table1[[#This Row],[Monthly_Price]]=15.99,"Ultra","error")))</f>
        <v>Premium</v>
      </c>
      <c r="H270">
        <v>426</v>
      </c>
      <c r="I270" t="s">
        <v>46</v>
      </c>
      <c r="J270">
        <v>4</v>
      </c>
      <c r="K270">
        <v>6</v>
      </c>
      <c r="L270" t="b">
        <v>0</v>
      </c>
      <c r="M270">
        <v>450</v>
      </c>
      <c r="N270">
        <v>92</v>
      </c>
      <c r="O270">
        <f>SUM(Table1[[#This Row],[Total_Movies_Watched]:[Total_Series_Watched]])</f>
        <v>542</v>
      </c>
      <c r="P270" t="s">
        <v>63</v>
      </c>
      <c r="Q270" t="s">
        <v>40</v>
      </c>
      <c r="R270" t="s">
        <v>27</v>
      </c>
      <c r="S270">
        <v>71</v>
      </c>
      <c r="T270">
        <v>4.0999999999999996</v>
      </c>
      <c r="U270" t="b">
        <v>0</v>
      </c>
      <c r="V270" t="s">
        <v>28</v>
      </c>
      <c r="W270">
        <v>2647</v>
      </c>
      <c r="X270" t="s">
        <v>29</v>
      </c>
      <c r="Y270" t="s">
        <v>36</v>
      </c>
      <c r="Z270" t="s">
        <v>53</v>
      </c>
      <c r="AA270" t="str">
        <f t="shared" si="8"/>
        <v>Complete</v>
      </c>
    </row>
    <row r="271" spans="1:27" x14ac:dyDescent="0.3">
      <c r="A271">
        <v>2727</v>
      </c>
      <c r="B271" t="str">
        <f t="shared" si="9"/>
        <v>Unique</v>
      </c>
      <c r="C271" t="s">
        <v>231</v>
      </c>
      <c r="D271" s="1">
        <v>45320</v>
      </c>
      <c r="E271" s="1">
        <v>45516</v>
      </c>
      <c r="F271" s="7">
        <v>7.99</v>
      </c>
      <c r="G271" t="str">
        <f>IF(Table1[[#This Row],[Monthly_Price]]=7.99,"Base",IF(Table1[[#This Row],[Monthly_Price]]=11.99,"Premium",IF(Table1[[#This Row],[Monthly_Price]]=15.99,"Ultra","error")))</f>
        <v>Base</v>
      </c>
      <c r="H271">
        <v>263</v>
      </c>
      <c r="I271" t="s">
        <v>79</v>
      </c>
      <c r="J271">
        <v>1</v>
      </c>
      <c r="K271">
        <v>4</v>
      </c>
      <c r="L271" t="b">
        <v>1</v>
      </c>
      <c r="M271">
        <v>468</v>
      </c>
      <c r="N271">
        <v>95</v>
      </c>
      <c r="O271">
        <f>SUM(Table1[[#This Row],[Total_Movies_Watched]:[Total_Series_Watched]])</f>
        <v>563</v>
      </c>
      <c r="P271" t="s">
        <v>48</v>
      </c>
      <c r="Q271" t="s">
        <v>40</v>
      </c>
      <c r="R271" t="s">
        <v>56</v>
      </c>
      <c r="S271">
        <v>87</v>
      </c>
      <c r="T271">
        <v>3.5</v>
      </c>
      <c r="U271" t="b">
        <v>0</v>
      </c>
      <c r="V271" t="s">
        <v>28</v>
      </c>
      <c r="W271">
        <v>4497</v>
      </c>
      <c r="X271" t="s">
        <v>65</v>
      </c>
      <c r="Y271" t="s">
        <v>36</v>
      </c>
      <c r="Z271" t="s">
        <v>37</v>
      </c>
      <c r="AA271" t="str">
        <f t="shared" si="8"/>
        <v>Complete</v>
      </c>
    </row>
    <row r="272" spans="1:27" x14ac:dyDescent="0.3">
      <c r="A272">
        <v>7661</v>
      </c>
      <c r="B272" t="str">
        <f t="shared" si="9"/>
        <v>Unique</v>
      </c>
      <c r="C272" t="s">
        <v>232</v>
      </c>
      <c r="D272" s="1">
        <v>45158</v>
      </c>
      <c r="E272" s="1">
        <v>45640</v>
      </c>
      <c r="F272" s="7">
        <v>11.99</v>
      </c>
      <c r="G272" t="str">
        <f>IF(Table1[[#This Row],[Monthly_Price]]=7.99,"Base",IF(Table1[[#This Row],[Monthly_Price]]=11.99,"Premium",IF(Table1[[#This Row],[Monthly_Price]]=15.99,"Ultra","error")))</f>
        <v>Premium</v>
      </c>
      <c r="H272">
        <v>162</v>
      </c>
      <c r="I272" t="s">
        <v>24</v>
      </c>
      <c r="J272">
        <v>1</v>
      </c>
      <c r="K272">
        <v>1</v>
      </c>
      <c r="L272" t="b">
        <v>0</v>
      </c>
      <c r="M272">
        <v>370</v>
      </c>
      <c r="N272">
        <v>130</v>
      </c>
      <c r="O272">
        <f>SUM(Table1[[#This Row],[Total_Movies_Watched]:[Total_Series_Watched]])</f>
        <v>500</v>
      </c>
      <c r="P272" t="s">
        <v>25</v>
      </c>
      <c r="Q272" t="s">
        <v>40</v>
      </c>
      <c r="R272" t="s">
        <v>27</v>
      </c>
      <c r="S272">
        <v>49</v>
      </c>
      <c r="T272">
        <v>4.0999999999999996</v>
      </c>
      <c r="U272" t="b">
        <v>1</v>
      </c>
      <c r="V272" t="s">
        <v>28</v>
      </c>
      <c r="W272">
        <v>1121</v>
      </c>
      <c r="X272" t="s">
        <v>51</v>
      </c>
      <c r="Y272" t="s">
        <v>60</v>
      </c>
      <c r="Z272" t="s">
        <v>75</v>
      </c>
      <c r="AA272" t="str">
        <f t="shared" si="8"/>
        <v>Complete</v>
      </c>
    </row>
    <row r="273" spans="1:27" x14ac:dyDescent="0.3">
      <c r="A273">
        <v>5083</v>
      </c>
      <c r="B273" t="str">
        <f t="shared" si="9"/>
        <v>Unique</v>
      </c>
      <c r="C273" t="s">
        <v>105</v>
      </c>
      <c r="D273" s="1">
        <v>45620</v>
      </c>
      <c r="E273" s="1">
        <v>45619</v>
      </c>
      <c r="F273" s="7">
        <v>15.99</v>
      </c>
      <c r="G273" t="str">
        <f>IF(Table1[[#This Row],[Monthly_Price]]=7.99,"Base",IF(Table1[[#This Row],[Monthly_Price]]=11.99,"Premium",IF(Table1[[#This Row],[Monthly_Price]]=15.99,"Ultra","error")))</f>
        <v>Ultra</v>
      </c>
      <c r="H273">
        <v>19</v>
      </c>
      <c r="I273" t="s">
        <v>79</v>
      </c>
      <c r="J273">
        <v>3</v>
      </c>
      <c r="K273">
        <v>2</v>
      </c>
      <c r="L273" t="b">
        <v>1</v>
      </c>
      <c r="M273">
        <v>781</v>
      </c>
      <c r="N273">
        <v>179</v>
      </c>
      <c r="O273">
        <f>SUM(Table1[[#This Row],[Total_Movies_Watched]:[Total_Series_Watched]])</f>
        <v>960</v>
      </c>
      <c r="P273" t="s">
        <v>39</v>
      </c>
      <c r="Q273" t="s">
        <v>40</v>
      </c>
      <c r="R273" t="s">
        <v>34</v>
      </c>
      <c r="S273">
        <v>8</v>
      </c>
      <c r="T273">
        <v>4.3</v>
      </c>
      <c r="U273" t="b">
        <v>0</v>
      </c>
      <c r="V273" t="s">
        <v>28</v>
      </c>
      <c r="W273">
        <v>1525</v>
      </c>
      <c r="X273" t="s">
        <v>57</v>
      </c>
      <c r="Y273" t="s">
        <v>60</v>
      </c>
      <c r="Z273" t="s">
        <v>37</v>
      </c>
      <c r="AA273" t="str">
        <f t="shared" si="8"/>
        <v>Complete</v>
      </c>
    </row>
    <row r="274" spans="1:27" x14ac:dyDescent="0.3">
      <c r="A274">
        <v>7275</v>
      </c>
      <c r="B274" t="str">
        <f t="shared" si="9"/>
        <v>Unique</v>
      </c>
      <c r="C274" t="s">
        <v>233</v>
      </c>
      <c r="D274" s="1">
        <v>45540</v>
      </c>
      <c r="E274" s="1">
        <v>45485</v>
      </c>
      <c r="F274" s="7">
        <v>11.99</v>
      </c>
      <c r="G274" t="str">
        <f>IF(Table1[[#This Row],[Monthly_Price]]=7.99,"Base",IF(Table1[[#This Row],[Monthly_Price]]=11.99,"Premium",IF(Table1[[#This Row],[Monthly_Price]]=15.99,"Ultra","error")))</f>
        <v>Premium</v>
      </c>
      <c r="H274">
        <v>358</v>
      </c>
      <c r="I274" t="s">
        <v>79</v>
      </c>
      <c r="J274">
        <v>5</v>
      </c>
      <c r="K274">
        <v>4</v>
      </c>
      <c r="L274" t="b">
        <v>1</v>
      </c>
      <c r="M274">
        <v>829</v>
      </c>
      <c r="N274">
        <v>62</v>
      </c>
      <c r="O274">
        <f>SUM(Table1[[#This Row],[Total_Movies_Watched]:[Total_Series_Watched]])</f>
        <v>891</v>
      </c>
      <c r="P274" t="s">
        <v>63</v>
      </c>
      <c r="Q274" t="s">
        <v>26</v>
      </c>
      <c r="R274" t="s">
        <v>34</v>
      </c>
      <c r="S274">
        <v>65</v>
      </c>
      <c r="T274">
        <v>3.4</v>
      </c>
      <c r="U274" t="b">
        <v>0</v>
      </c>
      <c r="V274" t="s">
        <v>28</v>
      </c>
      <c r="W274">
        <v>3488</v>
      </c>
      <c r="X274" t="s">
        <v>51</v>
      </c>
      <c r="Y274" t="s">
        <v>68</v>
      </c>
      <c r="Z274" t="s">
        <v>31</v>
      </c>
      <c r="AA274" t="str">
        <f t="shared" si="8"/>
        <v>Complete</v>
      </c>
    </row>
    <row r="275" spans="1:27" x14ac:dyDescent="0.3">
      <c r="A275">
        <v>7316</v>
      </c>
      <c r="B275" t="str">
        <f t="shared" si="9"/>
        <v>Unique</v>
      </c>
      <c r="C275" t="s">
        <v>234</v>
      </c>
      <c r="D275" s="1">
        <v>44981</v>
      </c>
      <c r="E275" s="1">
        <v>45641</v>
      </c>
      <c r="F275" s="7">
        <v>11.99</v>
      </c>
      <c r="G275" t="str">
        <f>IF(Table1[[#This Row],[Monthly_Price]]=7.99,"Base",IF(Table1[[#This Row],[Monthly_Price]]=11.99,"Premium",IF(Table1[[#This Row],[Monthly_Price]]=15.99,"Ultra","error")))</f>
        <v>Premium</v>
      </c>
      <c r="H275">
        <v>183</v>
      </c>
      <c r="I275" t="s">
        <v>33</v>
      </c>
      <c r="J275">
        <v>3</v>
      </c>
      <c r="K275">
        <v>5</v>
      </c>
      <c r="L275" t="b">
        <v>0</v>
      </c>
      <c r="M275">
        <v>944</v>
      </c>
      <c r="N275">
        <v>94</v>
      </c>
      <c r="O275">
        <f>SUM(Table1[[#This Row],[Total_Movies_Watched]:[Total_Series_Watched]])</f>
        <v>1038</v>
      </c>
      <c r="P275" t="s">
        <v>39</v>
      </c>
      <c r="Q275" t="s">
        <v>26</v>
      </c>
      <c r="R275" t="s">
        <v>56</v>
      </c>
      <c r="S275">
        <v>72</v>
      </c>
      <c r="T275">
        <v>4.7</v>
      </c>
      <c r="U275" t="b">
        <v>0</v>
      </c>
      <c r="V275" t="s">
        <v>28</v>
      </c>
      <c r="W275">
        <v>3009</v>
      </c>
      <c r="X275" t="s">
        <v>51</v>
      </c>
      <c r="Y275" t="s">
        <v>60</v>
      </c>
      <c r="Z275" t="s">
        <v>31</v>
      </c>
      <c r="AA275" t="str">
        <f t="shared" si="8"/>
        <v>Complete</v>
      </c>
    </row>
    <row r="276" spans="1:27" x14ac:dyDescent="0.3">
      <c r="A276">
        <v>4497</v>
      </c>
      <c r="B276" t="str">
        <f t="shared" si="9"/>
        <v>Unique</v>
      </c>
      <c r="C276" t="s">
        <v>235</v>
      </c>
      <c r="D276" s="1">
        <v>44929</v>
      </c>
      <c r="E276" s="1">
        <v>45641</v>
      </c>
      <c r="F276" s="7">
        <v>15.99</v>
      </c>
      <c r="G276" t="str">
        <f>IF(Table1[[#This Row],[Monthly_Price]]=7.99,"Base",IF(Table1[[#This Row],[Monthly_Price]]=11.99,"Premium",IF(Table1[[#This Row],[Monthly_Price]]=15.99,"Ultra","error")))</f>
        <v>Ultra</v>
      </c>
      <c r="H276">
        <v>63</v>
      </c>
      <c r="I276" t="s">
        <v>24</v>
      </c>
      <c r="J276">
        <v>4</v>
      </c>
      <c r="K276">
        <v>4</v>
      </c>
      <c r="L276" t="b">
        <v>0</v>
      </c>
      <c r="M276">
        <v>670</v>
      </c>
      <c r="N276">
        <v>72</v>
      </c>
      <c r="O276">
        <f>SUM(Table1[[#This Row],[Total_Movies_Watched]:[Total_Series_Watched]])</f>
        <v>742</v>
      </c>
      <c r="P276" t="s">
        <v>25</v>
      </c>
      <c r="Q276" t="s">
        <v>26</v>
      </c>
      <c r="R276" t="s">
        <v>50</v>
      </c>
      <c r="S276">
        <v>27</v>
      </c>
      <c r="T276">
        <v>4.8</v>
      </c>
      <c r="U276" t="b">
        <v>0</v>
      </c>
      <c r="V276" t="s">
        <v>28</v>
      </c>
      <c r="W276">
        <v>15</v>
      </c>
      <c r="X276" t="s">
        <v>29</v>
      </c>
      <c r="Y276" t="s">
        <v>30</v>
      </c>
      <c r="Z276" t="s">
        <v>37</v>
      </c>
      <c r="AA276" t="str">
        <f t="shared" si="8"/>
        <v>Complete</v>
      </c>
    </row>
    <row r="277" spans="1:27" x14ac:dyDescent="0.3">
      <c r="A277">
        <v>8685</v>
      </c>
      <c r="B277" t="str">
        <f t="shared" si="9"/>
        <v>Unique</v>
      </c>
      <c r="C277" t="s">
        <v>99</v>
      </c>
      <c r="D277" s="1">
        <v>45360</v>
      </c>
      <c r="E277" s="1">
        <v>45616</v>
      </c>
      <c r="F277" s="7">
        <v>11.99</v>
      </c>
      <c r="G277" t="str">
        <f>IF(Table1[[#This Row],[Monthly_Price]]=7.99,"Base",IF(Table1[[#This Row],[Monthly_Price]]=11.99,"Premium",IF(Table1[[#This Row],[Monthly_Price]]=15.99,"Ultra","error")))</f>
        <v>Premium</v>
      </c>
      <c r="H277">
        <v>446</v>
      </c>
      <c r="I277" t="s">
        <v>46</v>
      </c>
      <c r="J277">
        <v>5</v>
      </c>
      <c r="K277">
        <v>3</v>
      </c>
      <c r="L277" t="b">
        <v>1</v>
      </c>
      <c r="M277">
        <v>831</v>
      </c>
      <c r="N277">
        <v>37</v>
      </c>
      <c r="O277">
        <f>SUM(Table1[[#This Row],[Total_Movies_Watched]:[Total_Series_Watched]])</f>
        <v>868</v>
      </c>
      <c r="P277" t="s">
        <v>74</v>
      </c>
      <c r="Q277" t="s">
        <v>26</v>
      </c>
      <c r="R277" t="s">
        <v>56</v>
      </c>
      <c r="S277">
        <v>54</v>
      </c>
      <c r="T277">
        <v>3.3</v>
      </c>
      <c r="U277" t="b">
        <v>1</v>
      </c>
      <c r="V277" t="s">
        <v>28</v>
      </c>
      <c r="W277">
        <v>3007</v>
      </c>
      <c r="X277" t="s">
        <v>51</v>
      </c>
      <c r="Y277" t="s">
        <v>60</v>
      </c>
      <c r="Z277" t="s">
        <v>37</v>
      </c>
      <c r="AA277" t="str">
        <f t="shared" si="8"/>
        <v>Complete</v>
      </c>
    </row>
    <row r="278" spans="1:27" x14ac:dyDescent="0.3">
      <c r="A278">
        <v>8583</v>
      </c>
      <c r="B278" t="str">
        <f t="shared" si="9"/>
        <v>Unique</v>
      </c>
      <c r="C278" t="s">
        <v>87</v>
      </c>
      <c r="D278" s="1">
        <v>45612</v>
      </c>
      <c r="E278" s="1">
        <v>45623</v>
      </c>
      <c r="F278" s="7">
        <v>15.99</v>
      </c>
      <c r="G278" t="str">
        <f>IF(Table1[[#This Row],[Monthly_Price]]=7.99,"Base",IF(Table1[[#This Row],[Monthly_Price]]=11.99,"Premium",IF(Table1[[#This Row],[Monthly_Price]]=15.99,"Ultra","error")))</f>
        <v>Ultra</v>
      </c>
      <c r="H278">
        <v>352</v>
      </c>
      <c r="I278" t="s">
        <v>43</v>
      </c>
      <c r="J278">
        <v>3</v>
      </c>
      <c r="K278">
        <v>3</v>
      </c>
      <c r="L278" t="b">
        <v>0</v>
      </c>
      <c r="M278">
        <v>154</v>
      </c>
      <c r="N278">
        <v>148</v>
      </c>
      <c r="O278">
        <f>SUM(Table1[[#This Row],[Total_Movies_Watched]:[Total_Series_Watched]])</f>
        <v>302</v>
      </c>
      <c r="P278" t="s">
        <v>74</v>
      </c>
      <c r="Q278" t="s">
        <v>40</v>
      </c>
      <c r="R278" t="s">
        <v>56</v>
      </c>
      <c r="S278">
        <v>39</v>
      </c>
      <c r="T278">
        <v>4.7</v>
      </c>
      <c r="U278" t="b">
        <v>1</v>
      </c>
      <c r="V278" t="s">
        <v>28</v>
      </c>
      <c r="W278">
        <v>4588</v>
      </c>
      <c r="X278" t="s">
        <v>57</v>
      </c>
      <c r="Y278" t="s">
        <v>30</v>
      </c>
      <c r="Z278" t="s">
        <v>53</v>
      </c>
      <c r="AA278" t="str">
        <f t="shared" si="8"/>
        <v>Complete</v>
      </c>
    </row>
    <row r="279" spans="1:27" x14ac:dyDescent="0.3">
      <c r="A279">
        <v>1062</v>
      </c>
      <c r="B279" t="str">
        <f t="shared" si="9"/>
        <v>Unique</v>
      </c>
      <c r="C279" t="s">
        <v>121</v>
      </c>
      <c r="D279" s="1">
        <v>45568</v>
      </c>
      <c r="E279" s="1">
        <v>45639</v>
      </c>
      <c r="F279" s="7">
        <v>7.99</v>
      </c>
      <c r="G279" t="str">
        <f>IF(Table1[[#This Row],[Monthly_Price]]=7.99,"Base",IF(Table1[[#This Row],[Monthly_Price]]=11.99,"Premium",IF(Table1[[#This Row],[Monthly_Price]]=15.99,"Ultra","error")))</f>
        <v>Base</v>
      </c>
      <c r="H279">
        <v>209</v>
      </c>
      <c r="I279" t="s">
        <v>43</v>
      </c>
      <c r="J279">
        <v>2</v>
      </c>
      <c r="K279">
        <v>6</v>
      </c>
      <c r="L279" t="b">
        <v>0</v>
      </c>
      <c r="M279">
        <v>707</v>
      </c>
      <c r="N279">
        <v>162</v>
      </c>
      <c r="O279">
        <f>SUM(Table1[[#This Row],[Total_Movies_Watched]:[Total_Series_Watched]])</f>
        <v>869</v>
      </c>
      <c r="P279" t="s">
        <v>25</v>
      </c>
      <c r="Q279" t="s">
        <v>40</v>
      </c>
      <c r="R279" t="s">
        <v>34</v>
      </c>
      <c r="S279">
        <v>95</v>
      </c>
      <c r="T279">
        <v>3.5</v>
      </c>
      <c r="U279" t="b">
        <v>1</v>
      </c>
      <c r="V279" t="s">
        <v>28</v>
      </c>
      <c r="W279">
        <v>73</v>
      </c>
      <c r="X279" t="s">
        <v>29</v>
      </c>
      <c r="Y279" t="s">
        <v>68</v>
      </c>
      <c r="Z279" t="s">
        <v>31</v>
      </c>
      <c r="AA279" t="str">
        <f t="shared" si="8"/>
        <v>Complete</v>
      </c>
    </row>
    <row r="280" spans="1:27" x14ac:dyDescent="0.3">
      <c r="A280">
        <v>2593</v>
      </c>
      <c r="B280" t="str">
        <f t="shared" si="9"/>
        <v>Unique</v>
      </c>
      <c r="C280" t="s">
        <v>94</v>
      </c>
      <c r="D280" s="1">
        <v>44916</v>
      </c>
      <c r="E280" s="1">
        <v>45608</v>
      </c>
      <c r="F280" s="7">
        <v>7.99</v>
      </c>
      <c r="G280" t="str">
        <f>IF(Table1[[#This Row],[Monthly_Price]]=7.99,"Base",IF(Table1[[#This Row],[Monthly_Price]]=11.99,"Premium",IF(Table1[[#This Row],[Monthly_Price]]=15.99,"Ultra","error")))</f>
        <v>Base</v>
      </c>
      <c r="H280">
        <v>311</v>
      </c>
      <c r="I280" t="s">
        <v>55</v>
      </c>
      <c r="J280">
        <v>5</v>
      </c>
      <c r="K280">
        <v>6</v>
      </c>
      <c r="L280" t="b">
        <v>0</v>
      </c>
      <c r="M280">
        <v>587</v>
      </c>
      <c r="N280">
        <v>140</v>
      </c>
      <c r="O280">
        <f>SUM(Table1[[#This Row],[Total_Movies_Watched]:[Total_Series_Watched]])</f>
        <v>727</v>
      </c>
      <c r="P280" t="s">
        <v>48</v>
      </c>
      <c r="Q280" t="s">
        <v>26</v>
      </c>
      <c r="R280" t="s">
        <v>41</v>
      </c>
      <c r="S280">
        <v>43</v>
      </c>
      <c r="T280">
        <v>3.6</v>
      </c>
      <c r="U280" t="b">
        <v>1</v>
      </c>
      <c r="V280" t="s">
        <v>28</v>
      </c>
      <c r="W280">
        <v>4635</v>
      </c>
      <c r="X280" t="s">
        <v>29</v>
      </c>
      <c r="Y280" t="s">
        <v>52</v>
      </c>
      <c r="Z280" t="s">
        <v>75</v>
      </c>
      <c r="AA280" t="str">
        <f t="shared" si="8"/>
        <v>Complete</v>
      </c>
    </row>
    <row r="281" spans="1:27" x14ac:dyDescent="0.3">
      <c r="A281">
        <v>3951</v>
      </c>
      <c r="B281" t="str">
        <f t="shared" si="9"/>
        <v>Unique</v>
      </c>
      <c r="C281" t="s">
        <v>236</v>
      </c>
      <c r="D281" s="1">
        <v>45103</v>
      </c>
      <c r="E281" s="1">
        <v>45455</v>
      </c>
      <c r="F281" s="7">
        <v>11.99</v>
      </c>
      <c r="G281" t="str">
        <f>IF(Table1[[#This Row],[Monthly_Price]]=7.99,"Base",IF(Table1[[#This Row],[Monthly_Price]]=11.99,"Premium",IF(Table1[[#This Row],[Monthly_Price]]=15.99,"Ultra","error")))</f>
        <v>Premium</v>
      </c>
      <c r="H281">
        <v>293</v>
      </c>
      <c r="I281" t="s">
        <v>43</v>
      </c>
      <c r="J281">
        <v>3</v>
      </c>
      <c r="K281">
        <v>6</v>
      </c>
      <c r="L281" t="b">
        <v>1</v>
      </c>
      <c r="M281">
        <v>158</v>
      </c>
      <c r="N281">
        <v>119</v>
      </c>
      <c r="O281">
        <f>SUM(Table1[[#This Row],[Total_Movies_Watched]:[Total_Series_Watched]])</f>
        <v>277</v>
      </c>
      <c r="P281" t="s">
        <v>48</v>
      </c>
      <c r="Q281" t="s">
        <v>49</v>
      </c>
      <c r="R281" t="s">
        <v>50</v>
      </c>
      <c r="S281">
        <v>60</v>
      </c>
      <c r="T281">
        <v>3.7</v>
      </c>
      <c r="U281" t="b">
        <v>0</v>
      </c>
      <c r="V281" t="s">
        <v>28</v>
      </c>
      <c r="W281">
        <v>1882</v>
      </c>
      <c r="X281" t="s">
        <v>65</v>
      </c>
      <c r="Y281" t="s">
        <v>60</v>
      </c>
      <c r="Z281" t="s">
        <v>31</v>
      </c>
      <c r="AA281" t="str">
        <f t="shared" si="8"/>
        <v>Complete</v>
      </c>
    </row>
    <row r="282" spans="1:27" x14ac:dyDescent="0.3">
      <c r="A282">
        <v>8580</v>
      </c>
      <c r="B282" t="str">
        <f t="shared" si="9"/>
        <v>Unique</v>
      </c>
      <c r="C282" t="s">
        <v>237</v>
      </c>
      <c r="D282" s="1">
        <v>45445</v>
      </c>
      <c r="E282" s="1">
        <v>45577</v>
      </c>
      <c r="F282" s="7">
        <v>15.99</v>
      </c>
      <c r="G282" t="str">
        <f>IF(Table1[[#This Row],[Monthly_Price]]=7.99,"Base",IF(Table1[[#This Row],[Monthly_Price]]=11.99,"Premium",IF(Table1[[#This Row],[Monthly_Price]]=15.99,"Ultra","error")))</f>
        <v>Ultra</v>
      </c>
      <c r="H282">
        <v>119</v>
      </c>
      <c r="I282" t="s">
        <v>79</v>
      </c>
      <c r="J282">
        <v>4</v>
      </c>
      <c r="K282">
        <v>2</v>
      </c>
      <c r="L282" t="b">
        <v>0</v>
      </c>
      <c r="M282">
        <v>936</v>
      </c>
      <c r="N282">
        <v>188</v>
      </c>
      <c r="O282">
        <f>SUM(Table1[[#This Row],[Total_Movies_Watched]:[Total_Series_Watched]])</f>
        <v>1124</v>
      </c>
      <c r="P282" t="s">
        <v>25</v>
      </c>
      <c r="Q282" t="s">
        <v>64</v>
      </c>
      <c r="R282" t="s">
        <v>41</v>
      </c>
      <c r="S282">
        <v>59</v>
      </c>
      <c r="T282">
        <v>4.0999999999999996</v>
      </c>
      <c r="U282" t="b">
        <v>1</v>
      </c>
      <c r="V282" t="s">
        <v>28</v>
      </c>
      <c r="W282">
        <v>1690</v>
      </c>
      <c r="X282" t="s">
        <v>35</v>
      </c>
      <c r="Y282" t="s">
        <v>36</v>
      </c>
      <c r="Z282" t="s">
        <v>75</v>
      </c>
      <c r="AA282" t="str">
        <f t="shared" si="8"/>
        <v>Complete</v>
      </c>
    </row>
    <row r="283" spans="1:27" x14ac:dyDescent="0.3">
      <c r="A283">
        <v>4372</v>
      </c>
      <c r="B283" t="str">
        <f t="shared" si="9"/>
        <v>Unique</v>
      </c>
      <c r="C283" t="s">
        <v>109</v>
      </c>
      <c r="D283" s="1">
        <v>44944</v>
      </c>
      <c r="E283" s="1">
        <v>45424</v>
      </c>
      <c r="F283" s="7">
        <v>15.99</v>
      </c>
      <c r="G283" t="str">
        <f>IF(Table1[[#This Row],[Monthly_Price]]=7.99,"Base",IF(Table1[[#This Row],[Monthly_Price]]=11.99,"Premium",IF(Table1[[#This Row],[Monthly_Price]]=15.99,"Ultra","error")))</f>
        <v>Ultra</v>
      </c>
      <c r="H283">
        <v>329</v>
      </c>
      <c r="I283" t="s">
        <v>43</v>
      </c>
      <c r="J283">
        <v>2</v>
      </c>
      <c r="K283">
        <v>1</v>
      </c>
      <c r="L283" t="b">
        <v>0</v>
      </c>
      <c r="M283">
        <v>670</v>
      </c>
      <c r="N283">
        <v>94</v>
      </c>
      <c r="O283">
        <f>SUM(Table1[[#This Row],[Total_Movies_Watched]:[Total_Series_Watched]])</f>
        <v>764</v>
      </c>
      <c r="P283" t="s">
        <v>44</v>
      </c>
      <c r="Q283" t="s">
        <v>26</v>
      </c>
      <c r="R283" t="s">
        <v>27</v>
      </c>
      <c r="S283">
        <v>61</v>
      </c>
      <c r="T283">
        <v>3</v>
      </c>
      <c r="U283" t="b">
        <v>0</v>
      </c>
      <c r="V283" t="s">
        <v>28</v>
      </c>
      <c r="W283">
        <v>2572</v>
      </c>
      <c r="X283" t="s">
        <v>57</v>
      </c>
      <c r="Y283" t="s">
        <v>30</v>
      </c>
      <c r="Z283" t="s">
        <v>53</v>
      </c>
      <c r="AA283" t="str">
        <f t="shared" si="8"/>
        <v>Complete</v>
      </c>
    </row>
    <row r="284" spans="1:27" x14ac:dyDescent="0.3">
      <c r="A284">
        <v>4463</v>
      </c>
      <c r="B284" t="str">
        <f t="shared" si="9"/>
        <v>Unique</v>
      </c>
      <c r="C284" t="s">
        <v>238</v>
      </c>
      <c r="D284" s="1">
        <v>45214</v>
      </c>
      <c r="E284" s="1">
        <v>45620</v>
      </c>
      <c r="F284" s="7">
        <v>15.99</v>
      </c>
      <c r="G284" t="str">
        <f>IF(Table1[[#This Row],[Monthly_Price]]=7.99,"Base",IF(Table1[[#This Row],[Monthly_Price]]=11.99,"Premium",IF(Table1[[#This Row],[Monthly_Price]]=15.99,"Ultra","error")))</f>
        <v>Ultra</v>
      </c>
      <c r="H284">
        <v>141</v>
      </c>
      <c r="I284" t="s">
        <v>55</v>
      </c>
      <c r="J284">
        <v>5</v>
      </c>
      <c r="K284">
        <v>5</v>
      </c>
      <c r="L284" t="b">
        <v>1</v>
      </c>
      <c r="M284">
        <v>636</v>
      </c>
      <c r="N284">
        <v>186</v>
      </c>
      <c r="O284">
        <f>SUM(Table1[[#This Row],[Total_Movies_Watched]:[Total_Series_Watched]])</f>
        <v>822</v>
      </c>
      <c r="P284" t="s">
        <v>44</v>
      </c>
      <c r="Q284" t="s">
        <v>49</v>
      </c>
      <c r="R284" t="s">
        <v>41</v>
      </c>
      <c r="S284">
        <v>95</v>
      </c>
      <c r="T284">
        <v>3.6</v>
      </c>
      <c r="U284" t="b">
        <v>0</v>
      </c>
      <c r="V284" t="s">
        <v>28</v>
      </c>
      <c r="W284">
        <v>3865</v>
      </c>
      <c r="X284" t="s">
        <v>57</v>
      </c>
      <c r="Y284" t="s">
        <v>52</v>
      </c>
      <c r="Z284" t="s">
        <v>31</v>
      </c>
      <c r="AA284" t="str">
        <f t="shared" si="8"/>
        <v>Complete</v>
      </c>
    </row>
    <row r="285" spans="1:27" x14ac:dyDescent="0.3">
      <c r="A285">
        <v>7498</v>
      </c>
      <c r="B285" t="str">
        <f t="shared" si="9"/>
        <v>Unique</v>
      </c>
      <c r="C285" t="s">
        <v>239</v>
      </c>
      <c r="D285" s="1">
        <v>44966</v>
      </c>
      <c r="E285" s="1">
        <v>45620</v>
      </c>
      <c r="F285" s="7">
        <v>11.99</v>
      </c>
      <c r="G285" t="str">
        <f>IF(Table1[[#This Row],[Monthly_Price]]=7.99,"Base",IF(Table1[[#This Row],[Monthly_Price]]=11.99,"Premium",IF(Table1[[#This Row],[Monthly_Price]]=15.99,"Ultra","error")))</f>
        <v>Premium</v>
      </c>
      <c r="H285">
        <v>15</v>
      </c>
      <c r="I285" t="s">
        <v>46</v>
      </c>
      <c r="J285">
        <v>1</v>
      </c>
      <c r="K285">
        <v>3</v>
      </c>
      <c r="L285" t="b">
        <v>1</v>
      </c>
      <c r="M285">
        <v>700</v>
      </c>
      <c r="N285">
        <v>64</v>
      </c>
      <c r="O285">
        <f>SUM(Table1[[#This Row],[Total_Movies_Watched]:[Total_Series_Watched]])</f>
        <v>764</v>
      </c>
      <c r="P285" t="s">
        <v>59</v>
      </c>
      <c r="Q285" t="s">
        <v>64</v>
      </c>
      <c r="R285" t="s">
        <v>50</v>
      </c>
      <c r="S285">
        <v>35</v>
      </c>
      <c r="T285">
        <v>4.7</v>
      </c>
      <c r="U285" t="b">
        <v>0</v>
      </c>
      <c r="V285" t="s">
        <v>28</v>
      </c>
      <c r="W285">
        <v>380</v>
      </c>
      <c r="X285" t="s">
        <v>57</v>
      </c>
      <c r="Y285" t="s">
        <v>36</v>
      </c>
      <c r="Z285" t="s">
        <v>31</v>
      </c>
      <c r="AA285" t="str">
        <f t="shared" si="8"/>
        <v>Complete</v>
      </c>
    </row>
    <row r="286" spans="1:27" x14ac:dyDescent="0.3">
      <c r="A286">
        <v>9618</v>
      </c>
      <c r="B286" t="str">
        <f t="shared" si="9"/>
        <v>Unique</v>
      </c>
      <c r="C286" t="s">
        <v>151</v>
      </c>
      <c r="D286" s="1">
        <v>45613</v>
      </c>
      <c r="E286" s="1">
        <v>45626</v>
      </c>
      <c r="F286" s="7">
        <v>11.99</v>
      </c>
      <c r="G286" t="str">
        <f>IF(Table1[[#This Row],[Monthly_Price]]=7.99,"Base",IF(Table1[[#This Row],[Monthly_Price]]=11.99,"Premium",IF(Table1[[#This Row],[Monthly_Price]]=15.99,"Ultra","error")))</f>
        <v>Premium</v>
      </c>
      <c r="H286">
        <v>30</v>
      </c>
      <c r="I286" t="s">
        <v>62</v>
      </c>
      <c r="J286">
        <v>5</v>
      </c>
      <c r="K286">
        <v>4</v>
      </c>
      <c r="L286" t="b">
        <v>1</v>
      </c>
      <c r="M286">
        <v>310</v>
      </c>
      <c r="N286">
        <v>162</v>
      </c>
      <c r="O286">
        <f>SUM(Table1[[#This Row],[Total_Movies_Watched]:[Total_Series_Watched]])</f>
        <v>472</v>
      </c>
      <c r="P286" t="s">
        <v>59</v>
      </c>
      <c r="Q286" t="s">
        <v>40</v>
      </c>
      <c r="R286" t="s">
        <v>34</v>
      </c>
      <c r="S286">
        <v>30</v>
      </c>
      <c r="T286">
        <v>3.1</v>
      </c>
      <c r="U286" t="b">
        <v>1</v>
      </c>
      <c r="V286" t="s">
        <v>28</v>
      </c>
      <c r="W286">
        <v>3566</v>
      </c>
      <c r="X286" t="s">
        <v>51</v>
      </c>
      <c r="Y286" t="s">
        <v>36</v>
      </c>
      <c r="Z286" t="s">
        <v>37</v>
      </c>
      <c r="AA286" t="str">
        <f t="shared" si="8"/>
        <v>Complete</v>
      </c>
    </row>
    <row r="287" spans="1:27" x14ac:dyDescent="0.3">
      <c r="A287">
        <v>1813</v>
      </c>
      <c r="B287" t="str">
        <f t="shared" si="9"/>
        <v>Unique</v>
      </c>
      <c r="C287" t="s">
        <v>240</v>
      </c>
      <c r="D287" s="1">
        <v>45464</v>
      </c>
      <c r="E287" s="1">
        <v>45625</v>
      </c>
      <c r="F287" s="7">
        <v>11.99</v>
      </c>
      <c r="G287" t="str">
        <f>IF(Table1[[#This Row],[Monthly_Price]]=7.99,"Base",IF(Table1[[#This Row],[Monthly_Price]]=11.99,"Premium",IF(Table1[[#This Row],[Monthly_Price]]=15.99,"Ultra","error")))</f>
        <v>Premium</v>
      </c>
      <c r="H287">
        <v>145</v>
      </c>
      <c r="I287" t="s">
        <v>55</v>
      </c>
      <c r="J287">
        <v>2</v>
      </c>
      <c r="K287">
        <v>4</v>
      </c>
      <c r="L287" t="b">
        <v>0</v>
      </c>
      <c r="M287">
        <v>237</v>
      </c>
      <c r="N287">
        <v>32</v>
      </c>
      <c r="O287">
        <f>SUM(Table1[[#This Row],[Total_Movies_Watched]:[Total_Series_Watched]])</f>
        <v>269</v>
      </c>
      <c r="P287" t="s">
        <v>59</v>
      </c>
      <c r="Q287" t="s">
        <v>64</v>
      </c>
      <c r="R287" t="s">
        <v>67</v>
      </c>
      <c r="S287">
        <v>39</v>
      </c>
      <c r="T287">
        <v>4.8</v>
      </c>
      <c r="U287" t="b">
        <v>0</v>
      </c>
      <c r="V287" t="s">
        <v>28</v>
      </c>
      <c r="W287">
        <v>1835</v>
      </c>
      <c r="X287" t="s">
        <v>35</v>
      </c>
      <c r="Y287" t="s">
        <v>60</v>
      </c>
      <c r="Z287" t="s">
        <v>53</v>
      </c>
      <c r="AA287" t="str">
        <f t="shared" si="8"/>
        <v>Complete</v>
      </c>
    </row>
    <row r="288" spans="1:27" x14ac:dyDescent="0.3">
      <c r="A288">
        <v>3009</v>
      </c>
      <c r="B288" t="str">
        <f t="shared" si="9"/>
        <v>Unique</v>
      </c>
      <c r="C288" t="s">
        <v>241</v>
      </c>
      <c r="D288" s="1">
        <v>45559</v>
      </c>
      <c r="E288" s="1">
        <v>45639</v>
      </c>
      <c r="F288" s="7">
        <v>15.99</v>
      </c>
      <c r="G288" t="str">
        <f>IF(Table1[[#This Row],[Monthly_Price]]=7.99,"Base",IF(Table1[[#This Row],[Monthly_Price]]=11.99,"Premium",IF(Table1[[#This Row],[Monthly_Price]]=15.99,"Ultra","error")))</f>
        <v>Ultra</v>
      </c>
      <c r="H288">
        <v>250</v>
      </c>
      <c r="I288" t="s">
        <v>46</v>
      </c>
      <c r="J288">
        <v>4</v>
      </c>
      <c r="K288">
        <v>3</v>
      </c>
      <c r="L288" t="b">
        <v>0</v>
      </c>
      <c r="M288">
        <v>774</v>
      </c>
      <c r="N288">
        <v>88</v>
      </c>
      <c r="O288">
        <f>SUM(Table1[[#This Row],[Total_Movies_Watched]:[Total_Series_Watched]])</f>
        <v>862</v>
      </c>
      <c r="P288" t="s">
        <v>59</v>
      </c>
      <c r="Q288" t="s">
        <v>40</v>
      </c>
      <c r="R288" t="s">
        <v>41</v>
      </c>
      <c r="S288">
        <v>64</v>
      </c>
      <c r="T288">
        <v>3.3</v>
      </c>
      <c r="U288" t="b">
        <v>0</v>
      </c>
      <c r="V288" t="s">
        <v>28</v>
      </c>
      <c r="W288">
        <v>1882</v>
      </c>
      <c r="X288" t="s">
        <v>35</v>
      </c>
      <c r="Y288" t="s">
        <v>52</v>
      </c>
      <c r="Z288" t="s">
        <v>53</v>
      </c>
      <c r="AA288" t="str">
        <f t="shared" si="8"/>
        <v>Complete</v>
      </c>
    </row>
    <row r="289" spans="1:27" x14ac:dyDescent="0.3">
      <c r="A289">
        <v>8210</v>
      </c>
      <c r="B289" t="str">
        <f t="shared" si="9"/>
        <v>Unique</v>
      </c>
      <c r="C289" t="s">
        <v>85</v>
      </c>
      <c r="D289" s="1">
        <v>44931</v>
      </c>
      <c r="E289" s="1">
        <v>45618</v>
      </c>
      <c r="F289" s="7">
        <v>15.99</v>
      </c>
      <c r="G289" t="str">
        <f>IF(Table1[[#This Row],[Monthly_Price]]=7.99,"Base",IF(Table1[[#This Row],[Monthly_Price]]=11.99,"Premium",IF(Table1[[#This Row],[Monthly_Price]]=15.99,"Ultra","error")))</f>
        <v>Ultra</v>
      </c>
      <c r="H289">
        <v>243</v>
      </c>
      <c r="I289" t="s">
        <v>55</v>
      </c>
      <c r="J289">
        <v>2</v>
      </c>
      <c r="K289">
        <v>6</v>
      </c>
      <c r="L289" t="b">
        <v>1</v>
      </c>
      <c r="M289">
        <v>532</v>
      </c>
      <c r="N289">
        <v>110</v>
      </c>
      <c r="O289">
        <f>SUM(Table1[[#This Row],[Total_Movies_Watched]:[Total_Series_Watched]])</f>
        <v>642</v>
      </c>
      <c r="P289" t="s">
        <v>63</v>
      </c>
      <c r="Q289" t="s">
        <v>26</v>
      </c>
      <c r="R289" t="s">
        <v>50</v>
      </c>
      <c r="S289">
        <v>73</v>
      </c>
      <c r="T289">
        <v>4.7</v>
      </c>
      <c r="U289" t="b">
        <v>0</v>
      </c>
      <c r="V289" t="s">
        <v>28</v>
      </c>
      <c r="W289">
        <v>525</v>
      </c>
      <c r="X289" t="s">
        <v>29</v>
      </c>
      <c r="Y289" t="s">
        <v>60</v>
      </c>
      <c r="Z289" t="s">
        <v>75</v>
      </c>
      <c r="AA289" t="str">
        <f t="shared" si="8"/>
        <v>Complete</v>
      </c>
    </row>
    <row r="290" spans="1:27" x14ac:dyDescent="0.3">
      <c r="A290">
        <v>8439</v>
      </c>
      <c r="B290" t="str">
        <f t="shared" si="9"/>
        <v>Unique</v>
      </c>
      <c r="C290" t="s">
        <v>242</v>
      </c>
      <c r="D290" s="1">
        <v>45133</v>
      </c>
      <c r="E290" s="1">
        <v>45617</v>
      </c>
      <c r="F290" s="7">
        <v>11.99</v>
      </c>
      <c r="G290" t="str">
        <f>IF(Table1[[#This Row],[Monthly_Price]]=7.99,"Base",IF(Table1[[#This Row],[Monthly_Price]]=11.99,"Premium",IF(Table1[[#This Row],[Monthly_Price]]=15.99,"Ultra","error")))</f>
        <v>Premium</v>
      </c>
      <c r="H290">
        <v>392</v>
      </c>
      <c r="I290" t="s">
        <v>55</v>
      </c>
      <c r="J290">
        <v>4</v>
      </c>
      <c r="K290">
        <v>1</v>
      </c>
      <c r="L290" t="b">
        <v>1</v>
      </c>
      <c r="M290">
        <v>813</v>
      </c>
      <c r="N290">
        <v>2</v>
      </c>
      <c r="O290">
        <f>SUM(Table1[[#This Row],[Total_Movies_Watched]:[Total_Series_Watched]])</f>
        <v>815</v>
      </c>
      <c r="P290" t="s">
        <v>44</v>
      </c>
      <c r="Q290" t="s">
        <v>64</v>
      </c>
      <c r="R290" t="s">
        <v>56</v>
      </c>
      <c r="S290">
        <v>57</v>
      </c>
      <c r="T290">
        <v>3</v>
      </c>
      <c r="U290" t="b">
        <v>1</v>
      </c>
      <c r="V290" t="s">
        <v>28</v>
      </c>
      <c r="W290">
        <v>1025</v>
      </c>
      <c r="X290" t="s">
        <v>35</v>
      </c>
      <c r="Y290" t="s">
        <v>52</v>
      </c>
      <c r="Z290" t="s">
        <v>75</v>
      </c>
      <c r="AA290" t="str">
        <f t="shared" si="8"/>
        <v>Complete</v>
      </c>
    </row>
    <row r="291" spans="1:27" x14ac:dyDescent="0.3">
      <c r="A291">
        <v>8310</v>
      </c>
      <c r="B291" t="str">
        <f t="shared" si="9"/>
        <v>Unique</v>
      </c>
      <c r="C291" t="s">
        <v>213</v>
      </c>
      <c r="D291" s="1">
        <v>45075</v>
      </c>
      <c r="E291" s="1">
        <v>45608</v>
      </c>
      <c r="F291" s="7">
        <v>11.99</v>
      </c>
      <c r="G291" t="str">
        <f>IF(Table1[[#This Row],[Monthly_Price]]=7.99,"Base",IF(Table1[[#This Row],[Monthly_Price]]=11.99,"Premium",IF(Table1[[#This Row],[Monthly_Price]]=15.99,"Ultra","error")))</f>
        <v>Premium</v>
      </c>
      <c r="H291">
        <v>389</v>
      </c>
      <c r="I291" t="s">
        <v>33</v>
      </c>
      <c r="J291">
        <v>5</v>
      </c>
      <c r="K291">
        <v>4</v>
      </c>
      <c r="L291" t="b">
        <v>0</v>
      </c>
      <c r="M291">
        <v>727</v>
      </c>
      <c r="N291">
        <v>26</v>
      </c>
      <c r="O291">
        <f>SUM(Table1[[#This Row],[Total_Movies_Watched]:[Total_Series_Watched]])</f>
        <v>753</v>
      </c>
      <c r="P291" t="s">
        <v>63</v>
      </c>
      <c r="Q291" t="s">
        <v>26</v>
      </c>
      <c r="R291" t="s">
        <v>56</v>
      </c>
      <c r="S291">
        <v>67</v>
      </c>
      <c r="T291">
        <v>3.4</v>
      </c>
      <c r="U291" t="b">
        <v>0</v>
      </c>
      <c r="V291" t="s">
        <v>28</v>
      </c>
      <c r="W291">
        <v>2508</v>
      </c>
      <c r="X291" t="s">
        <v>29</v>
      </c>
      <c r="Y291" t="s">
        <v>60</v>
      </c>
      <c r="Z291" t="s">
        <v>75</v>
      </c>
      <c r="AA291" t="str">
        <f t="shared" si="8"/>
        <v>Complete</v>
      </c>
    </row>
    <row r="292" spans="1:27" x14ac:dyDescent="0.3">
      <c r="A292">
        <v>6369</v>
      </c>
      <c r="B292" t="str">
        <f t="shared" si="9"/>
        <v>Unique</v>
      </c>
      <c r="C292" t="s">
        <v>102</v>
      </c>
      <c r="D292" s="1">
        <v>45222</v>
      </c>
      <c r="E292" s="1">
        <v>45623</v>
      </c>
      <c r="F292" s="7">
        <v>7.99</v>
      </c>
      <c r="G292" t="str">
        <f>IF(Table1[[#This Row],[Monthly_Price]]=7.99,"Base",IF(Table1[[#This Row],[Monthly_Price]]=11.99,"Premium",IF(Table1[[#This Row],[Monthly_Price]]=15.99,"Ultra","error")))</f>
        <v>Base</v>
      </c>
      <c r="H292">
        <v>414</v>
      </c>
      <c r="I292" t="s">
        <v>55</v>
      </c>
      <c r="J292">
        <v>4</v>
      </c>
      <c r="K292">
        <v>6</v>
      </c>
      <c r="L292" t="b">
        <v>1</v>
      </c>
      <c r="M292">
        <v>271</v>
      </c>
      <c r="N292">
        <v>51</v>
      </c>
      <c r="O292">
        <f>SUM(Table1[[#This Row],[Total_Movies_Watched]:[Total_Series_Watched]])</f>
        <v>322</v>
      </c>
      <c r="P292" t="s">
        <v>48</v>
      </c>
      <c r="Q292" t="s">
        <v>26</v>
      </c>
      <c r="R292" t="s">
        <v>34</v>
      </c>
      <c r="S292">
        <v>8</v>
      </c>
      <c r="T292">
        <v>4.3</v>
      </c>
      <c r="U292" t="b">
        <v>0</v>
      </c>
      <c r="V292" t="s">
        <v>28</v>
      </c>
      <c r="W292">
        <v>1546</v>
      </c>
      <c r="X292" t="s">
        <v>35</v>
      </c>
      <c r="Y292" t="s">
        <v>36</v>
      </c>
      <c r="Z292" t="s">
        <v>37</v>
      </c>
      <c r="AA292" t="str">
        <f t="shared" si="8"/>
        <v>Complete</v>
      </c>
    </row>
    <row r="293" spans="1:27" x14ac:dyDescent="0.3">
      <c r="A293">
        <v>5721</v>
      </c>
      <c r="B293" t="str">
        <f t="shared" si="9"/>
        <v>Unique</v>
      </c>
      <c r="C293" t="s">
        <v>243</v>
      </c>
      <c r="D293" s="1">
        <v>45088</v>
      </c>
      <c r="E293" s="1">
        <v>45638</v>
      </c>
      <c r="F293" s="7">
        <v>15.99</v>
      </c>
      <c r="G293" t="str">
        <f>IF(Table1[[#This Row],[Monthly_Price]]=7.99,"Base",IF(Table1[[#This Row],[Monthly_Price]]=11.99,"Premium",IF(Table1[[#This Row],[Monthly_Price]]=15.99,"Ultra","error")))</f>
        <v>Ultra</v>
      </c>
      <c r="H293">
        <v>415</v>
      </c>
      <c r="I293" t="s">
        <v>46</v>
      </c>
      <c r="J293">
        <v>2</v>
      </c>
      <c r="K293">
        <v>1</v>
      </c>
      <c r="L293" t="b">
        <v>0</v>
      </c>
      <c r="M293">
        <v>958</v>
      </c>
      <c r="N293">
        <v>192</v>
      </c>
      <c r="O293">
        <f>SUM(Table1[[#This Row],[Total_Movies_Watched]:[Total_Series_Watched]])</f>
        <v>1150</v>
      </c>
      <c r="P293" t="s">
        <v>25</v>
      </c>
      <c r="Q293" t="s">
        <v>49</v>
      </c>
      <c r="R293" t="s">
        <v>34</v>
      </c>
      <c r="S293">
        <v>22</v>
      </c>
      <c r="T293">
        <v>4.8</v>
      </c>
      <c r="U293" t="b">
        <v>1</v>
      </c>
      <c r="V293" t="s">
        <v>28</v>
      </c>
      <c r="W293">
        <v>1955</v>
      </c>
      <c r="X293" t="s">
        <v>65</v>
      </c>
      <c r="Y293" t="s">
        <v>30</v>
      </c>
      <c r="Z293" t="s">
        <v>75</v>
      </c>
      <c r="AA293" t="str">
        <f t="shared" si="8"/>
        <v>Complete</v>
      </c>
    </row>
    <row r="294" spans="1:27" x14ac:dyDescent="0.3">
      <c r="A294">
        <v>4204</v>
      </c>
      <c r="B294" t="str">
        <f t="shared" si="9"/>
        <v>Unique</v>
      </c>
      <c r="C294" t="s">
        <v>114</v>
      </c>
      <c r="D294" s="1">
        <v>45242</v>
      </c>
      <c r="E294" s="1">
        <v>45640</v>
      </c>
      <c r="F294" s="7">
        <v>11.99</v>
      </c>
      <c r="G294" t="str">
        <f>IF(Table1[[#This Row],[Monthly_Price]]=7.99,"Base",IF(Table1[[#This Row],[Monthly_Price]]=11.99,"Premium",IF(Table1[[#This Row],[Monthly_Price]]=15.99,"Ultra","error")))</f>
        <v>Premium</v>
      </c>
      <c r="H294">
        <v>494</v>
      </c>
      <c r="I294" t="s">
        <v>55</v>
      </c>
      <c r="J294">
        <v>5</v>
      </c>
      <c r="K294">
        <v>6</v>
      </c>
      <c r="L294" t="b">
        <v>1</v>
      </c>
      <c r="M294">
        <v>202</v>
      </c>
      <c r="N294">
        <v>163</v>
      </c>
      <c r="O294">
        <f>SUM(Table1[[#This Row],[Total_Movies_Watched]:[Total_Series_Watched]])</f>
        <v>365</v>
      </c>
      <c r="P294" t="s">
        <v>44</v>
      </c>
      <c r="Q294" t="s">
        <v>40</v>
      </c>
      <c r="R294" t="s">
        <v>50</v>
      </c>
      <c r="S294">
        <v>61</v>
      </c>
      <c r="T294">
        <v>4</v>
      </c>
      <c r="U294" t="b">
        <v>1</v>
      </c>
      <c r="V294" t="s">
        <v>28</v>
      </c>
      <c r="W294">
        <v>4889</v>
      </c>
      <c r="X294" t="s">
        <v>65</v>
      </c>
      <c r="Y294" t="s">
        <v>30</v>
      </c>
      <c r="Z294" t="s">
        <v>53</v>
      </c>
      <c r="AA294" t="str">
        <f t="shared" si="8"/>
        <v>Complete</v>
      </c>
    </row>
    <row r="295" spans="1:27" x14ac:dyDescent="0.3">
      <c r="A295">
        <v>5666</v>
      </c>
      <c r="B295" t="str">
        <f t="shared" si="9"/>
        <v>Unique</v>
      </c>
      <c r="C295" t="s">
        <v>176</v>
      </c>
      <c r="D295" s="1">
        <v>45038</v>
      </c>
      <c r="E295" s="1">
        <v>45616</v>
      </c>
      <c r="F295" s="7">
        <v>7.99</v>
      </c>
      <c r="G295" t="str">
        <f>IF(Table1[[#This Row],[Monthly_Price]]=7.99,"Base",IF(Table1[[#This Row],[Monthly_Price]]=11.99,"Premium",IF(Table1[[#This Row],[Monthly_Price]]=15.99,"Ultra","error")))</f>
        <v>Base</v>
      </c>
      <c r="H295">
        <v>109</v>
      </c>
      <c r="I295" t="s">
        <v>33</v>
      </c>
      <c r="J295">
        <v>4</v>
      </c>
      <c r="K295">
        <v>4</v>
      </c>
      <c r="L295" t="b">
        <v>1</v>
      </c>
      <c r="M295">
        <v>899</v>
      </c>
      <c r="N295">
        <v>11</v>
      </c>
      <c r="O295">
        <f>SUM(Table1[[#This Row],[Total_Movies_Watched]:[Total_Series_Watched]])</f>
        <v>910</v>
      </c>
      <c r="P295" t="s">
        <v>44</v>
      </c>
      <c r="Q295" t="s">
        <v>49</v>
      </c>
      <c r="R295" t="s">
        <v>34</v>
      </c>
      <c r="S295">
        <v>63</v>
      </c>
      <c r="T295">
        <v>4.3</v>
      </c>
      <c r="U295" t="b">
        <v>0</v>
      </c>
      <c r="V295" t="s">
        <v>28</v>
      </c>
      <c r="W295">
        <v>1185</v>
      </c>
      <c r="X295" t="s">
        <v>57</v>
      </c>
      <c r="Y295" t="s">
        <v>52</v>
      </c>
      <c r="Z295" t="s">
        <v>31</v>
      </c>
      <c r="AA295" t="str">
        <f t="shared" si="8"/>
        <v>Complete</v>
      </c>
    </row>
    <row r="296" spans="1:27" x14ac:dyDescent="0.3">
      <c r="A296">
        <v>5943</v>
      </c>
      <c r="B296" t="str">
        <f t="shared" si="9"/>
        <v>Unique</v>
      </c>
      <c r="C296" t="s">
        <v>244</v>
      </c>
      <c r="D296" s="1">
        <v>45278</v>
      </c>
      <c r="E296" s="1">
        <v>45485</v>
      </c>
      <c r="F296" s="7">
        <v>7.99</v>
      </c>
      <c r="G296" t="str">
        <f>IF(Table1[[#This Row],[Monthly_Price]]=7.99,"Base",IF(Table1[[#This Row],[Monthly_Price]]=11.99,"Premium",IF(Table1[[#This Row],[Monthly_Price]]=15.99,"Ultra","error")))</f>
        <v>Base</v>
      </c>
      <c r="H296">
        <v>200</v>
      </c>
      <c r="I296" t="s">
        <v>79</v>
      </c>
      <c r="J296">
        <v>1</v>
      </c>
      <c r="K296">
        <v>2</v>
      </c>
      <c r="L296" t="b">
        <v>0</v>
      </c>
      <c r="M296">
        <v>465</v>
      </c>
      <c r="N296">
        <v>35</v>
      </c>
      <c r="O296">
        <f>SUM(Table1[[#This Row],[Total_Movies_Watched]:[Total_Series_Watched]])</f>
        <v>500</v>
      </c>
      <c r="P296" t="s">
        <v>48</v>
      </c>
      <c r="Q296" t="s">
        <v>64</v>
      </c>
      <c r="R296" t="s">
        <v>41</v>
      </c>
      <c r="S296">
        <v>29</v>
      </c>
      <c r="T296">
        <v>4.7</v>
      </c>
      <c r="U296" t="b">
        <v>1</v>
      </c>
      <c r="V296" t="s">
        <v>28</v>
      </c>
      <c r="W296">
        <v>3040</v>
      </c>
      <c r="X296" t="s">
        <v>35</v>
      </c>
      <c r="Y296" t="s">
        <v>68</v>
      </c>
      <c r="Z296" t="s">
        <v>37</v>
      </c>
      <c r="AA296" t="str">
        <f t="shared" si="8"/>
        <v>Complete</v>
      </c>
    </row>
    <row r="297" spans="1:27" x14ac:dyDescent="0.3">
      <c r="A297">
        <v>3202</v>
      </c>
      <c r="B297" t="str">
        <f t="shared" si="9"/>
        <v>Unique</v>
      </c>
      <c r="C297" t="s">
        <v>47</v>
      </c>
      <c r="D297" s="1">
        <v>45345</v>
      </c>
      <c r="E297" s="1">
        <v>45394</v>
      </c>
      <c r="F297" s="7">
        <v>11.99</v>
      </c>
      <c r="G297" t="str">
        <f>IF(Table1[[#This Row],[Monthly_Price]]=7.99,"Base",IF(Table1[[#This Row],[Monthly_Price]]=11.99,"Premium",IF(Table1[[#This Row],[Monthly_Price]]=15.99,"Ultra","error")))</f>
        <v>Premium</v>
      </c>
      <c r="H297">
        <v>134</v>
      </c>
      <c r="I297" t="s">
        <v>43</v>
      </c>
      <c r="J297">
        <v>4</v>
      </c>
      <c r="K297">
        <v>1</v>
      </c>
      <c r="L297" t="b">
        <v>1</v>
      </c>
      <c r="M297">
        <v>459</v>
      </c>
      <c r="N297">
        <v>105</v>
      </c>
      <c r="O297">
        <f>SUM(Table1[[#This Row],[Total_Movies_Watched]:[Total_Series_Watched]])</f>
        <v>564</v>
      </c>
      <c r="P297" t="s">
        <v>44</v>
      </c>
      <c r="Q297" t="s">
        <v>64</v>
      </c>
      <c r="R297" t="s">
        <v>34</v>
      </c>
      <c r="S297">
        <v>3</v>
      </c>
      <c r="T297">
        <v>3.7</v>
      </c>
      <c r="U297" t="b">
        <v>1</v>
      </c>
      <c r="V297" t="s">
        <v>28</v>
      </c>
      <c r="W297">
        <v>4729</v>
      </c>
      <c r="X297" t="s">
        <v>29</v>
      </c>
      <c r="Y297" t="s">
        <v>60</v>
      </c>
      <c r="Z297" t="s">
        <v>75</v>
      </c>
      <c r="AA297" t="str">
        <f t="shared" si="8"/>
        <v>Complete</v>
      </c>
    </row>
    <row r="298" spans="1:27" x14ac:dyDescent="0.3">
      <c r="A298">
        <v>4512</v>
      </c>
      <c r="B298" t="str">
        <f t="shared" si="9"/>
        <v>Unique</v>
      </c>
      <c r="C298" t="s">
        <v>168</v>
      </c>
      <c r="D298" s="1">
        <v>44978</v>
      </c>
      <c r="E298" s="1">
        <v>45626</v>
      </c>
      <c r="F298" s="7">
        <v>11.99</v>
      </c>
      <c r="G298" t="str">
        <f>IF(Table1[[#This Row],[Monthly_Price]]=7.99,"Base",IF(Table1[[#This Row],[Monthly_Price]]=11.99,"Premium",IF(Table1[[#This Row],[Monthly_Price]]=15.99,"Ultra","error")))</f>
        <v>Premium</v>
      </c>
      <c r="H298">
        <v>250</v>
      </c>
      <c r="I298" t="s">
        <v>46</v>
      </c>
      <c r="J298">
        <v>5</v>
      </c>
      <c r="K298">
        <v>2</v>
      </c>
      <c r="L298" t="b">
        <v>0</v>
      </c>
      <c r="M298">
        <v>611</v>
      </c>
      <c r="N298">
        <v>170</v>
      </c>
      <c r="O298">
        <f>SUM(Table1[[#This Row],[Total_Movies_Watched]:[Total_Series_Watched]])</f>
        <v>781</v>
      </c>
      <c r="P298" t="s">
        <v>44</v>
      </c>
      <c r="Q298" t="s">
        <v>49</v>
      </c>
      <c r="R298" t="s">
        <v>56</v>
      </c>
      <c r="S298">
        <v>71</v>
      </c>
      <c r="T298">
        <v>3.9</v>
      </c>
      <c r="U298" t="b">
        <v>0</v>
      </c>
      <c r="V298" t="s">
        <v>28</v>
      </c>
      <c r="W298">
        <v>4193</v>
      </c>
      <c r="X298" t="s">
        <v>29</v>
      </c>
      <c r="Y298" t="s">
        <v>36</v>
      </c>
      <c r="Z298" t="s">
        <v>37</v>
      </c>
      <c r="AA298" t="str">
        <f t="shared" si="8"/>
        <v>Complete</v>
      </c>
    </row>
    <row r="299" spans="1:27" x14ac:dyDescent="0.3">
      <c r="A299">
        <v>2075</v>
      </c>
      <c r="B299" t="str">
        <f t="shared" si="9"/>
        <v>Unique</v>
      </c>
      <c r="C299" t="s">
        <v>215</v>
      </c>
      <c r="D299" s="1">
        <v>45593</v>
      </c>
      <c r="E299" s="1">
        <v>45547</v>
      </c>
      <c r="F299" s="7">
        <v>7.99</v>
      </c>
      <c r="G299" t="str">
        <f>IF(Table1[[#This Row],[Monthly_Price]]=7.99,"Base",IF(Table1[[#This Row],[Monthly_Price]]=11.99,"Premium",IF(Table1[[#This Row],[Monthly_Price]]=15.99,"Ultra","error")))</f>
        <v>Base</v>
      </c>
      <c r="H299">
        <v>305</v>
      </c>
      <c r="I299" t="s">
        <v>33</v>
      </c>
      <c r="J299">
        <v>2</v>
      </c>
      <c r="K299">
        <v>3</v>
      </c>
      <c r="L299" t="b">
        <v>1</v>
      </c>
      <c r="M299">
        <v>49</v>
      </c>
      <c r="N299">
        <v>146</v>
      </c>
      <c r="O299">
        <f>SUM(Table1[[#This Row],[Total_Movies_Watched]:[Total_Series_Watched]])</f>
        <v>195</v>
      </c>
      <c r="P299" t="s">
        <v>25</v>
      </c>
      <c r="Q299" t="s">
        <v>40</v>
      </c>
      <c r="R299" t="s">
        <v>41</v>
      </c>
      <c r="S299">
        <v>48</v>
      </c>
      <c r="T299">
        <v>4.5999999999999996</v>
      </c>
      <c r="U299" t="b">
        <v>0</v>
      </c>
      <c r="V299" t="s">
        <v>28</v>
      </c>
      <c r="W299">
        <v>4626</v>
      </c>
      <c r="X299" t="s">
        <v>51</v>
      </c>
      <c r="Y299" t="s">
        <v>68</v>
      </c>
      <c r="Z299" t="s">
        <v>53</v>
      </c>
      <c r="AA299" t="str">
        <f t="shared" si="8"/>
        <v>Complete</v>
      </c>
    </row>
    <row r="300" spans="1:27" x14ac:dyDescent="0.3">
      <c r="A300">
        <v>4057</v>
      </c>
      <c r="B300" t="str">
        <f t="shared" si="9"/>
        <v>Unique</v>
      </c>
      <c r="C300" t="s">
        <v>245</v>
      </c>
      <c r="D300" s="1">
        <v>45422</v>
      </c>
      <c r="E300" s="1">
        <v>45624</v>
      </c>
      <c r="F300" s="7">
        <v>15.99</v>
      </c>
      <c r="G300" t="str">
        <f>IF(Table1[[#This Row],[Monthly_Price]]=7.99,"Base",IF(Table1[[#This Row],[Monthly_Price]]=11.99,"Premium",IF(Table1[[#This Row],[Monthly_Price]]=15.99,"Ultra","error")))</f>
        <v>Ultra</v>
      </c>
      <c r="H300">
        <v>256</v>
      </c>
      <c r="I300" t="s">
        <v>62</v>
      </c>
      <c r="J300">
        <v>5</v>
      </c>
      <c r="K300">
        <v>3</v>
      </c>
      <c r="L300" t="b">
        <v>0</v>
      </c>
      <c r="M300">
        <v>929</v>
      </c>
      <c r="N300">
        <v>89</v>
      </c>
      <c r="O300">
        <f>SUM(Table1[[#This Row],[Total_Movies_Watched]:[Total_Series_Watched]])</f>
        <v>1018</v>
      </c>
      <c r="P300" t="s">
        <v>39</v>
      </c>
      <c r="Q300" t="s">
        <v>26</v>
      </c>
      <c r="R300" t="s">
        <v>50</v>
      </c>
      <c r="S300">
        <v>89</v>
      </c>
      <c r="T300">
        <v>3.3</v>
      </c>
      <c r="U300" t="b">
        <v>0</v>
      </c>
      <c r="V300" t="s">
        <v>28</v>
      </c>
      <c r="W300">
        <v>60</v>
      </c>
      <c r="X300" t="s">
        <v>29</v>
      </c>
      <c r="Y300" t="s">
        <v>68</v>
      </c>
      <c r="Z300" t="s">
        <v>53</v>
      </c>
      <c r="AA300" t="str">
        <f t="shared" si="8"/>
        <v>Complete</v>
      </c>
    </row>
    <row r="301" spans="1:27" x14ac:dyDescent="0.3">
      <c r="A301">
        <v>5537</v>
      </c>
      <c r="B301" t="str">
        <f t="shared" si="9"/>
        <v>Unique</v>
      </c>
      <c r="C301" t="s">
        <v>140</v>
      </c>
      <c r="D301" s="1">
        <v>45547</v>
      </c>
      <c r="E301" s="1">
        <v>45615</v>
      </c>
      <c r="F301" s="7">
        <v>11.99</v>
      </c>
      <c r="G301" t="str">
        <f>IF(Table1[[#This Row],[Monthly_Price]]=7.99,"Base",IF(Table1[[#This Row],[Monthly_Price]]=11.99,"Premium",IF(Table1[[#This Row],[Monthly_Price]]=15.99,"Ultra","error")))</f>
        <v>Premium</v>
      </c>
      <c r="H301">
        <v>214</v>
      </c>
      <c r="I301" t="s">
        <v>46</v>
      </c>
      <c r="J301">
        <v>1</v>
      </c>
      <c r="K301">
        <v>3</v>
      </c>
      <c r="L301" t="b">
        <v>0</v>
      </c>
      <c r="M301">
        <v>39</v>
      </c>
      <c r="N301">
        <v>89</v>
      </c>
      <c r="O301">
        <f>SUM(Table1[[#This Row],[Total_Movies_Watched]:[Total_Series_Watched]])</f>
        <v>128</v>
      </c>
      <c r="P301" t="s">
        <v>39</v>
      </c>
      <c r="Q301" t="s">
        <v>40</v>
      </c>
      <c r="R301" t="s">
        <v>27</v>
      </c>
      <c r="S301">
        <v>37</v>
      </c>
      <c r="T301">
        <v>3.5</v>
      </c>
      <c r="U301" t="b">
        <v>1</v>
      </c>
      <c r="V301" t="s">
        <v>28</v>
      </c>
      <c r="W301">
        <v>2597</v>
      </c>
      <c r="X301" t="s">
        <v>65</v>
      </c>
      <c r="Y301" t="s">
        <v>60</v>
      </c>
      <c r="Z301" t="s">
        <v>53</v>
      </c>
      <c r="AA301" t="str">
        <f t="shared" si="8"/>
        <v>Complete</v>
      </c>
    </row>
    <row r="302" spans="1:27" x14ac:dyDescent="0.3">
      <c r="A302">
        <v>9520</v>
      </c>
      <c r="B302" t="str">
        <f t="shared" si="9"/>
        <v>Unique</v>
      </c>
      <c r="C302" t="s">
        <v>246</v>
      </c>
      <c r="D302" s="1">
        <v>45143</v>
      </c>
      <c r="E302" s="1">
        <v>45303</v>
      </c>
      <c r="F302" s="7">
        <v>11.99</v>
      </c>
      <c r="G302" t="str">
        <f>IF(Table1[[#This Row],[Monthly_Price]]=7.99,"Base",IF(Table1[[#This Row],[Monthly_Price]]=11.99,"Premium",IF(Table1[[#This Row],[Monthly_Price]]=15.99,"Ultra","error")))</f>
        <v>Premium</v>
      </c>
      <c r="H302">
        <v>272</v>
      </c>
      <c r="I302" t="s">
        <v>79</v>
      </c>
      <c r="J302">
        <v>1</v>
      </c>
      <c r="K302">
        <v>2</v>
      </c>
      <c r="L302" t="b">
        <v>0</v>
      </c>
      <c r="M302">
        <v>520</v>
      </c>
      <c r="N302">
        <v>170</v>
      </c>
      <c r="O302">
        <f>SUM(Table1[[#This Row],[Total_Movies_Watched]:[Total_Series_Watched]])</f>
        <v>690</v>
      </c>
      <c r="P302" t="s">
        <v>63</v>
      </c>
      <c r="Q302" t="s">
        <v>26</v>
      </c>
      <c r="R302" t="s">
        <v>34</v>
      </c>
      <c r="S302">
        <v>100</v>
      </c>
      <c r="T302">
        <v>5</v>
      </c>
      <c r="U302" t="b">
        <v>0</v>
      </c>
      <c r="V302" t="s">
        <v>28</v>
      </c>
      <c r="W302">
        <v>260</v>
      </c>
      <c r="X302" t="s">
        <v>65</v>
      </c>
      <c r="Y302" t="s">
        <v>68</v>
      </c>
      <c r="Z302" t="s">
        <v>53</v>
      </c>
      <c r="AA302" t="str">
        <f t="shared" si="8"/>
        <v>Complete</v>
      </c>
    </row>
    <row r="303" spans="1:27" x14ac:dyDescent="0.3">
      <c r="A303">
        <v>1081</v>
      </c>
      <c r="B303" t="str">
        <f t="shared" si="9"/>
        <v>Unique</v>
      </c>
      <c r="C303" t="s">
        <v>247</v>
      </c>
      <c r="D303" s="1">
        <v>45501</v>
      </c>
      <c r="E303" s="1">
        <v>45625</v>
      </c>
      <c r="F303" s="7">
        <v>15.99</v>
      </c>
      <c r="G303" t="str">
        <f>IF(Table1[[#This Row],[Monthly_Price]]=7.99,"Base",IF(Table1[[#This Row],[Monthly_Price]]=11.99,"Premium",IF(Table1[[#This Row],[Monthly_Price]]=15.99,"Ultra","error")))</f>
        <v>Ultra</v>
      </c>
      <c r="H303">
        <v>144</v>
      </c>
      <c r="I303" t="s">
        <v>33</v>
      </c>
      <c r="J303">
        <v>3</v>
      </c>
      <c r="K303">
        <v>4</v>
      </c>
      <c r="L303" t="b">
        <v>0</v>
      </c>
      <c r="M303">
        <v>501</v>
      </c>
      <c r="N303">
        <v>64</v>
      </c>
      <c r="O303">
        <f>SUM(Table1[[#This Row],[Total_Movies_Watched]:[Total_Series_Watched]])</f>
        <v>565</v>
      </c>
      <c r="P303" t="s">
        <v>39</v>
      </c>
      <c r="Q303" t="s">
        <v>40</v>
      </c>
      <c r="R303" t="s">
        <v>56</v>
      </c>
      <c r="S303">
        <v>98</v>
      </c>
      <c r="T303">
        <v>3.3</v>
      </c>
      <c r="U303" t="b">
        <v>0</v>
      </c>
      <c r="V303" t="s">
        <v>28</v>
      </c>
      <c r="W303">
        <v>1544</v>
      </c>
      <c r="X303" t="s">
        <v>65</v>
      </c>
      <c r="Y303" t="s">
        <v>30</v>
      </c>
      <c r="Z303" t="s">
        <v>31</v>
      </c>
      <c r="AA303" t="str">
        <f t="shared" si="8"/>
        <v>Complete</v>
      </c>
    </row>
    <row r="304" spans="1:27" x14ac:dyDescent="0.3">
      <c r="A304">
        <v>7621</v>
      </c>
      <c r="B304" t="str">
        <f t="shared" si="9"/>
        <v>Unique</v>
      </c>
      <c r="C304" t="s">
        <v>246</v>
      </c>
      <c r="D304" s="1">
        <v>45175</v>
      </c>
      <c r="E304" s="1">
        <v>45455</v>
      </c>
      <c r="F304" s="7">
        <v>7.99</v>
      </c>
      <c r="G304" t="str">
        <f>IF(Table1[[#This Row],[Monthly_Price]]=7.99,"Base",IF(Table1[[#This Row],[Monthly_Price]]=11.99,"Premium",IF(Table1[[#This Row],[Monthly_Price]]=15.99,"Ultra","error")))</f>
        <v>Base</v>
      </c>
      <c r="H304">
        <v>381</v>
      </c>
      <c r="I304" t="s">
        <v>33</v>
      </c>
      <c r="J304">
        <v>5</v>
      </c>
      <c r="K304">
        <v>6</v>
      </c>
      <c r="L304" t="b">
        <v>0</v>
      </c>
      <c r="M304">
        <v>593</v>
      </c>
      <c r="N304">
        <v>46</v>
      </c>
      <c r="O304">
        <f>SUM(Table1[[#This Row],[Total_Movies_Watched]:[Total_Series_Watched]])</f>
        <v>639</v>
      </c>
      <c r="P304" t="s">
        <v>59</v>
      </c>
      <c r="Q304" t="s">
        <v>40</v>
      </c>
      <c r="R304" t="s">
        <v>56</v>
      </c>
      <c r="S304">
        <v>10</v>
      </c>
      <c r="T304">
        <v>4.5999999999999996</v>
      </c>
      <c r="U304" t="b">
        <v>1</v>
      </c>
      <c r="V304" t="s">
        <v>28</v>
      </c>
      <c r="W304">
        <v>4528</v>
      </c>
      <c r="X304" t="s">
        <v>65</v>
      </c>
      <c r="Y304" t="s">
        <v>68</v>
      </c>
      <c r="Z304" t="s">
        <v>37</v>
      </c>
      <c r="AA304" t="str">
        <f t="shared" si="8"/>
        <v>Complete</v>
      </c>
    </row>
    <row r="305" spans="1:27" x14ac:dyDescent="0.3">
      <c r="A305">
        <v>4558</v>
      </c>
      <c r="B305" t="str">
        <f t="shared" si="9"/>
        <v>Unique</v>
      </c>
      <c r="C305" t="s">
        <v>136</v>
      </c>
      <c r="D305" s="1">
        <v>44944</v>
      </c>
      <c r="E305" s="1">
        <v>45616</v>
      </c>
      <c r="F305" s="7">
        <v>11.99</v>
      </c>
      <c r="G305" t="str">
        <f>IF(Table1[[#This Row],[Monthly_Price]]=7.99,"Base",IF(Table1[[#This Row],[Monthly_Price]]=11.99,"Premium",IF(Table1[[#This Row],[Monthly_Price]]=15.99,"Ultra","error")))</f>
        <v>Premium</v>
      </c>
      <c r="H305">
        <v>292</v>
      </c>
      <c r="I305" t="s">
        <v>33</v>
      </c>
      <c r="J305">
        <v>4</v>
      </c>
      <c r="K305">
        <v>2</v>
      </c>
      <c r="L305" t="b">
        <v>1</v>
      </c>
      <c r="M305">
        <v>109</v>
      </c>
      <c r="N305">
        <v>68</v>
      </c>
      <c r="O305">
        <f>SUM(Table1[[#This Row],[Total_Movies_Watched]:[Total_Series_Watched]])</f>
        <v>177</v>
      </c>
      <c r="P305" t="s">
        <v>63</v>
      </c>
      <c r="Q305" t="s">
        <v>49</v>
      </c>
      <c r="R305" t="s">
        <v>56</v>
      </c>
      <c r="S305">
        <v>95</v>
      </c>
      <c r="T305">
        <v>4.3</v>
      </c>
      <c r="U305" t="b">
        <v>0</v>
      </c>
      <c r="V305" t="s">
        <v>28</v>
      </c>
      <c r="W305">
        <v>1127</v>
      </c>
      <c r="X305" t="s">
        <v>57</v>
      </c>
      <c r="Y305" t="s">
        <v>68</v>
      </c>
      <c r="Z305" t="s">
        <v>37</v>
      </c>
      <c r="AA305" t="str">
        <f t="shared" si="8"/>
        <v>Complete</v>
      </c>
    </row>
    <row r="306" spans="1:27" x14ac:dyDescent="0.3">
      <c r="A306">
        <v>6628</v>
      </c>
      <c r="B306" t="str">
        <f t="shared" si="9"/>
        <v>Unique</v>
      </c>
      <c r="C306" t="s">
        <v>220</v>
      </c>
      <c r="D306" s="1">
        <v>45013</v>
      </c>
      <c r="E306" s="1">
        <v>45641</v>
      </c>
      <c r="F306" s="7">
        <v>11.99</v>
      </c>
      <c r="G306" t="str">
        <f>IF(Table1[[#This Row],[Monthly_Price]]=7.99,"Base",IF(Table1[[#This Row],[Monthly_Price]]=11.99,"Premium",IF(Table1[[#This Row],[Monthly_Price]]=15.99,"Ultra","error")))</f>
        <v>Premium</v>
      </c>
      <c r="H306">
        <v>358</v>
      </c>
      <c r="I306" t="s">
        <v>79</v>
      </c>
      <c r="J306">
        <v>4</v>
      </c>
      <c r="K306">
        <v>3</v>
      </c>
      <c r="L306" t="b">
        <v>0</v>
      </c>
      <c r="M306">
        <v>472</v>
      </c>
      <c r="N306">
        <v>65</v>
      </c>
      <c r="O306">
        <f>SUM(Table1[[#This Row],[Total_Movies_Watched]:[Total_Series_Watched]])</f>
        <v>537</v>
      </c>
      <c r="P306" t="s">
        <v>48</v>
      </c>
      <c r="Q306" t="s">
        <v>40</v>
      </c>
      <c r="R306" t="s">
        <v>50</v>
      </c>
      <c r="S306">
        <v>92</v>
      </c>
      <c r="T306">
        <v>4</v>
      </c>
      <c r="U306" t="b">
        <v>0</v>
      </c>
      <c r="V306" t="s">
        <v>28</v>
      </c>
      <c r="W306">
        <v>4542</v>
      </c>
      <c r="X306" t="s">
        <v>29</v>
      </c>
      <c r="Y306" t="s">
        <v>60</v>
      </c>
      <c r="Z306" t="s">
        <v>37</v>
      </c>
      <c r="AA306" t="str">
        <f t="shared" si="8"/>
        <v>Complete</v>
      </c>
    </row>
    <row r="307" spans="1:27" x14ac:dyDescent="0.3">
      <c r="A307">
        <v>7643</v>
      </c>
      <c r="B307" t="str">
        <f t="shared" si="9"/>
        <v>Unique</v>
      </c>
      <c r="C307" t="s">
        <v>248</v>
      </c>
      <c r="D307" s="1">
        <v>45483</v>
      </c>
      <c r="E307" s="1">
        <v>45363</v>
      </c>
      <c r="F307" s="7">
        <v>15.99</v>
      </c>
      <c r="G307" t="str">
        <f>IF(Table1[[#This Row],[Monthly_Price]]=7.99,"Base",IF(Table1[[#This Row],[Monthly_Price]]=11.99,"Premium",IF(Table1[[#This Row],[Monthly_Price]]=15.99,"Ultra","error")))</f>
        <v>Ultra</v>
      </c>
      <c r="H307">
        <v>426</v>
      </c>
      <c r="I307" t="s">
        <v>43</v>
      </c>
      <c r="J307">
        <v>1</v>
      </c>
      <c r="K307">
        <v>6</v>
      </c>
      <c r="L307" t="b">
        <v>1</v>
      </c>
      <c r="M307">
        <v>229</v>
      </c>
      <c r="N307">
        <v>120</v>
      </c>
      <c r="O307">
        <f>SUM(Table1[[#This Row],[Total_Movies_Watched]:[Total_Series_Watched]])</f>
        <v>349</v>
      </c>
      <c r="P307" t="s">
        <v>25</v>
      </c>
      <c r="Q307" t="s">
        <v>26</v>
      </c>
      <c r="R307" t="s">
        <v>67</v>
      </c>
      <c r="S307">
        <v>38</v>
      </c>
      <c r="T307">
        <v>3.3</v>
      </c>
      <c r="U307" t="b">
        <v>1</v>
      </c>
      <c r="V307" t="s">
        <v>28</v>
      </c>
      <c r="W307">
        <v>1436</v>
      </c>
      <c r="X307" t="s">
        <v>29</v>
      </c>
      <c r="Y307" t="s">
        <v>68</v>
      </c>
      <c r="Z307" t="s">
        <v>53</v>
      </c>
      <c r="AA307" t="str">
        <f t="shared" si="8"/>
        <v>Complete</v>
      </c>
    </row>
    <row r="308" spans="1:27" x14ac:dyDescent="0.3">
      <c r="A308">
        <v>4709</v>
      </c>
      <c r="B308" t="str">
        <f t="shared" si="9"/>
        <v>Unique</v>
      </c>
      <c r="C308" t="s">
        <v>249</v>
      </c>
      <c r="D308" s="1">
        <v>45191</v>
      </c>
      <c r="E308" s="1">
        <v>45620</v>
      </c>
      <c r="F308" s="7">
        <v>11.99</v>
      </c>
      <c r="G308" t="str">
        <f>IF(Table1[[#This Row],[Monthly_Price]]=7.99,"Base",IF(Table1[[#This Row],[Monthly_Price]]=11.99,"Premium",IF(Table1[[#This Row],[Monthly_Price]]=15.99,"Ultra","error")))</f>
        <v>Premium</v>
      </c>
      <c r="H308">
        <v>474</v>
      </c>
      <c r="I308" t="s">
        <v>62</v>
      </c>
      <c r="J308">
        <v>5</v>
      </c>
      <c r="K308">
        <v>1</v>
      </c>
      <c r="L308" t="b">
        <v>0</v>
      </c>
      <c r="M308">
        <v>487</v>
      </c>
      <c r="N308">
        <v>107</v>
      </c>
      <c r="O308">
        <f>SUM(Table1[[#This Row],[Total_Movies_Watched]:[Total_Series_Watched]])</f>
        <v>594</v>
      </c>
      <c r="P308" t="s">
        <v>59</v>
      </c>
      <c r="Q308" t="s">
        <v>40</v>
      </c>
      <c r="R308" t="s">
        <v>34</v>
      </c>
      <c r="S308">
        <v>66</v>
      </c>
      <c r="T308">
        <v>4</v>
      </c>
      <c r="U308" t="b">
        <v>0</v>
      </c>
      <c r="V308" t="s">
        <v>28</v>
      </c>
      <c r="W308">
        <v>4438</v>
      </c>
      <c r="X308" t="s">
        <v>35</v>
      </c>
      <c r="Y308" t="s">
        <v>60</v>
      </c>
      <c r="Z308" t="s">
        <v>31</v>
      </c>
      <c r="AA308" t="str">
        <f t="shared" si="8"/>
        <v>Complete</v>
      </c>
    </row>
    <row r="309" spans="1:27" x14ac:dyDescent="0.3">
      <c r="A309">
        <v>8408</v>
      </c>
      <c r="B309" t="str">
        <f t="shared" si="9"/>
        <v>Unique</v>
      </c>
      <c r="C309" t="s">
        <v>119</v>
      </c>
      <c r="D309" s="1">
        <v>45135</v>
      </c>
      <c r="E309" s="1">
        <v>45638</v>
      </c>
      <c r="F309" s="7">
        <v>7.99</v>
      </c>
      <c r="G309" t="str">
        <f>IF(Table1[[#This Row],[Monthly_Price]]=7.99,"Base",IF(Table1[[#This Row],[Monthly_Price]]=11.99,"Premium",IF(Table1[[#This Row],[Monthly_Price]]=15.99,"Ultra","error")))</f>
        <v>Base</v>
      </c>
      <c r="H309">
        <v>286</v>
      </c>
      <c r="I309" t="s">
        <v>46</v>
      </c>
      <c r="J309">
        <v>2</v>
      </c>
      <c r="K309">
        <v>5</v>
      </c>
      <c r="L309" t="b">
        <v>1</v>
      </c>
      <c r="M309">
        <v>543</v>
      </c>
      <c r="N309">
        <v>16</v>
      </c>
      <c r="O309">
        <f>SUM(Table1[[#This Row],[Total_Movies_Watched]:[Total_Series_Watched]])</f>
        <v>559</v>
      </c>
      <c r="P309" t="s">
        <v>25</v>
      </c>
      <c r="Q309" t="s">
        <v>49</v>
      </c>
      <c r="R309" t="s">
        <v>41</v>
      </c>
      <c r="S309">
        <v>8</v>
      </c>
      <c r="T309">
        <v>3.7</v>
      </c>
      <c r="U309" t="b">
        <v>1</v>
      </c>
      <c r="V309" t="s">
        <v>28</v>
      </c>
      <c r="W309">
        <v>3130</v>
      </c>
      <c r="X309" t="s">
        <v>29</v>
      </c>
      <c r="Y309" t="s">
        <v>30</v>
      </c>
      <c r="Z309" t="s">
        <v>75</v>
      </c>
      <c r="AA309" t="str">
        <f t="shared" si="8"/>
        <v>Complete</v>
      </c>
    </row>
    <row r="310" spans="1:27" x14ac:dyDescent="0.3">
      <c r="A310">
        <v>3530</v>
      </c>
      <c r="B310" t="str">
        <f t="shared" si="9"/>
        <v>Unique</v>
      </c>
      <c r="C310" t="s">
        <v>250</v>
      </c>
      <c r="D310" s="1">
        <v>45575</v>
      </c>
      <c r="E310" s="1">
        <v>45455</v>
      </c>
      <c r="F310" s="7">
        <v>15.99</v>
      </c>
      <c r="G310" t="str">
        <f>IF(Table1[[#This Row],[Monthly_Price]]=7.99,"Base",IF(Table1[[#This Row],[Monthly_Price]]=11.99,"Premium",IF(Table1[[#This Row],[Monthly_Price]]=15.99,"Ultra","error")))</f>
        <v>Ultra</v>
      </c>
      <c r="H310">
        <v>498</v>
      </c>
      <c r="I310" t="s">
        <v>33</v>
      </c>
      <c r="J310">
        <v>5</v>
      </c>
      <c r="K310">
        <v>6</v>
      </c>
      <c r="L310" t="b">
        <v>0</v>
      </c>
      <c r="M310">
        <v>105</v>
      </c>
      <c r="N310">
        <v>35</v>
      </c>
      <c r="O310">
        <f>SUM(Table1[[#This Row],[Total_Movies_Watched]:[Total_Series_Watched]])</f>
        <v>140</v>
      </c>
      <c r="P310" t="s">
        <v>48</v>
      </c>
      <c r="Q310" t="s">
        <v>40</v>
      </c>
      <c r="R310" t="s">
        <v>56</v>
      </c>
      <c r="S310">
        <v>6</v>
      </c>
      <c r="T310">
        <v>3.9</v>
      </c>
      <c r="U310" t="b">
        <v>1</v>
      </c>
      <c r="V310" t="s">
        <v>28</v>
      </c>
      <c r="W310">
        <v>3379</v>
      </c>
      <c r="X310" t="s">
        <v>35</v>
      </c>
      <c r="Y310" t="s">
        <v>36</v>
      </c>
      <c r="Z310" t="s">
        <v>31</v>
      </c>
      <c r="AA310" t="str">
        <f t="shared" si="8"/>
        <v>Complete</v>
      </c>
    </row>
    <row r="311" spans="1:27" x14ac:dyDescent="0.3">
      <c r="A311">
        <v>3779</v>
      </c>
      <c r="B311" t="str">
        <f t="shared" si="9"/>
        <v>Unique</v>
      </c>
      <c r="C311" t="s">
        <v>188</v>
      </c>
      <c r="D311" s="1">
        <v>45464</v>
      </c>
      <c r="E311" s="1">
        <v>45641</v>
      </c>
      <c r="F311" s="7">
        <v>11.99</v>
      </c>
      <c r="G311" t="str">
        <f>IF(Table1[[#This Row],[Monthly_Price]]=7.99,"Base",IF(Table1[[#This Row],[Monthly_Price]]=11.99,"Premium",IF(Table1[[#This Row],[Monthly_Price]]=15.99,"Ultra","error")))</f>
        <v>Premium</v>
      </c>
      <c r="H311">
        <v>32</v>
      </c>
      <c r="I311" t="s">
        <v>33</v>
      </c>
      <c r="J311">
        <v>2</v>
      </c>
      <c r="K311">
        <v>4</v>
      </c>
      <c r="L311" t="b">
        <v>0</v>
      </c>
      <c r="M311">
        <v>334</v>
      </c>
      <c r="N311">
        <v>151</v>
      </c>
      <c r="O311">
        <f>SUM(Table1[[#This Row],[Total_Movies_Watched]:[Total_Series_Watched]])</f>
        <v>485</v>
      </c>
      <c r="P311" t="s">
        <v>44</v>
      </c>
      <c r="Q311" t="s">
        <v>64</v>
      </c>
      <c r="R311" t="s">
        <v>50</v>
      </c>
      <c r="S311">
        <v>88</v>
      </c>
      <c r="T311">
        <v>3.4</v>
      </c>
      <c r="U311" t="b">
        <v>0</v>
      </c>
      <c r="V311" t="s">
        <v>28</v>
      </c>
      <c r="W311">
        <v>3696</v>
      </c>
      <c r="X311" t="s">
        <v>65</v>
      </c>
      <c r="Y311" t="s">
        <v>36</v>
      </c>
      <c r="Z311" t="s">
        <v>37</v>
      </c>
      <c r="AA311" t="str">
        <f t="shared" si="8"/>
        <v>Complete</v>
      </c>
    </row>
    <row r="312" spans="1:27" x14ac:dyDescent="0.3">
      <c r="A312">
        <v>8564</v>
      </c>
      <c r="B312" t="str">
        <f t="shared" si="9"/>
        <v>Unique</v>
      </c>
      <c r="C312" t="s">
        <v>135</v>
      </c>
      <c r="D312" s="1">
        <v>45033</v>
      </c>
      <c r="E312" s="1">
        <v>45303</v>
      </c>
      <c r="F312" s="7">
        <v>7.99</v>
      </c>
      <c r="G312" t="str">
        <f>IF(Table1[[#This Row],[Monthly_Price]]=7.99,"Base",IF(Table1[[#This Row],[Monthly_Price]]=11.99,"Premium",IF(Table1[[#This Row],[Monthly_Price]]=15.99,"Ultra","error")))</f>
        <v>Base</v>
      </c>
      <c r="H312">
        <v>84</v>
      </c>
      <c r="I312" t="s">
        <v>79</v>
      </c>
      <c r="J312">
        <v>1</v>
      </c>
      <c r="K312">
        <v>2</v>
      </c>
      <c r="L312" t="b">
        <v>1</v>
      </c>
      <c r="M312">
        <v>871</v>
      </c>
      <c r="N312">
        <v>187</v>
      </c>
      <c r="O312">
        <f>SUM(Table1[[#This Row],[Total_Movies_Watched]:[Total_Series_Watched]])</f>
        <v>1058</v>
      </c>
      <c r="P312" t="s">
        <v>25</v>
      </c>
      <c r="Q312" t="s">
        <v>40</v>
      </c>
      <c r="R312" t="s">
        <v>41</v>
      </c>
      <c r="S312">
        <v>96</v>
      </c>
      <c r="T312">
        <v>4.5</v>
      </c>
      <c r="U312" t="b">
        <v>1</v>
      </c>
      <c r="V312" t="s">
        <v>28</v>
      </c>
      <c r="W312">
        <v>2416</v>
      </c>
      <c r="X312" t="s">
        <v>29</v>
      </c>
      <c r="Y312" t="s">
        <v>60</v>
      </c>
      <c r="Z312" t="s">
        <v>31</v>
      </c>
      <c r="AA312" t="str">
        <f t="shared" si="8"/>
        <v>Complete</v>
      </c>
    </row>
    <row r="313" spans="1:27" x14ac:dyDescent="0.3">
      <c r="A313">
        <v>8731</v>
      </c>
      <c r="B313" t="str">
        <f t="shared" si="9"/>
        <v>Unique</v>
      </c>
      <c r="C313" t="s">
        <v>120</v>
      </c>
      <c r="D313" s="1">
        <v>45291</v>
      </c>
      <c r="E313" s="1">
        <v>45334</v>
      </c>
      <c r="F313" s="7">
        <v>15.99</v>
      </c>
      <c r="G313" t="str">
        <f>IF(Table1[[#This Row],[Monthly_Price]]=7.99,"Base",IF(Table1[[#This Row],[Monthly_Price]]=11.99,"Premium",IF(Table1[[#This Row],[Monthly_Price]]=15.99,"Ultra","error")))</f>
        <v>Ultra</v>
      </c>
      <c r="H313">
        <v>210</v>
      </c>
      <c r="I313" t="s">
        <v>79</v>
      </c>
      <c r="J313">
        <v>5</v>
      </c>
      <c r="K313">
        <v>5</v>
      </c>
      <c r="L313" t="b">
        <v>0</v>
      </c>
      <c r="M313">
        <v>206</v>
      </c>
      <c r="N313">
        <v>194</v>
      </c>
      <c r="O313">
        <f>SUM(Table1[[#This Row],[Total_Movies_Watched]:[Total_Series_Watched]])</f>
        <v>400</v>
      </c>
      <c r="P313" t="s">
        <v>39</v>
      </c>
      <c r="Q313" t="s">
        <v>26</v>
      </c>
      <c r="R313" t="s">
        <v>27</v>
      </c>
      <c r="S313">
        <v>62</v>
      </c>
      <c r="T313">
        <v>3.9</v>
      </c>
      <c r="U313" t="b">
        <v>0</v>
      </c>
      <c r="V313" t="s">
        <v>28</v>
      </c>
      <c r="W313">
        <v>2856</v>
      </c>
      <c r="X313" t="s">
        <v>29</v>
      </c>
      <c r="Y313" t="s">
        <v>60</v>
      </c>
      <c r="Z313" t="s">
        <v>37</v>
      </c>
      <c r="AA313" t="str">
        <f t="shared" si="8"/>
        <v>Complete</v>
      </c>
    </row>
    <row r="314" spans="1:27" x14ac:dyDescent="0.3">
      <c r="A314">
        <v>5000</v>
      </c>
      <c r="B314" t="str">
        <f t="shared" si="9"/>
        <v>Unique</v>
      </c>
      <c r="C314" t="s">
        <v>106</v>
      </c>
      <c r="D314" s="1">
        <v>44972</v>
      </c>
      <c r="E314" s="1">
        <v>45620</v>
      </c>
      <c r="F314" s="7">
        <v>15.99</v>
      </c>
      <c r="G314" t="str">
        <f>IF(Table1[[#This Row],[Monthly_Price]]=7.99,"Base",IF(Table1[[#This Row],[Monthly_Price]]=11.99,"Premium",IF(Table1[[#This Row],[Monthly_Price]]=15.99,"Ultra","error")))</f>
        <v>Ultra</v>
      </c>
      <c r="H314">
        <v>231</v>
      </c>
      <c r="I314" t="s">
        <v>55</v>
      </c>
      <c r="J314">
        <v>3</v>
      </c>
      <c r="K314">
        <v>5</v>
      </c>
      <c r="L314" t="b">
        <v>1</v>
      </c>
      <c r="M314">
        <v>701</v>
      </c>
      <c r="N314">
        <v>173</v>
      </c>
      <c r="O314">
        <f>SUM(Table1[[#This Row],[Total_Movies_Watched]:[Total_Series_Watched]])</f>
        <v>874</v>
      </c>
      <c r="P314" t="s">
        <v>48</v>
      </c>
      <c r="Q314" t="s">
        <v>49</v>
      </c>
      <c r="R314" t="s">
        <v>34</v>
      </c>
      <c r="S314">
        <v>65</v>
      </c>
      <c r="T314">
        <v>3.4</v>
      </c>
      <c r="U314" t="b">
        <v>1</v>
      </c>
      <c r="V314" t="s">
        <v>28</v>
      </c>
      <c r="W314">
        <v>4177</v>
      </c>
      <c r="X314" t="s">
        <v>29</v>
      </c>
      <c r="Y314" t="s">
        <v>52</v>
      </c>
      <c r="Z314" t="s">
        <v>53</v>
      </c>
      <c r="AA314" t="str">
        <f t="shared" si="8"/>
        <v>Complete</v>
      </c>
    </row>
    <row r="315" spans="1:27" x14ac:dyDescent="0.3">
      <c r="A315">
        <v>3882</v>
      </c>
      <c r="B315" t="str">
        <f t="shared" si="9"/>
        <v>Unique</v>
      </c>
      <c r="C315" t="s">
        <v>200</v>
      </c>
      <c r="D315" s="1">
        <v>45627</v>
      </c>
      <c r="E315" s="1">
        <v>45641</v>
      </c>
      <c r="F315" s="7">
        <v>15.99</v>
      </c>
      <c r="G315" t="str">
        <f>IF(Table1[[#This Row],[Monthly_Price]]=7.99,"Base",IF(Table1[[#This Row],[Monthly_Price]]=11.99,"Premium",IF(Table1[[#This Row],[Monthly_Price]]=15.99,"Ultra","error")))</f>
        <v>Ultra</v>
      </c>
      <c r="H315">
        <v>246</v>
      </c>
      <c r="I315" t="s">
        <v>33</v>
      </c>
      <c r="J315">
        <v>3</v>
      </c>
      <c r="K315">
        <v>3</v>
      </c>
      <c r="L315" t="b">
        <v>0</v>
      </c>
      <c r="M315">
        <v>505</v>
      </c>
      <c r="N315">
        <v>129</v>
      </c>
      <c r="O315">
        <f>SUM(Table1[[#This Row],[Total_Movies_Watched]:[Total_Series_Watched]])</f>
        <v>634</v>
      </c>
      <c r="P315" t="s">
        <v>39</v>
      </c>
      <c r="Q315" t="s">
        <v>49</v>
      </c>
      <c r="R315" t="s">
        <v>56</v>
      </c>
      <c r="S315">
        <v>82</v>
      </c>
      <c r="T315">
        <v>4.9000000000000004</v>
      </c>
      <c r="U315" t="b">
        <v>0</v>
      </c>
      <c r="V315" t="s">
        <v>28</v>
      </c>
      <c r="W315">
        <v>1912</v>
      </c>
      <c r="X315" t="s">
        <v>57</v>
      </c>
      <c r="Y315" t="s">
        <v>52</v>
      </c>
      <c r="Z315" t="s">
        <v>37</v>
      </c>
      <c r="AA315" t="str">
        <f t="shared" si="8"/>
        <v>Complete</v>
      </c>
    </row>
    <row r="316" spans="1:27" x14ac:dyDescent="0.3">
      <c r="A316">
        <v>4551</v>
      </c>
      <c r="B316" t="str">
        <f t="shared" si="9"/>
        <v>Unique</v>
      </c>
      <c r="C316" t="s">
        <v>251</v>
      </c>
      <c r="D316" s="1">
        <v>45310</v>
      </c>
      <c r="E316" s="1">
        <v>45615</v>
      </c>
      <c r="F316" s="7">
        <v>11.99</v>
      </c>
      <c r="G316" t="str">
        <f>IF(Table1[[#This Row],[Monthly_Price]]=7.99,"Base",IF(Table1[[#This Row],[Monthly_Price]]=11.99,"Premium",IF(Table1[[#This Row],[Monthly_Price]]=15.99,"Ultra","error")))</f>
        <v>Premium</v>
      </c>
      <c r="H316">
        <v>174</v>
      </c>
      <c r="I316" t="s">
        <v>79</v>
      </c>
      <c r="J316">
        <v>1</v>
      </c>
      <c r="K316">
        <v>6</v>
      </c>
      <c r="L316" t="b">
        <v>1</v>
      </c>
      <c r="M316">
        <v>239</v>
      </c>
      <c r="N316">
        <v>175</v>
      </c>
      <c r="O316">
        <f>SUM(Table1[[#This Row],[Total_Movies_Watched]:[Total_Series_Watched]])</f>
        <v>414</v>
      </c>
      <c r="P316" t="s">
        <v>25</v>
      </c>
      <c r="Q316" t="s">
        <v>49</v>
      </c>
      <c r="R316" t="s">
        <v>56</v>
      </c>
      <c r="S316">
        <v>65</v>
      </c>
      <c r="T316">
        <v>3.7</v>
      </c>
      <c r="U316" t="b">
        <v>0</v>
      </c>
      <c r="V316" t="s">
        <v>28</v>
      </c>
      <c r="W316">
        <v>2388</v>
      </c>
      <c r="X316" t="s">
        <v>65</v>
      </c>
      <c r="Y316" t="s">
        <v>52</v>
      </c>
      <c r="Z316" t="s">
        <v>53</v>
      </c>
      <c r="AA316" t="str">
        <f t="shared" si="8"/>
        <v>Complete</v>
      </c>
    </row>
    <row r="317" spans="1:27" x14ac:dyDescent="0.3">
      <c r="A317">
        <v>7970</v>
      </c>
      <c r="B317" t="str">
        <f t="shared" si="9"/>
        <v>Unique</v>
      </c>
      <c r="C317" t="s">
        <v>114</v>
      </c>
      <c r="D317" s="1">
        <v>45128</v>
      </c>
      <c r="E317" s="1">
        <v>45615</v>
      </c>
      <c r="F317" s="7">
        <v>15.99</v>
      </c>
      <c r="G317" t="str">
        <f>IF(Table1[[#This Row],[Monthly_Price]]=7.99,"Base",IF(Table1[[#This Row],[Monthly_Price]]=11.99,"Premium",IF(Table1[[#This Row],[Monthly_Price]]=15.99,"Ultra","error")))</f>
        <v>Ultra</v>
      </c>
      <c r="H317">
        <v>298</v>
      </c>
      <c r="I317" t="s">
        <v>62</v>
      </c>
      <c r="J317">
        <v>3</v>
      </c>
      <c r="K317">
        <v>1</v>
      </c>
      <c r="L317" t="b">
        <v>1</v>
      </c>
      <c r="M317">
        <v>115</v>
      </c>
      <c r="N317">
        <v>168</v>
      </c>
      <c r="O317">
        <f>SUM(Table1[[#This Row],[Total_Movies_Watched]:[Total_Series_Watched]])</f>
        <v>283</v>
      </c>
      <c r="P317" t="s">
        <v>63</v>
      </c>
      <c r="Q317" t="s">
        <v>26</v>
      </c>
      <c r="R317" t="s">
        <v>27</v>
      </c>
      <c r="S317">
        <v>27</v>
      </c>
      <c r="T317">
        <v>3</v>
      </c>
      <c r="U317" t="b">
        <v>0</v>
      </c>
      <c r="V317" t="s">
        <v>28</v>
      </c>
      <c r="W317">
        <v>4216</v>
      </c>
      <c r="X317" t="s">
        <v>29</v>
      </c>
      <c r="Y317" t="s">
        <v>68</v>
      </c>
      <c r="Z317" t="s">
        <v>53</v>
      </c>
      <c r="AA317" t="str">
        <f t="shared" si="8"/>
        <v>Complete</v>
      </c>
    </row>
    <row r="318" spans="1:27" x14ac:dyDescent="0.3">
      <c r="A318">
        <v>2466</v>
      </c>
      <c r="B318" t="str">
        <f t="shared" si="9"/>
        <v>Unique</v>
      </c>
      <c r="C318" t="s">
        <v>252</v>
      </c>
      <c r="D318" s="1">
        <v>45594</v>
      </c>
      <c r="E318" s="1">
        <v>45363</v>
      </c>
      <c r="F318" s="7">
        <v>11.99</v>
      </c>
      <c r="G318" t="str">
        <f>IF(Table1[[#This Row],[Monthly_Price]]=7.99,"Base",IF(Table1[[#This Row],[Monthly_Price]]=11.99,"Premium",IF(Table1[[#This Row],[Monthly_Price]]=15.99,"Ultra","error")))</f>
        <v>Premium</v>
      </c>
      <c r="H318">
        <v>344</v>
      </c>
      <c r="I318" t="s">
        <v>46</v>
      </c>
      <c r="J318">
        <v>5</v>
      </c>
      <c r="K318">
        <v>2</v>
      </c>
      <c r="L318" t="b">
        <v>0</v>
      </c>
      <c r="M318">
        <v>142</v>
      </c>
      <c r="N318">
        <v>113</v>
      </c>
      <c r="O318">
        <f>SUM(Table1[[#This Row],[Total_Movies_Watched]:[Total_Series_Watched]])</f>
        <v>255</v>
      </c>
      <c r="P318" t="s">
        <v>25</v>
      </c>
      <c r="Q318" t="s">
        <v>26</v>
      </c>
      <c r="R318" t="s">
        <v>34</v>
      </c>
      <c r="S318">
        <v>100</v>
      </c>
      <c r="T318">
        <v>4.5999999999999996</v>
      </c>
      <c r="U318" t="b">
        <v>1</v>
      </c>
      <c r="V318" t="s">
        <v>28</v>
      </c>
      <c r="W318">
        <v>599</v>
      </c>
      <c r="X318" t="s">
        <v>57</v>
      </c>
      <c r="Y318" t="s">
        <v>36</v>
      </c>
      <c r="Z318" t="s">
        <v>75</v>
      </c>
      <c r="AA318" t="str">
        <f t="shared" si="8"/>
        <v>Complete</v>
      </c>
    </row>
    <row r="319" spans="1:27" x14ac:dyDescent="0.3">
      <c r="A319">
        <v>1303</v>
      </c>
      <c r="B319" t="str">
        <f t="shared" si="9"/>
        <v>Unique</v>
      </c>
      <c r="C319" t="s">
        <v>100</v>
      </c>
      <c r="D319" s="1">
        <v>45094</v>
      </c>
      <c r="E319" s="1">
        <v>45394</v>
      </c>
      <c r="F319" s="7">
        <v>11.99</v>
      </c>
      <c r="G319" t="str">
        <f>IF(Table1[[#This Row],[Monthly_Price]]=7.99,"Base",IF(Table1[[#This Row],[Monthly_Price]]=11.99,"Premium",IF(Table1[[#This Row],[Monthly_Price]]=15.99,"Ultra","error")))</f>
        <v>Premium</v>
      </c>
      <c r="H319">
        <v>264</v>
      </c>
      <c r="I319" t="s">
        <v>79</v>
      </c>
      <c r="J319">
        <v>2</v>
      </c>
      <c r="K319">
        <v>1</v>
      </c>
      <c r="L319" t="b">
        <v>1</v>
      </c>
      <c r="M319">
        <v>744</v>
      </c>
      <c r="N319">
        <v>33</v>
      </c>
      <c r="O319">
        <f>SUM(Table1[[#This Row],[Total_Movies_Watched]:[Total_Series_Watched]])</f>
        <v>777</v>
      </c>
      <c r="P319" t="s">
        <v>59</v>
      </c>
      <c r="Q319" t="s">
        <v>64</v>
      </c>
      <c r="R319" t="s">
        <v>56</v>
      </c>
      <c r="S319">
        <v>29</v>
      </c>
      <c r="T319">
        <v>4.9000000000000004</v>
      </c>
      <c r="U319" t="b">
        <v>1</v>
      </c>
      <c r="V319" t="s">
        <v>28</v>
      </c>
      <c r="W319">
        <v>804</v>
      </c>
      <c r="X319" t="s">
        <v>35</v>
      </c>
      <c r="Y319" t="s">
        <v>36</v>
      </c>
      <c r="Z319" t="s">
        <v>37</v>
      </c>
      <c r="AA319" t="str">
        <f t="shared" si="8"/>
        <v>Complete</v>
      </c>
    </row>
    <row r="320" spans="1:27" x14ac:dyDescent="0.3">
      <c r="A320">
        <v>9832</v>
      </c>
      <c r="B320" t="str">
        <f t="shared" si="9"/>
        <v>Unique</v>
      </c>
      <c r="C320" t="s">
        <v>197</v>
      </c>
      <c r="D320" s="1">
        <v>44916</v>
      </c>
      <c r="E320" s="1">
        <v>45617</v>
      </c>
      <c r="F320" s="7">
        <v>7.99</v>
      </c>
      <c r="G320" t="str">
        <f>IF(Table1[[#This Row],[Monthly_Price]]=7.99,"Base",IF(Table1[[#This Row],[Monthly_Price]]=11.99,"Premium",IF(Table1[[#This Row],[Monthly_Price]]=15.99,"Ultra","error")))</f>
        <v>Base</v>
      </c>
      <c r="H320">
        <v>380</v>
      </c>
      <c r="I320" t="s">
        <v>33</v>
      </c>
      <c r="J320">
        <v>2</v>
      </c>
      <c r="K320">
        <v>5</v>
      </c>
      <c r="L320" t="b">
        <v>1</v>
      </c>
      <c r="M320">
        <v>820</v>
      </c>
      <c r="N320">
        <v>17</v>
      </c>
      <c r="O320">
        <f>SUM(Table1[[#This Row],[Total_Movies_Watched]:[Total_Series_Watched]])</f>
        <v>837</v>
      </c>
      <c r="P320" t="s">
        <v>59</v>
      </c>
      <c r="Q320" t="s">
        <v>26</v>
      </c>
      <c r="R320" t="s">
        <v>67</v>
      </c>
      <c r="S320">
        <v>93</v>
      </c>
      <c r="T320">
        <v>3</v>
      </c>
      <c r="U320" t="b">
        <v>0</v>
      </c>
      <c r="V320" t="s">
        <v>28</v>
      </c>
      <c r="W320">
        <v>4565</v>
      </c>
      <c r="X320" t="s">
        <v>57</v>
      </c>
      <c r="Y320" t="s">
        <v>36</v>
      </c>
      <c r="Z320" t="s">
        <v>37</v>
      </c>
      <c r="AA320" t="str">
        <f t="shared" si="8"/>
        <v>Complete</v>
      </c>
    </row>
    <row r="321" spans="1:27" x14ac:dyDescent="0.3">
      <c r="A321">
        <v>3618</v>
      </c>
      <c r="B321" t="str">
        <f t="shared" si="9"/>
        <v>Unique</v>
      </c>
      <c r="C321" t="s">
        <v>184</v>
      </c>
      <c r="D321" s="1">
        <v>45325</v>
      </c>
      <c r="E321" s="1">
        <v>45363</v>
      </c>
      <c r="F321" s="7">
        <v>11.99</v>
      </c>
      <c r="G321" t="str">
        <f>IF(Table1[[#This Row],[Monthly_Price]]=7.99,"Base",IF(Table1[[#This Row],[Monthly_Price]]=11.99,"Premium",IF(Table1[[#This Row],[Monthly_Price]]=15.99,"Ultra","error")))</f>
        <v>Premium</v>
      </c>
      <c r="H321">
        <v>160</v>
      </c>
      <c r="I321" t="s">
        <v>24</v>
      </c>
      <c r="J321">
        <v>2</v>
      </c>
      <c r="K321">
        <v>1</v>
      </c>
      <c r="L321" t="b">
        <v>0</v>
      </c>
      <c r="M321">
        <v>940</v>
      </c>
      <c r="N321">
        <v>50</v>
      </c>
      <c r="O321">
        <f>SUM(Table1[[#This Row],[Total_Movies_Watched]:[Total_Series_Watched]])</f>
        <v>990</v>
      </c>
      <c r="P321" t="s">
        <v>59</v>
      </c>
      <c r="Q321" t="s">
        <v>64</v>
      </c>
      <c r="R321" t="s">
        <v>34</v>
      </c>
      <c r="S321">
        <v>71</v>
      </c>
      <c r="T321">
        <v>3</v>
      </c>
      <c r="U321" t="b">
        <v>0</v>
      </c>
      <c r="V321" t="s">
        <v>28</v>
      </c>
      <c r="W321">
        <v>1095</v>
      </c>
      <c r="X321" t="s">
        <v>35</v>
      </c>
      <c r="Y321" t="s">
        <v>68</v>
      </c>
      <c r="Z321" t="s">
        <v>31</v>
      </c>
      <c r="AA321" t="str">
        <f t="shared" si="8"/>
        <v>Complete</v>
      </c>
    </row>
    <row r="322" spans="1:27" x14ac:dyDescent="0.3">
      <c r="A322">
        <v>7424</v>
      </c>
      <c r="B322" t="str">
        <f t="shared" si="9"/>
        <v>Unique</v>
      </c>
      <c r="C322" t="s">
        <v>105</v>
      </c>
      <c r="D322" s="1">
        <v>45146</v>
      </c>
      <c r="E322" s="1">
        <v>45639</v>
      </c>
      <c r="F322" s="7">
        <v>7.99</v>
      </c>
      <c r="G322" t="str">
        <f>IF(Table1[[#This Row],[Monthly_Price]]=7.99,"Base",IF(Table1[[#This Row],[Monthly_Price]]=11.99,"Premium",IF(Table1[[#This Row],[Monthly_Price]]=15.99,"Ultra","error")))</f>
        <v>Base</v>
      </c>
      <c r="H322">
        <v>55</v>
      </c>
      <c r="I322" t="s">
        <v>62</v>
      </c>
      <c r="J322">
        <v>4</v>
      </c>
      <c r="K322">
        <v>6</v>
      </c>
      <c r="L322" t="b">
        <v>1</v>
      </c>
      <c r="M322">
        <v>135</v>
      </c>
      <c r="N322">
        <v>138</v>
      </c>
      <c r="O322">
        <f>SUM(Table1[[#This Row],[Total_Movies_Watched]:[Total_Series_Watched]])</f>
        <v>273</v>
      </c>
      <c r="P322" t="s">
        <v>63</v>
      </c>
      <c r="Q322" t="s">
        <v>49</v>
      </c>
      <c r="R322" t="s">
        <v>67</v>
      </c>
      <c r="S322">
        <v>5</v>
      </c>
      <c r="T322">
        <v>3.4</v>
      </c>
      <c r="U322" t="b">
        <v>0</v>
      </c>
      <c r="V322" t="s">
        <v>28</v>
      </c>
      <c r="W322">
        <v>1512</v>
      </c>
      <c r="X322" t="s">
        <v>65</v>
      </c>
      <c r="Y322" t="s">
        <v>60</v>
      </c>
      <c r="Z322" t="s">
        <v>37</v>
      </c>
      <c r="AA322" t="str">
        <f t="shared" ref="AA322:AA385" si="10">IF(COUNTA(A322:Z322)&lt;COLUMNS(A:Z), "Missing", "Complete")</f>
        <v>Complete</v>
      </c>
    </row>
    <row r="323" spans="1:27" x14ac:dyDescent="0.3">
      <c r="A323">
        <v>8414</v>
      </c>
      <c r="B323" t="str">
        <f t="shared" ref="B323:B386" si="11">IF(COUNTIFS(A:A,A323)&gt;1,"Duplicate","Unique")</f>
        <v>Unique</v>
      </c>
      <c r="C323" t="s">
        <v>105</v>
      </c>
      <c r="D323" s="1">
        <v>45304</v>
      </c>
      <c r="E323" s="1">
        <v>45618</v>
      </c>
      <c r="F323" s="7">
        <v>11.99</v>
      </c>
      <c r="G323" t="str">
        <f>IF(Table1[[#This Row],[Monthly_Price]]=7.99,"Base",IF(Table1[[#This Row],[Monthly_Price]]=11.99,"Premium",IF(Table1[[#This Row],[Monthly_Price]]=15.99,"Ultra","error")))</f>
        <v>Premium</v>
      </c>
      <c r="H323">
        <v>70</v>
      </c>
      <c r="I323" t="s">
        <v>33</v>
      </c>
      <c r="J323">
        <v>2</v>
      </c>
      <c r="K323">
        <v>3</v>
      </c>
      <c r="L323" t="b">
        <v>1</v>
      </c>
      <c r="M323">
        <v>803</v>
      </c>
      <c r="N323">
        <v>51</v>
      </c>
      <c r="O323">
        <f>SUM(Table1[[#This Row],[Total_Movies_Watched]:[Total_Series_Watched]])</f>
        <v>854</v>
      </c>
      <c r="P323" t="s">
        <v>48</v>
      </c>
      <c r="Q323" t="s">
        <v>64</v>
      </c>
      <c r="R323" t="s">
        <v>41</v>
      </c>
      <c r="S323">
        <v>24</v>
      </c>
      <c r="T323">
        <v>3.8</v>
      </c>
      <c r="U323" t="b">
        <v>0</v>
      </c>
      <c r="V323" t="s">
        <v>28</v>
      </c>
      <c r="W323">
        <v>1422</v>
      </c>
      <c r="X323" t="s">
        <v>57</v>
      </c>
      <c r="Y323" t="s">
        <v>68</v>
      </c>
      <c r="Z323" t="s">
        <v>75</v>
      </c>
      <c r="AA323" t="str">
        <f t="shared" si="10"/>
        <v>Complete</v>
      </c>
    </row>
    <row r="324" spans="1:27" x14ac:dyDescent="0.3">
      <c r="A324">
        <v>5688</v>
      </c>
      <c r="B324" t="str">
        <f t="shared" si="11"/>
        <v>Unique</v>
      </c>
      <c r="C324" t="s">
        <v>100</v>
      </c>
      <c r="D324" s="1">
        <v>45562</v>
      </c>
      <c r="E324" s="1">
        <v>45626</v>
      </c>
      <c r="F324" s="7">
        <v>7.99</v>
      </c>
      <c r="G324" t="str">
        <f>IF(Table1[[#This Row],[Monthly_Price]]=7.99,"Base",IF(Table1[[#This Row],[Monthly_Price]]=11.99,"Premium",IF(Table1[[#This Row],[Monthly_Price]]=15.99,"Ultra","error")))</f>
        <v>Base</v>
      </c>
      <c r="H324">
        <v>256</v>
      </c>
      <c r="I324" t="s">
        <v>33</v>
      </c>
      <c r="J324">
        <v>3</v>
      </c>
      <c r="K324">
        <v>3</v>
      </c>
      <c r="L324" t="b">
        <v>0</v>
      </c>
      <c r="M324">
        <v>322</v>
      </c>
      <c r="N324">
        <v>199</v>
      </c>
      <c r="O324">
        <f>SUM(Table1[[#This Row],[Total_Movies_Watched]:[Total_Series_Watched]])</f>
        <v>521</v>
      </c>
      <c r="P324" t="s">
        <v>39</v>
      </c>
      <c r="Q324" t="s">
        <v>49</v>
      </c>
      <c r="R324" t="s">
        <v>56</v>
      </c>
      <c r="S324">
        <v>65</v>
      </c>
      <c r="T324">
        <v>4.5</v>
      </c>
      <c r="U324" t="b">
        <v>0</v>
      </c>
      <c r="V324" t="s">
        <v>28</v>
      </c>
      <c r="W324">
        <v>147</v>
      </c>
      <c r="X324" t="s">
        <v>29</v>
      </c>
      <c r="Y324" t="s">
        <v>60</v>
      </c>
      <c r="Z324" t="s">
        <v>53</v>
      </c>
      <c r="AA324" t="str">
        <f t="shared" si="10"/>
        <v>Complete</v>
      </c>
    </row>
    <row r="325" spans="1:27" x14ac:dyDescent="0.3">
      <c r="A325">
        <v>2062</v>
      </c>
      <c r="B325" t="str">
        <f t="shared" si="11"/>
        <v>Unique</v>
      </c>
      <c r="C325" t="s">
        <v>253</v>
      </c>
      <c r="D325" s="1">
        <v>45467</v>
      </c>
      <c r="E325" s="1">
        <v>45620</v>
      </c>
      <c r="F325" s="7">
        <v>15.99</v>
      </c>
      <c r="G325" t="str">
        <f>IF(Table1[[#This Row],[Monthly_Price]]=7.99,"Base",IF(Table1[[#This Row],[Monthly_Price]]=11.99,"Premium",IF(Table1[[#This Row],[Monthly_Price]]=15.99,"Ultra","error")))</f>
        <v>Ultra</v>
      </c>
      <c r="H325">
        <v>436</v>
      </c>
      <c r="I325" t="s">
        <v>46</v>
      </c>
      <c r="J325">
        <v>5</v>
      </c>
      <c r="K325">
        <v>6</v>
      </c>
      <c r="L325" t="b">
        <v>1</v>
      </c>
      <c r="M325">
        <v>424</v>
      </c>
      <c r="N325">
        <v>111</v>
      </c>
      <c r="O325">
        <f>SUM(Table1[[#This Row],[Total_Movies_Watched]:[Total_Series_Watched]])</f>
        <v>535</v>
      </c>
      <c r="P325" t="s">
        <v>74</v>
      </c>
      <c r="Q325" t="s">
        <v>49</v>
      </c>
      <c r="R325" t="s">
        <v>34</v>
      </c>
      <c r="S325">
        <v>64</v>
      </c>
      <c r="T325">
        <v>3.5</v>
      </c>
      <c r="U325" t="b">
        <v>1</v>
      </c>
      <c r="V325" t="s">
        <v>28</v>
      </c>
      <c r="W325">
        <v>4317</v>
      </c>
      <c r="X325" t="s">
        <v>51</v>
      </c>
      <c r="Y325" t="s">
        <v>60</v>
      </c>
      <c r="Z325" t="s">
        <v>31</v>
      </c>
      <c r="AA325" t="str">
        <f t="shared" si="10"/>
        <v>Complete</v>
      </c>
    </row>
    <row r="326" spans="1:27" x14ac:dyDescent="0.3">
      <c r="A326">
        <v>5031</v>
      </c>
      <c r="B326" t="str">
        <f t="shared" si="11"/>
        <v>Unique</v>
      </c>
      <c r="C326" t="s">
        <v>254</v>
      </c>
      <c r="D326" s="1">
        <v>45142</v>
      </c>
      <c r="E326" s="1">
        <v>45623</v>
      </c>
      <c r="F326" s="7">
        <v>7.99</v>
      </c>
      <c r="G326" t="str">
        <f>IF(Table1[[#This Row],[Monthly_Price]]=7.99,"Base",IF(Table1[[#This Row],[Monthly_Price]]=11.99,"Premium",IF(Table1[[#This Row],[Monthly_Price]]=15.99,"Ultra","error")))</f>
        <v>Base</v>
      </c>
      <c r="H326">
        <v>394</v>
      </c>
      <c r="I326" t="s">
        <v>24</v>
      </c>
      <c r="J326">
        <v>2</v>
      </c>
      <c r="K326">
        <v>6</v>
      </c>
      <c r="L326" t="b">
        <v>1</v>
      </c>
      <c r="M326">
        <v>60</v>
      </c>
      <c r="N326">
        <v>159</v>
      </c>
      <c r="O326">
        <f>SUM(Table1[[#This Row],[Total_Movies_Watched]:[Total_Series_Watched]])</f>
        <v>219</v>
      </c>
      <c r="P326" t="s">
        <v>44</v>
      </c>
      <c r="Q326" t="s">
        <v>26</v>
      </c>
      <c r="R326" t="s">
        <v>34</v>
      </c>
      <c r="S326">
        <v>51</v>
      </c>
      <c r="T326">
        <v>3</v>
      </c>
      <c r="U326" t="b">
        <v>1</v>
      </c>
      <c r="V326" t="s">
        <v>28</v>
      </c>
      <c r="W326">
        <v>3197</v>
      </c>
      <c r="X326" t="s">
        <v>35</v>
      </c>
      <c r="Y326" t="s">
        <v>52</v>
      </c>
      <c r="Z326" t="s">
        <v>31</v>
      </c>
      <c r="AA326" t="str">
        <f t="shared" si="10"/>
        <v>Complete</v>
      </c>
    </row>
    <row r="327" spans="1:27" x14ac:dyDescent="0.3">
      <c r="A327">
        <v>1162</v>
      </c>
      <c r="B327" t="str">
        <f t="shared" si="11"/>
        <v>Unique</v>
      </c>
      <c r="C327" t="s">
        <v>189</v>
      </c>
      <c r="D327" s="1">
        <v>44954</v>
      </c>
      <c r="E327" s="1">
        <v>45625</v>
      </c>
      <c r="F327" s="7">
        <v>15.99</v>
      </c>
      <c r="G327" t="str">
        <f>IF(Table1[[#This Row],[Monthly_Price]]=7.99,"Base",IF(Table1[[#This Row],[Monthly_Price]]=11.99,"Premium",IF(Table1[[#This Row],[Monthly_Price]]=15.99,"Ultra","error")))</f>
        <v>Ultra</v>
      </c>
      <c r="H327">
        <v>131</v>
      </c>
      <c r="I327" t="s">
        <v>43</v>
      </c>
      <c r="J327">
        <v>3</v>
      </c>
      <c r="K327">
        <v>3</v>
      </c>
      <c r="L327" t="b">
        <v>0</v>
      </c>
      <c r="M327">
        <v>865</v>
      </c>
      <c r="N327">
        <v>8</v>
      </c>
      <c r="O327">
        <f>SUM(Table1[[#This Row],[Total_Movies_Watched]:[Total_Series_Watched]])</f>
        <v>873</v>
      </c>
      <c r="P327" t="s">
        <v>48</v>
      </c>
      <c r="Q327" t="s">
        <v>40</v>
      </c>
      <c r="R327" t="s">
        <v>50</v>
      </c>
      <c r="S327">
        <v>78</v>
      </c>
      <c r="T327">
        <v>4.5999999999999996</v>
      </c>
      <c r="U327" t="b">
        <v>0</v>
      </c>
      <c r="V327" t="s">
        <v>28</v>
      </c>
      <c r="W327">
        <v>1413</v>
      </c>
      <c r="X327" t="s">
        <v>51</v>
      </c>
      <c r="Y327" t="s">
        <v>60</v>
      </c>
      <c r="Z327" t="s">
        <v>75</v>
      </c>
      <c r="AA327" t="str">
        <f t="shared" si="10"/>
        <v>Complete</v>
      </c>
    </row>
    <row r="328" spans="1:27" x14ac:dyDescent="0.3">
      <c r="A328">
        <v>6564</v>
      </c>
      <c r="B328" t="str">
        <f t="shared" si="11"/>
        <v>Unique</v>
      </c>
      <c r="C328" t="s">
        <v>108</v>
      </c>
      <c r="D328" s="1">
        <v>45222</v>
      </c>
      <c r="E328" s="1">
        <v>45485</v>
      </c>
      <c r="F328" s="7">
        <v>11.99</v>
      </c>
      <c r="G328" t="str">
        <f>IF(Table1[[#This Row],[Monthly_Price]]=7.99,"Base",IF(Table1[[#This Row],[Monthly_Price]]=11.99,"Premium",IF(Table1[[#This Row],[Monthly_Price]]=15.99,"Ultra","error")))</f>
        <v>Premium</v>
      </c>
      <c r="H328">
        <v>98</v>
      </c>
      <c r="I328" t="s">
        <v>33</v>
      </c>
      <c r="J328">
        <v>5</v>
      </c>
      <c r="K328">
        <v>2</v>
      </c>
      <c r="L328" t="b">
        <v>1</v>
      </c>
      <c r="M328">
        <v>526</v>
      </c>
      <c r="N328">
        <v>144</v>
      </c>
      <c r="O328">
        <f>SUM(Table1[[#This Row],[Total_Movies_Watched]:[Total_Series_Watched]])</f>
        <v>670</v>
      </c>
      <c r="P328" t="s">
        <v>25</v>
      </c>
      <c r="Q328" t="s">
        <v>40</v>
      </c>
      <c r="R328" t="s">
        <v>56</v>
      </c>
      <c r="S328">
        <v>10</v>
      </c>
      <c r="T328">
        <v>3.9</v>
      </c>
      <c r="U328" t="b">
        <v>1</v>
      </c>
      <c r="V328" t="s">
        <v>28</v>
      </c>
      <c r="W328">
        <v>747</v>
      </c>
      <c r="X328" t="s">
        <v>57</v>
      </c>
      <c r="Y328" t="s">
        <v>36</v>
      </c>
      <c r="Z328" t="s">
        <v>75</v>
      </c>
      <c r="AA328" t="str">
        <f t="shared" si="10"/>
        <v>Complete</v>
      </c>
    </row>
    <row r="329" spans="1:27" x14ac:dyDescent="0.3">
      <c r="A329">
        <v>9298</v>
      </c>
      <c r="B329" t="str">
        <f t="shared" si="11"/>
        <v>Unique</v>
      </c>
      <c r="C329" t="s">
        <v>118</v>
      </c>
      <c r="D329" s="1">
        <v>45445</v>
      </c>
      <c r="E329" s="1">
        <v>45394</v>
      </c>
      <c r="F329" s="7">
        <v>11.99</v>
      </c>
      <c r="G329" t="str">
        <f>IF(Table1[[#This Row],[Monthly_Price]]=7.99,"Base",IF(Table1[[#This Row],[Monthly_Price]]=11.99,"Premium",IF(Table1[[#This Row],[Monthly_Price]]=15.99,"Ultra","error")))</f>
        <v>Premium</v>
      </c>
      <c r="H329">
        <v>276</v>
      </c>
      <c r="I329" t="s">
        <v>62</v>
      </c>
      <c r="J329">
        <v>5</v>
      </c>
      <c r="K329">
        <v>4</v>
      </c>
      <c r="L329" t="b">
        <v>0</v>
      </c>
      <c r="M329">
        <v>389</v>
      </c>
      <c r="N329">
        <v>177</v>
      </c>
      <c r="O329">
        <f>SUM(Table1[[#This Row],[Total_Movies_Watched]:[Total_Series_Watched]])</f>
        <v>566</v>
      </c>
      <c r="P329" t="s">
        <v>74</v>
      </c>
      <c r="Q329" t="s">
        <v>26</v>
      </c>
      <c r="R329" t="s">
        <v>56</v>
      </c>
      <c r="S329">
        <v>19</v>
      </c>
      <c r="T329">
        <v>4.3</v>
      </c>
      <c r="U329" t="b">
        <v>0</v>
      </c>
      <c r="V329" t="s">
        <v>28</v>
      </c>
      <c r="W329">
        <v>1099</v>
      </c>
      <c r="X329" t="s">
        <v>65</v>
      </c>
      <c r="Y329" t="s">
        <v>68</v>
      </c>
      <c r="Z329" t="s">
        <v>37</v>
      </c>
      <c r="AA329" t="str">
        <f t="shared" si="10"/>
        <v>Complete</v>
      </c>
    </row>
    <row r="330" spans="1:27" x14ac:dyDescent="0.3">
      <c r="A330">
        <v>4216</v>
      </c>
      <c r="B330" t="str">
        <f t="shared" si="11"/>
        <v>Unique</v>
      </c>
      <c r="C330" t="s">
        <v>255</v>
      </c>
      <c r="D330" s="1">
        <v>45365</v>
      </c>
      <c r="E330" s="1">
        <v>45615</v>
      </c>
      <c r="F330" s="7">
        <v>11.99</v>
      </c>
      <c r="G330" t="str">
        <f>IF(Table1[[#This Row],[Monthly_Price]]=7.99,"Base",IF(Table1[[#This Row],[Monthly_Price]]=11.99,"Premium",IF(Table1[[#This Row],[Monthly_Price]]=15.99,"Ultra","error")))</f>
        <v>Premium</v>
      </c>
      <c r="H330">
        <v>251</v>
      </c>
      <c r="I330" t="s">
        <v>24</v>
      </c>
      <c r="J330">
        <v>3</v>
      </c>
      <c r="K330">
        <v>3</v>
      </c>
      <c r="L330" t="b">
        <v>0</v>
      </c>
      <c r="M330">
        <v>922</v>
      </c>
      <c r="N330">
        <v>106</v>
      </c>
      <c r="O330">
        <f>SUM(Table1[[#This Row],[Total_Movies_Watched]:[Total_Series_Watched]])</f>
        <v>1028</v>
      </c>
      <c r="P330" t="s">
        <v>59</v>
      </c>
      <c r="Q330" t="s">
        <v>40</v>
      </c>
      <c r="R330" t="s">
        <v>27</v>
      </c>
      <c r="S330">
        <v>56</v>
      </c>
      <c r="T330">
        <v>4.3</v>
      </c>
      <c r="U330" t="b">
        <v>1</v>
      </c>
      <c r="V330" t="s">
        <v>28</v>
      </c>
      <c r="W330">
        <v>585</v>
      </c>
      <c r="X330" t="s">
        <v>29</v>
      </c>
      <c r="Y330" t="s">
        <v>36</v>
      </c>
      <c r="Z330" t="s">
        <v>31</v>
      </c>
      <c r="AA330" t="str">
        <f t="shared" si="10"/>
        <v>Complete</v>
      </c>
    </row>
    <row r="331" spans="1:27" x14ac:dyDescent="0.3">
      <c r="A331">
        <v>3677</v>
      </c>
      <c r="B331" t="str">
        <f t="shared" si="11"/>
        <v>Unique</v>
      </c>
      <c r="C331" t="s">
        <v>147</v>
      </c>
      <c r="D331" s="1">
        <v>44993</v>
      </c>
      <c r="E331" s="1">
        <v>45625</v>
      </c>
      <c r="F331" s="7">
        <v>7.99</v>
      </c>
      <c r="G331" t="str">
        <f>IF(Table1[[#This Row],[Monthly_Price]]=7.99,"Base",IF(Table1[[#This Row],[Monthly_Price]]=11.99,"Premium",IF(Table1[[#This Row],[Monthly_Price]]=15.99,"Ultra","error")))</f>
        <v>Base</v>
      </c>
      <c r="H331">
        <v>233</v>
      </c>
      <c r="I331" t="s">
        <v>43</v>
      </c>
      <c r="J331">
        <v>4</v>
      </c>
      <c r="K331">
        <v>2</v>
      </c>
      <c r="L331" t="b">
        <v>1</v>
      </c>
      <c r="M331">
        <v>485</v>
      </c>
      <c r="N331">
        <v>37</v>
      </c>
      <c r="O331">
        <f>SUM(Table1[[#This Row],[Total_Movies_Watched]:[Total_Series_Watched]])</f>
        <v>522</v>
      </c>
      <c r="P331" t="s">
        <v>39</v>
      </c>
      <c r="Q331" t="s">
        <v>26</v>
      </c>
      <c r="R331" t="s">
        <v>41</v>
      </c>
      <c r="S331">
        <v>47</v>
      </c>
      <c r="T331">
        <v>3.4</v>
      </c>
      <c r="U331" t="b">
        <v>1</v>
      </c>
      <c r="V331" t="s">
        <v>28</v>
      </c>
      <c r="W331">
        <v>615</v>
      </c>
      <c r="X331" t="s">
        <v>29</v>
      </c>
      <c r="Y331" t="s">
        <v>36</v>
      </c>
      <c r="Z331" t="s">
        <v>75</v>
      </c>
      <c r="AA331" t="str">
        <f t="shared" si="10"/>
        <v>Complete</v>
      </c>
    </row>
    <row r="332" spans="1:27" x14ac:dyDescent="0.3">
      <c r="A332">
        <v>8453</v>
      </c>
      <c r="B332" t="str">
        <f t="shared" si="11"/>
        <v>Unique</v>
      </c>
      <c r="C332" t="s">
        <v>213</v>
      </c>
      <c r="D332" s="1">
        <v>45429</v>
      </c>
      <c r="E332" s="1">
        <v>45623</v>
      </c>
      <c r="F332" s="7">
        <v>11.99</v>
      </c>
      <c r="G332" t="str">
        <f>IF(Table1[[#This Row],[Monthly_Price]]=7.99,"Base",IF(Table1[[#This Row],[Monthly_Price]]=11.99,"Premium",IF(Table1[[#This Row],[Monthly_Price]]=15.99,"Ultra","error")))</f>
        <v>Premium</v>
      </c>
      <c r="H332">
        <v>136</v>
      </c>
      <c r="I332" t="s">
        <v>79</v>
      </c>
      <c r="J332">
        <v>2</v>
      </c>
      <c r="K332">
        <v>5</v>
      </c>
      <c r="L332" t="b">
        <v>1</v>
      </c>
      <c r="M332">
        <v>112</v>
      </c>
      <c r="N332">
        <v>181</v>
      </c>
      <c r="O332">
        <f>SUM(Table1[[#This Row],[Total_Movies_Watched]:[Total_Series_Watched]])</f>
        <v>293</v>
      </c>
      <c r="P332" t="s">
        <v>48</v>
      </c>
      <c r="Q332" t="s">
        <v>64</v>
      </c>
      <c r="R332" t="s">
        <v>27</v>
      </c>
      <c r="S332">
        <v>15</v>
      </c>
      <c r="T332">
        <v>3.6</v>
      </c>
      <c r="U332" t="b">
        <v>0</v>
      </c>
      <c r="V332" t="s">
        <v>28</v>
      </c>
      <c r="W332">
        <v>2634</v>
      </c>
      <c r="X332" t="s">
        <v>57</v>
      </c>
      <c r="Y332" t="s">
        <v>52</v>
      </c>
      <c r="Z332" t="s">
        <v>53</v>
      </c>
      <c r="AA332" t="str">
        <f t="shared" si="10"/>
        <v>Complete</v>
      </c>
    </row>
    <row r="333" spans="1:27" x14ac:dyDescent="0.3">
      <c r="A333">
        <v>6231</v>
      </c>
      <c r="B333" t="str">
        <f t="shared" si="11"/>
        <v>Unique</v>
      </c>
      <c r="C333" t="s">
        <v>125</v>
      </c>
      <c r="D333" s="1">
        <v>44950</v>
      </c>
      <c r="E333" s="1">
        <v>45485</v>
      </c>
      <c r="F333" s="7">
        <v>15.99</v>
      </c>
      <c r="G333" t="str">
        <f>IF(Table1[[#This Row],[Monthly_Price]]=7.99,"Base",IF(Table1[[#This Row],[Monthly_Price]]=11.99,"Premium",IF(Table1[[#This Row],[Monthly_Price]]=15.99,"Ultra","error")))</f>
        <v>Ultra</v>
      </c>
      <c r="H333">
        <v>248</v>
      </c>
      <c r="I333" t="s">
        <v>55</v>
      </c>
      <c r="J333">
        <v>1</v>
      </c>
      <c r="K333">
        <v>6</v>
      </c>
      <c r="L333" t="b">
        <v>0</v>
      </c>
      <c r="M333">
        <v>181</v>
      </c>
      <c r="N333">
        <v>13</v>
      </c>
      <c r="O333">
        <f>SUM(Table1[[#This Row],[Total_Movies_Watched]:[Total_Series_Watched]])</f>
        <v>194</v>
      </c>
      <c r="P333" t="s">
        <v>74</v>
      </c>
      <c r="Q333" t="s">
        <v>49</v>
      </c>
      <c r="R333" t="s">
        <v>50</v>
      </c>
      <c r="S333">
        <v>43</v>
      </c>
      <c r="T333">
        <v>4.9000000000000004</v>
      </c>
      <c r="U333" t="b">
        <v>1</v>
      </c>
      <c r="V333" t="s">
        <v>28</v>
      </c>
      <c r="W333">
        <v>136</v>
      </c>
      <c r="X333" t="s">
        <v>57</v>
      </c>
      <c r="Y333" t="s">
        <v>60</v>
      </c>
      <c r="Z333" t="s">
        <v>31</v>
      </c>
      <c r="AA333" t="str">
        <f t="shared" si="10"/>
        <v>Complete</v>
      </c>
    </row>
    <row r="334" spans="1:27" x14ac:dyDescent="0.3">
      <c r="A334">
        <v>1481</v>
      </c>
      <c r="B334" t="str">
        <f t="shared" si="11"/>
        <v>Unique</v>
      </c>
      <c r="C334" t="s">
        <v>47</v>
      </c>
      <c r="D334" s="1">
        <v>44977</v>
      </c>
      <c r="E334" s="1">
        <v>45303</v>
      </c>
      <c r="F334" s="7">
        <v>7.99</v>
      </c>
      <c r="G334" t="str">
        <f>IF(Table1[[#This Row],[Monthly_Price]]=7.99,"Base",IF(Table1[[#This Row],[Monthly_Price]]=11.99,"Premium",IF(Table1[[#This Row],[Monthly_Price]]=15.99,"Ultra","error")))</f>
        <v>Base</v>
      </c>
      <c r="H334">
        <v>180</v>
      </c>
      <c r="I334" t="s">
        <v>46</v>
      </c>
      <c r="J334">
        <v>3</v>
      </c>
      <c r="K334">
        <v>4</v>
      </c>
      <c r="L334" t="b">
        <v>0</v>
      </c>
      <c r="M334">
        <v>936</v>
      </c>
      <c r="N334">
        <v>166</v>
      </c>
      <c r="O334">
        <f>SUM(Table1[[#This Row],[Total_Movies_Watched]:[Total_Series_Watched]])</f>
        <v>1102</v>
      </c>
      <c r="P334" t="s">
        <v>44</v>
      </c>
      <c r="Q334" t="s">
        <v>40</v>
      </c>
      <c r="R334" t="s">
        <v>56</v>
      </c>
      <c r="S334">
        <v>71</v>
      </c>
      <c r="T334">
        <v>4.9000000000000004</v>
      </c>
      <c r="U334" t="b">
        <v>1</v>
      </c>
      <c r="V334" t="s">
        <v>28</v>
      </c>
      <c r="W334">
        <v>4566</v>
      </c>
      <c r="X334" t="s">
        <v>29</v>
      </c>
      <c r="Y334" t="s">
        <v>60</v>
      </c>
      <c r="Z334" t="s">
        <v>53</v>
      </c>
      <c r="AA334" t="str">
        <f t="shared" si="10"/>
        <v>Complete</v>
      </c>
    </row>
    <row r="335" spans="1:27" x14ac:dyDescent="0.3">
      <c r="A335">
        <v>7400</v>
      </c>
      <c r="B335" t="str">
        <f t="shared" si="11"/>
        <v>Unique</v>
      </c>
      <c r="C335" t="s">
        <v>256</v>
      </c>
      <c r="D335" s="1">
        <v>45421</v>
      </c>
      <c r="E335" s="1">
        <v>45641</v>
      </c>
      <c r="F335" s="7">
        <v>11.99</v>
      </c>
      <c r="G335" t="str">
        <f>IF(Table1[[#This Row],[Monthly_Price]]=7.99,"Base",IF(Table1[[#This Row],[Monthly_Price]]=11.99,"Premium",IF(Table1[[#This Row],[Monthly_Price]]=15.99,"Ultra","error")))</f>
        <v>Premium</v>
      </c>
      <c r="H335">
        <v>254</v>
      </c>
      <c r="I335" t="s">
        <v>24</v>
      </c>
      <c r="J335">
        <v>4</v>
      </c>
      <c r="K335">
        <v>1</v>
      </c>
      <c r="L335" t="b">
        <v>1</v>
      </c>
      <c r="M335">
        <v>406</v>
      </c>
      <c r="N335">
        <v>47</v>
      </c>
      <c r="O335">
        <f>SUM(Table1[[#This Row],[Total_Movies_Watched]:[Total_Series_Watched]])</f>
        <v>453</v>
      </c>
      <c r="P335" t="s">
        <v>59</v>
      </c>
      <c r="Q335" t="s">
        <v>40</v>
      </c>
      <c r="R335" t="s">
        <v>41</v>
      </c>
      <c r="S335">
        <v>5</v>
      </c>
      <c r="T335">
        <v>3.6</v>
      </c>
      <c r="U335" t="b">
        <v>0</v>
      </c>
      <c r="V335" t="s">
        <v>28</v>
      </c>
      <c r="W335">
        <v>3281</v>
      </c>
      <c r="X335" t="s">
        <v>35</v>
      </c>
      <c r="Y335" t="s">
        <v>60</v>
      </c>
      <c r="Z335" t="s">
        <v>31</v>
      </c>
      <c r="AA335" t="str">
        <f t="shared" si="10"/>
        <v>Complete</v>
      </c>
    </row>
    <row r="336" spans="1:27" x14ac:dyDescent="0.3">
      <c r="A336">
        <v>7447</v>
      </c>
      <c r="B336" t="str">
        <f t="shared" si="11"/>
        <v>Unique</v>
      </c>
      <c r="C336" t="s">
        <v>94</v>
      </c>
      <c r="D336" s="1">
        <v>45077</v>
      </c>
      <c r="E336" s="1">
        <v>45616</v>
      </c>
      <c r="F336" s="7">
        <v>7.99</v>
      </c>
      <c r="G336" t="str">
        <f>IF(Table1[[#This Row],[Monthly_Price]]=7.99,"Base",IF(Table1[[#This Row],[Monthly_Price]]=11.99,"Premium",IF(Table1[[#This Row],[Monthly_Price]]=15.99,"Ultra","error")))</f>
        <v>Base</v>
      </c>
      <c r="H336">
        <v>108</v>
      </c>
      <c r="I336" t="s">
        <v>33</v>
      </c>
      <c r="J336">
        <v>2</v>
      </c>
      <c r="K336">
        <v>1</v>
      </c>
      <c r="L336" t="b">
        <v>0</v>
      </c>
      <c r="M336">
        <v>717</v>
      </c>
      <c r="N336">
        <v>84</v>
      </c>
      <c r="O336">
        <f>SUM(Table1[[#This Row],[Total_Movies_Watched]:[Total_Series_Watched]])</f>
        <v>801</v>
      </c>
      <c r="P336" t="s">
        <v>63</v>
      </c>
      <c r="Q336" t="s">
        <v>26</v>
      </c>
      <c r="R336" t="s">
        <v>27</v>
      </c>
      <c r="S336">
        <v>82</v>
      </c>
      <c r="T336">
        <v>3.9</v>
      </c>
      <c r="U336" t="b">
        <v>0</v>
      </c>
      <c r="V336" t="s">
        <v>28</v>
      </c>
      <c r="W336">
        <v>1559</v>
      </c>
      <c r="X336" t="s">
        <v>51</v>
      </c>
      <c r="Y336" t="s">
        <v>30</v>
      </c>
      <c r="Z336" t="s">
        <v>31</v>
      </c>
      <c r="AA336" t="str">
        <f t="shared" si="10"/>
        <v>Complete</v>
      </c>
    </row>
    <row r="337" spans="1:27" x14ac:dyDescent="0.3">
      <c r="A337">
        <v>4597</v>
      </c>
      <c r="B337" t="str">
        <f t="shared" si="11"/>
        <v>Unique</v>
      </c>
      <c r="C337" t="s">
        <v>157</v>
      </c>
      <c r="D337" s="1">
        <v>45514</v>
      </c>
      <c r="E337" s="1">
        <v>45639</v>
      </c>
      <c r="F337" s="7">
        <v>7.99</v>
      </c>
      <c r="G337" t="str">
        <f>IF(Table1[[#This Row],[Monthly_Price]]=7.99,"Base",IF(Table1[[#This Row],[Monthly_Price]]=11.99,"Premium",IF(Table1[[#This Row],[Monthly_Price]]=15.99,"Ultra","error")))</f>
        <v>Base</v>
      </c>
      <c r="H337">
        <v>183</v>
      </c>
      <c r="I337" t="s">
        <v>46</v>
      </c>
      <c r="J337">
        <v>4</v>
      </c>
      <c r="K337">
        <v>5</v>
      </c>
      <c r="L337" t="b">
        <v>0</v>
      </c>
      <c r="M337">
        <v>833</v>
      </c>
      <c r="N337">
        <v>154</v>
      </c>
      <c r="O337">
        <f>SUM(Table1[[#This Row],[Total_Movies_Watched]:[Total_Series_Watched]])</f>
        <v>987</v>
      </c>
      <c r="P337" t="s">
        <v>74</v>
      </c>
      <c r="Q337" t="s">
        <v>26</v>
      </c>
      <c r="R337" t="s">
        <v>34</v>
      </c>
      <c r="S337">
        <v>46</v>
      </c>
      <c r="T337">
        <v>3.9</v>
      </c>
      <c r="U337" t="b">
        <v>0</v>
      </c>
      <c r="V337" t="s">
        <v>28</v>
      </c>
      <c r="W337">
        <v>3113</v>
      </c>
      <c r="X337" t="s">
        <v>65</v>
      </c>
      <c r="Y337" t="s">
        <v>30</v>
      </c>
      <c r="Z337" t="s">
        <v>37</v>
      </c>
      <c r="AA337" t="str">
        <f t="shared" si="10"/>
        <v>Complete</v>
      </c>
    </row>
    <row r="338" spans="1:27" x14ac:dyDescent="0.3">
      <c r="A338">
        <v>3173</v>
      </c>
      <c r="B338" t="str">
        <f t="shared" si="11"/>
        <v>Unique</v>
      </c>
      <c r="C338" t="s">
        <v>152</v>
      </c>
      <c r="D338" s="1">
        <v>45560</v>
      </c>
      <c r="E338" s="1">
        <v>45547</v>
      </c>
      <c r="F338" s="7">
        <v>7.99</v>
      </c>
      <c r="G338" t="str">
        <f>IF(Table1[[#This Row],[Monthly_Price]]=7.99,"Base",IF(Table1[[#This Row],[Monthly_Price]]=11.99,"Premium",IF(Table1[[#This Row],[Monthly_Price]]=15.99,"Ultra","error")))</f>
        <v>Base</v>
      </c>
      <c r="H338">
        <v>53</v>
      </c>
      <c r="I338" t="s">
        <v>43</v>
      </c>
      <c r="J338">
        <v>2</v>
      </c>
      <c r="K338">
        <v>4</v>
      </c>
      <c r="L338" t="b">
        <v>1</v>
      </c>
      <c r="M338">
        <v>304</v>
      </c>
      <c r="N338">
        <v>49</v>
      </c>
      <c r="O338">
        <f>SUM(Table1[[#This Row],[Total_Movies_Watched]:[Total_Series_Watched]])</f>
        <v>353</v>
      </c>
      <c r="P338" t="s">
        <v>74</v>
      </c>
      <c r="Q338" t="s">
        <v>64</v>
      </c>
      <c r="R338" t="s">
        <v>56</v>
      </c>
      <c r="S338">
        <v>57</v>
      </c>
      <c r="T338">
        <v>4.3</v>
      </c>
      <c r="U338" t="b">
        <v>0</v>
      </c>
      <c r="V338" t="s">
        <v>28</v>
      </c>
      <c r="W338">
        <v>3836</v>
      </c>
      <c r="X338" t="s">
        <v>35</v>
      </c>
      <c r="Y338" t="s">
        <v>36</v>
      </c>
      <c r="Z338" t="s">
        <v>37</v>
      </c>
      <c r="AA338" t="str">
        <f t="shared" si="10"/>
        <v>Complete</v>
      </c>
    </row>
    <row r="339" spans="1:27" x14ac:dyDescent="0.3">
      <c r="A339">
        <v>9514</v>
      </c>
      <c r="B339" t="str">
        <f t="shared" si="11"/>
        <v>Unique</v>
      </c>
      <c r="C339" t="s">
        <v>257</v>
      </c>
      <c r="D339" s="1">
        <v>45083</v>
      </c>
      <c r="E339" s="1">
        <v>45577</v>
      </c>
      <c r="F339" s="7">
        <v>7.99</v>
      </c>
      <c r="G339" t="str">
        <f>IF(Table1[[#This Row],[Monthly_Price]]=7.99,"Base",IF(Table1[[#This Row],[Monthly_Price]]=11.99,"Premium",IF(Table1[[#This Row],[Monthly_Price]]=15.99,"Ultra","error")))</f>
        <v>Base</v>
      </c>
      <c r="H339">
        <v>120</v>
      </c>
      <c r="I339" t="s">
        <v>55</v>
      </c>
      <c r="J339">
        <v>3</v>
      </c>
      <c r="K339">
        <v>3</v>
      </c>
      <c r="L339" t="b">
        <v>1</v>
      </c>
      <c r="M339">
        <v>802</v>
      </c>
      <c r="N339">
        <v>31</v>
      </c>
      <c r="O339">
        <f>SUM(Table1[[#This Row],[Total_Movies_Watched]:[Total_Series_Watched]])</f>
        <v>833</v>
      </c>
      <c r="P339" t="s">
        <v>44</v>
      </c>
      <c r="Q339" t="s">
        <v>40</v>
      </c>
      <c r="R339" t="s">
        <v>27</v>
      </c>
      <c r="S339">
        <v>16</v>
      </c>
      <c r="T339">
        <v>4</v>
      </c>
      <c r="U339" t="b">
        <v>1</v>
      </c>
      <c r="V339" t="s">
        <v>28</v>
      </c>
      <c r="W339">
        <v>1522</v>
      </c>
      <c r="X339" t="s">
        <v>57</v>
      </c>
      <c r="Y339" t="s">
        <v>36</v>
      </c>
      <c r="Z339" t="s">
        <v>37</v>
      </c>
      <c r="AA339" t="str">
        <f t="shared" si="10"/>
        <v>Complete</v>
      </c>
    </row>
    <row r="340" spans="1:27" x14ac:dyDescent="0.3">
      <c r="A340">
        <v>4985</v>
      </c>
      <c r="B340" t="str">
        <f t="shared" si="11"/>
        <v>Unique</v>
      </c>
      <c r="C340" t="s">
        <v>109</v>
      </c>
      <c r="D340" s="1">
        <v>45149</v>
      </c>
      <c r="E340" s="1">
        <v>45303</v>
      </c>
      <c r="F340" s="7">
        <v>7.99</v>
      </c>
      <c r="G340" t="str">
        <f>IF(Table1[[#This Row],[Monthly_Price]]=7.99,"Base",IF(Table1[[#This Row],[Monthly_Price]]=11.99,"Premium",IF(Table1[[#This Row],[Monthly_Price]]=15.99,"Ultra","error")))</f>
        <v>Base</v>
      </c>
      <c r="H340">
        <v>118</v>
      </c>
      <c r="I340" t="s">
        <v>43</v>
      </c>
      <c r="J340">
        <v>5</v>
      </c>
      <c r="K340">
        <v>4</v>
      </c>
      <c r="L340" t="b">
        <v>0</v>
      </c>
      <c r="M340">
        <v>522</v>
      </c>
      <c r="N340">
        <v>160</v>
      </c>
      <c r="O340">
        <f>SUM(Table1[[#This Row],[Total_Movies_Watched]:[Total_Series_Watched]])</f>
        <v>682</v>
      </c>
      <c r="P340" t="s">
        <v>44</v>
      </c>
      <c r="Q340" t="s">
        <v>64</v>
      </c>
      <c r="R340" t="s">
        <v>41</v>
      </c>
      <c r="S340">
        <v>94</v>
      </c>
      <c r="T340">
        <v>4.0999999999999996</v>
      </c>
      <c r="U340" t="b">
        <v>1</v>
      </c>
      <c r="V340" t="s">
        <v>28</v>
      </c>
      <c r="W340">
        <v>1756</v>
      </c>
      <c r="X340" t="s">
        <v>35</v>
      </c>
      <c r="Y340" t="s">
        <v>52</v>
      </c>
      <c r="Z340" t="s">
        <v>31</v>
      </c>
      <c r="AA340" t="str">
        <f t="shared" si="10"/>
        <v>Complete</v>
      </c>
    </row>
    <row r="341" spans="1:27" x14ac:dyDescent="0.3">
      <c r="A341">
        <v>4486</v>
      </c>
      <c r="B341" t="str">
        <f t="shared" si="11"/>
        <v>Unique</v>
      </c>
      <c r="C341" t="s">
        <v>242</v>
      </c>
      <c r="D341" s="1">
        <v>45296</v>
      </c>
      <c r="E341" s="1">
        <v>45639</v>
      </c>
      <c r="F341" s="7">
        <v>7.99</v>
      </c>
      <c r="G341" t="str">
        <f>IF(Table1[[#This Row],[Monthly_Price]]=7.99,"Base",IF(Table1[[#This Row],[Monthly_Price]]=11.99,"Premium",IF(Table1[[#This Row],[Monthly_Price]]=15.99,"Ultra","error")))</f>
        <v>Base</v>
      </c>
      <c r="H341">
        <v>113</v>
      </c>
      <c r="I341" t="s">
        <v>33</v>
      </c>
      <c r="J341">
        <v>1</v>
      </c>
      <c r="K341">
        <v>1</v>
      </c>
      <c r="L341" t="b">
        <v>0</v>
      </c>
      <c r="M341">
        <v>177</v>
      </c>
      <c r="N341">
        <v>3</v>
      </c>
      <c r="O341">
        <f>SUM(Table1[[#This Row],[Total_Movies_Watched]:[Total_Series_Watched]])</f>
        <v>180</v>
      </c>
      <c r="P341" t="s">
        <v>59</v>
      </c>
      <c r="Q341" t="s">
        <v>64</v>
      </c>
      <c r="R341" t="s">
        <v>56</v>
      </c>
      <c r="S341">
        <v>69</v>
      </c>
      <c r="T341">
        <v>4.8</v>
      </c>
      <c r="U341" t="b">
        <v>0</v>
      </c>
      <c r="V341" t="s">
        <v>28</v>
      </c>
      <c r="W341">
        <v>1542</v>
      </c>
      <c r="X341" t="s">
        <v>35</v>
      </c>
      <c r="Y341" t="s">
        <v>68</v>
      </c>
      <c r="Z341" t="s">
        <v>31</v>
      </c>
      <c r="AA341" t="str">
        <f t="shared" si="10"/>
        <v>Complete</v>
      </c>
    </row>
    <row r="342" spans="1:27" x14ac:dyDescent="0.3">
      <c r="A342">
        <v>8756</v>
      </c>
      <c r="B342" t="str">
        <f t="shared" si="11"/>
        <v>Unique</v>
      </c>
      <c r="C342" t="s">
        <v>102</v>
      </c>
      <c r="D342" s="1">
        <v>45282</v>
      </c>
      <c r="E342" s="1">
        <v>45547</v>
      </c>
      <c r="F342" s="7">
        <v>7.99</v>
      </c>
      <c r="G342" t="str">
        <f>IF(Table1[[#This Row],[Monthly_Price]]=7.99,"Base",IF(Table1[[#This Row],[Monthly_Price]]=11.99,"Premium",IF(Table1[[#This Row],[Monthly_Price]]=15.99,"Ultra","error")))</f>
        <v>Base</v>
      </c>
      <c r="H342">
        <v>138</v>
      </c>
      <c r="I342" t="s">
        <v>33</v>
      </c>
      <c r="J342">
        <v>3</v>
      </c>
      <c r="K342">
        <v>2</v>
      </c>
      <c r="L342" t="b">
        <v>1</v>
      </c>
      <c r="M342">
        <v>811</v>
      </c>
      <c r="N342">
        <v>37</v>
      </c>
      <c r="O342">
        <f>SUM(Table1[[#This Row],[Total_Movies_Watched]:[Total_Series_Watched]])</f>
        <v>848</v>
      </c>
      <c r="P342" t="s">
        <v>59</v>
      </c>
      <c r="Q342" t="s">
        <v>40</v>
      </c>
      <c r="R342" t="s">
        <v>41</v>
      </c>
      <c r="S342">
        <v>36</v>
      </c>
      <c r="T342">
        <v>3.6</v>
      </c>
      <c r="U342" t="b">
        <v>0</v>
      </c>
      <c r="V342" t="s">
        <v>28</v>
      </c>
      <c r="W342">
        <v>77</v>
      </c>
      <c r="X342" t="s">
        <v>29</v>
      </c>
      <c r="Y342" t="s">
        <v>30</v>
      </c>
      <c r="Z342" t="s">
        <v>37</v>
      </c>
      <c r="AA342" t="str">
        <f t="shared" si="10"/>
        <v>Complete</v>
      </c>
    </row>
    <row r="343" spans="1:27" x14ac:dyDescent="0.3">
      <c r="A343">
        <v>9121</v>
      </c>
      <c r="B343" t="str">
        <f t="shared" si="11"/>
        <v>Unique</v>
      </c>
      <c r="C343" t="s">
        <v>170</v>
      </c>
      <c r="D343" s="1">
        <v>45095</v>
      </c>
      <c r="E343" s="1">
        <v>45638</v>
      </c>
      <c r="F343" s="7">
        <v>7.99</v>
      </c>
      <c r="G343" t="str">
        <f>IF(Table1[[#This Row],[Monthly_Price]]=7.99,"Base",IF(Table1[[#This Row],[Monthly_Price]]=11.99,"Premium",IF(Table1[[#This Row],[Monthly_Price]]=15.99,"Ultra","error")))</f>
        <v>Base</v>
      </c>
      <c r="H343">
        <v>178</v>
      </c>
      <c r="I343" t="s">
        <v>55</v>
      </c>
      <c r="J343">
        <v>1</v>
      </c>
      <c r="K343">
        <v>4</v>
      </c>
      <c r="L343" t="b">
        <v>0</v>
      </c>
      <c r="M343">
        <v>239</v>
      </c>
      <c r="N343">
        <v>126</v>
      </c>
      <c r="O343">
        <f>SUM(Table1[[#This Row],[Total_Movies_Watched]:[Total_Series_Watched]])</f>
        <v>365</v>
      </c>
      <c r="P343" t="s">
        <v>39</v>
      </c>
      <c r="Q343" t="s">
        <v>64</v>
      </c>
      <c r="R343" t="s">
        <v>56</v>
      </c>
      <c r="S343">
        <v>86</v>
      </c>
      <c r="T343">
        <v>3.9</v>
      </c>
      <c r="U343" t="b">
        <v>0</v>
      </c>
      <c r="V343" t="s">
        <v>28</v>
      </c>
      <c r="W343">
        <v>4356</v>
      </c>
      <c r="X343" t="s">
        <v>57</v>
      </c>
      <c r="Y343" t="s">
        <v>60</v>
      </c>
      <c r="Z343" t="s">
        <v>37</v>
      </c>
      <c r="AA343" t="str">
        <f t="shared" si="10"/>
        <v>Complete</v>
      </c>
    </row>
    <row r="344" spans="1:27" x14ac:dyDescent="0.3">
      <c r="A344">
        <v>6471</v>
      </c>
      <c r="B344" t="str">
        <f t="shared" si="11"/>
        <v>Unique</v>
      </c>
      <c r="C344" t="s">
        <v>72</v>
      </c>
      <c r="D344" s="1">
        <v>45288</v>
      </c>
      <c r="E344" s="1">
        <v>45621</v>
      </c>
      <c r="F344" s="7">
        <v>7.99</v>
      </c>
      <c r="G344" t="str">
        <f>IF(Table1[[#This Row],[Monthly_Price]]=7.99,"Base",IF(Table1[[#This Row],[Monthly_Price]]=11.99,"Premium",IF(Table1[[#This Row],[Monthly_Price]]=15.99,"Ultra","error")))</f>
        <v>Base</v>
      </c>
      <c r="H344">
        <v>105</v>
      </c>
      <c r="I344" t="s">
        <v>62</v>
      </c>
      <c r="J344">
        <v>4</v>
      </c>
      <c r="K344">
        <v>3</v>
      </c>
      <c r="L344" t="b">
        <v>1</v>
      </c>
      <c r="M344">
        <v>49</v>
      </c>
      <c r="N344">
        <v>71</v>
      </c>
      <c r="O344">
        <f>SUM(Table1[[#This Row],[Total_Movies_Watched]:[Total_Series_Watched]])</f>
        <v>120</v>
      </c>
      <c r="P344" t="s">
        <v>59</v>
      </c>
      <c r="Q344" t="s">
        <v>49</v>
      </c>
      <c r="R344" t="s">
        <v>67</v>
      </c>
      <c r="S344">
        <v>8</v>
      </c>
      <c r="T344">
        <v>3.6</v>
      </c>
      <c r="U344" t="b">
        <v>0</v>
      </c>
      <c r="V344" t="s">
        <v>28</v>
      </c>
      <c r="W344">
        <v>1989</v>
      </c>
      <c r="X344" t="s">
        <v>35</v>
      </c>
      <c r="Y344" t="s">
        <v>60</v>
      </c>
      <c r="Z344" t="s">
        <v>75</v>
      </c>
      <c r="AA344" t="str">
        <f t="shared" si="10"/>
        <v>Complete</v>
      </c>
    </row>
    <row r="345" spans="1:27" x14ac:dyDescent="0.3">
      <c r="A345">
        <v>6601</v>
      </c>
      <c r="B345" t="str">
        <f t="shared" si="11"/>
        <v>Unique</v>
      </c>
      <c r="C345" t="s">
        <v>258</v>
      </c>
      <c r="D345" s="1">
        <v>45069</v>
      </c>
      <c r="E345" s="1">
        <v>45644</v>
      </c>
      <c r="F345" s="7">
        <v>7.99</v>
      </c>
      <c r="G345" t="str">
        <f>IF(Table1[[#This Row],[Monthly_Price]]=7.99,"Base",IF(Table1[[#This Row],[Monthly_Price]]=11.99,"Premium",IF(Table1[[#This Row],[Monthly_Price]]=15.99,"Ultra","error")))</f>
        <v>Base</v>
      </c>
      <c r="H345">
        <v>283</v>
      </c>
      <c r="I345" t="s">
        <v>24</v>
      </c>
      <c r="J345">
        <v>1</v>
      </c>
      <c r="K345">
        <v>5</v>
      </c>
      <c r="L345" t="b">
        <v>1</v>
      </c>
      <c r="M345">
        <v>407</v>
      </c>
      <c r="N345">
        <v>15</v>
      </c>
      <c r="O345">
        <f>SUM(Table1[[#This Row],[Total_Movies_Watched]:[Total_Series_Watched]])</f>
        <v>422</v>
      </c>
      <c r="P345" t="s">
        <v>74</v>
      </c>
      <c r="Q345" t="s">
        <v>40</v>
      </c>
      <c r="R345" t="s">
        <v>67</v>
      </c>
      <c r="S345">
        <v>26</v>
      </c>
      <c r="T345">
        <v>3.1</v>
      </c>
      <c r="U345" t="b">
        <v>1</v>
      </c>
      <c r="V345" t="s">
        <v>28</v>
      </c>
      <c r="W345">
        <v>906</v>
      </c>
      <c r="X345" t="s">
        <v>51</v>
      </c>
      <c r="Y345" t="s">
        <v>68</v>
      </c>
      <c r="Z345" t="s">
        <v>75</v>
      </c>
      <c r="AA345" t="str">
        <f t="shared" si="10"/>
        <v>Complete</v>
      </c>
    </row>
    <row r="346" spans="1:27" x14ac:dyDescent="0.3">
      <c r="A346">
        <v>4340</v>
      </c>
      <c r="B346" t="str">
        <f t="shared" si="11"/>
        <v>Unique</v>
      </c>
      <c r="C346" t="s">
        <v>259</v>
      </c>
      <c r="D346" s="1">
        <v>45003</v>
      </c>
      <c r="E346" s="1">
        <v>45485</v>
      </c>
      <c r="F346" s="7">
        <v>15.99</v>
      </c>
      <c r="G346" t="str">
        <f>IF(Table1[[#This Row],[Monthly_Price]]=7.99,"Base",IF(Table1[[#This Row],[Monthly_Price]]=11.99,"Premium",IF(Table1[[#This Row],[Monthly_Price]]=15.99,"Ultra","error")))</f>
        <v>Ultra</v>
      </c>
      <c r="H346">
        <v>154</v>
      </c>
      <c r="I346" t="s">
        <v>43</v>
      </c>
      <c r="J346">
        <v>4</v>
      </c>
      <c r="K346">
        <v>5</v>
      </c>
      <c r="L346" t="b">
        <v>1</v>
      </c>
      <c r="M346">
        <v>804</v>
      </c>
      <c r="N346">
        <v>106</v>
      </c>
      <c r="O346">
        <f>SUM(Table1[[#This Row],[Total_Movies_Watched]:[Total_Series_Watched]])</f>
        <v>910</v>
      </c>
      <c r="P346" t="s">
        <v>44</v>
      </c>
      <c r="Q346" t="s">
        <v>26</v>
      </c>
      <c r="R346" t="s">
        <v>56</v>
      </c>
      <c r="S346">
        <v>60</v>
      </c>
      <c r="T346">
        <v>4.8</v>
      </c>
      <c r="U346" t="b">
        <v>0</v>
      </c>
      <c r="V346" t="s">
        <v>28</v>
      </c>
      <c r="W346">
        <v>4108</v>
      </c>
      <c r="X346" t="s">
        <v>57</v>
      </c>
      <c r="Y346" t="s">
        <v>68</v>
      </c>
      <c r="Z346" t="s">
        <v>31</v>
      </c>
      <c r="AA346" t="str">
        <f t="shared" si="10"/>
        <v>Complete</v>
      </c>
    </row>
    <row r="347" spans="1:27" x14ac:dyDescent="0.3">
      <c r="A347">
        <v>5112</v>
      </c>
      <c r="B347" t="str">
        <f t="shared" si="11"/>
        <v>Unique</v>
      </c>
      <c r="C347" t="s">
        <v>148</v>
      </c>
      <c r="D347" s="1">
        <v>45601</v>
      </c>
      <c r="E347" s="1">
        <v>45640</v>
      </c>
      <c r="F347" s="7">
        <v>15.99</v>
      </c>
      <c r="G347" t="str">
        <f>IF(Table1[[#This Row],[Monthly_Price]]=7.99,"Base",IF(Table1[[#This Row],[Monthly_Price]]=11.99,"Premium",IF(Table1[[#This Row],[Monthly_Price]]=15.99,"Ultra","error")))</f>
        <v>Ultra</v>
      </c>
      <c r="H347">
        <v>240</v>
      </c>
      <c r="I347" t="s">
        <v>55</v>
      </c>
      <c r="J347">
        <v>2</v>
      </c>
      <c r="K347">
        <v>6</v>
      </c>
      <c r="L347" t="b">
        <v>1</v>
      </c>
      <c r="M347">
        <v>564</v>
      </c>
      <c r="N347">
        <v>121</v>
      </c>
      <c r="O347">
        <f>SUM(Table1[[#This Row],[Total_Movies_Watched]:[Total_Series_Watched]])</f>
        <v>685</v>
      </c>
      <c r="P347" t="s">
        <v>25</v>
      </c>
      <c r="Q347" t="s">
        <v>64</v>
      </c>
      <c r="R347" t="s">
        <v>27</v>
      </c>
      <c r="S347">
        <v>40</v>
      </c>
      <c r="T347">
        <v>3.5</v>
      </c>
      <c r="U347" t="b">
        <v>1</v>
      </c>
      <c r="V347" t="s">
        <v>28</v>
      </c>
      <c r="W347">
        <v>333</v>
      </c>
      <c r="X347" t="s">
        <v>51</v>
      </c>
      <c r="Y347" t="s">
        <v>36</v>
      </c>
      <c r="Z347" t="s">
        <v>37</v>
      </c>
      <c r="AA347" t="str">
        <f t="shared" si="10"/>
        <v>Complete</v>
      </c>
    </row>
    <row r="348" spans="1:27" x14ac:dyDescent="0.3">
      <c r="A348">
        <v>5700</v>
      </c>
      <c r="B348" t="str">
        <f t="shared" si="11"/>
        <v>Unique</v>
      </c>
      <c r="C348" t="s">
        <v>156</v>
      </c>
      <c r="D348" s="1">
        <v>45072</v>
      </c>
      <c r="E348" s="1">
        <v>45547</v>
      </c>
      <c r="F348" s="7">
        <v>11.99</v>
      </c>
      <c r="G348" t="str">
        <f>IF(Table1[[#This Row],[Monthly_Price]]=7.99,"Base",IF(Table1[[#This Row],[Monthly_Price]]=11.99,"Premium",IF(Table1[[#This Row],[Monthly_Price]]=15.99,"Ultra","error")))</f>
        <v>Premium</v>
      </c>
      <c r="H348">
        <v>29</v>
      </c>
      <c r="I348" t="s">
        <v>43</v>
      </c>
      <c r="J348">
        <v>1</v>
      </c>
      <c r="K348">
        <v>5</v>
      </c>
      <c r="L348" t="b">
        <v>1</v>
      </c>
      <c r="M348">
        <v>625</v>
      </c>
      <c r="N348">
        <v>165</v>
      </c>
      <c r="O348">
        <f>SUM(Table1[[#This Row],[Total_Movies_Watched]:[Total_Series_Watched]])</f>
        <v>790</v>
      </c>
      <c r="P348" t="s">
        <v>74</v>
      </c>
      <c r="Q348" t="s">
        <v>49</v>
      </c>
      <c r="R348" t="s">
        <v>50</v>
      </c>
      <c r="S348">
        <v>41</v>
      </c>
      <c r="T348">
        <v>4.3</v>
      </c>
      <c r="U348" t="b">
        <v>0</v>
      </c>
      <c r="V348" t="s">
        <v>28</v>
      </c>
      <c r="W348">
        <v>3847</v>
      </c>
      <c r="X348" t="s">
        <v>57</v>
      </c>
      <c r="Y348" t="s">
        <v>52</v>
      </c>
      <c r="Z348" t="s">
        <v>75</v>
      </c>
      <c r="AA348" t="str">
        <f t="shared" si="10"/>
        <v>Complete</v>
      </c>
    </row>
    <row r="349" spans="1:27" x14ac:dyDescent="0.3">
      <c r="A349">
        <v>8617</v>
      </c>
      <c r="B349" t="str">
        <f t="shared" si="11"/>
        <v>Unique</v>
      </c>
      <c r="C349" t="s">
        <v>100</v>
      </c>
      <c r="D349" s="1">
        <v>45579</v>
      </c>
      <c r="E349" s="1">
        <v>45608</v>
      </c>
      <c r="F349" s="7">
        <v>15.99</v>
      </c>
      <c r="G349" t="str">
        <f>IF(Table1[[#This Row],[Monthly_Price]]=7.99,"Base",IF(Table1[[#This Row],[Monthly_Price]]=11.99,"Premium",IF(Table1[[#This Row],[Monthly_Price]]=15.99,"Ultra","error")))</f>
        <v>Ultra</v>
      </c>
      <c r="H349">
        <v>202</v>
      </c>
      <c r="I349" t="s">
        <v>62</v>
      </c>
      <c r="J349">
        <v>1</v>
      </c>
      <c r="K349">
        <v>2</v>
      </c>
      <c r="L349" t="b">
        <v>1</v>
      </c>
      <c r="M349">
        <v>260</v>
      </c>
      <c r="N349">
        <v>53</v>
      </c>
      <c r="O349">
        <f>SUM(Table1[[#This Row],[Total_Movies_Watched]:[Total_Series_Watched]])</f>
        <v>313</v>
      </c>
      <c r="P349" t="s">
        <v>59</v>
      </c>
      <c r="Q349" t="s">
        <v>64</v>
      </c>
      <c r="R349" t="s">
        <v>56</v>
      </c>
      <c r="S349">
        <v>13</v>
      </c>
      <c r="T349">
        <v>3.9</v>
      </c>
      <c r="U349" t="b">
        <v>1</v>
      </c>
      <c r="V349" t="s">
        <v>28</v>
      </c>
      <c r="W349">
        <v>1423</v>
      </c>
      <c r="X349" t="s">
        <v>57</v>
      </c>
      <c r="Y349" t="s">
        <v>68</v>
      </c>
      <c r="Z349" t="s">
        <v>37</v>
      </c>
      <c r="AA349" t="str">
        <f t="shared" si="10"/>
        <v>Complete</v>
      </c>
    </row>
    <row r="350" spans="1:27" x14ac:dyDescent="0.3">
      <c r="A350">
        <v>9149</v>
      </c>
      <c r="B350" t="str">
        <f t="shared" si="11"/>
        <v>Unique</v>
      </c>
      <c r="C350" t="s">
        <v>260</v>
      </c>
      <c r="D350" s="1">
        <v>44931</v>
      </c>
      <c r="E350" s="1">
        <v>45643</v>
      </c>
      <c r="F350" s="7">
        <v>15.99</v>
      </c>
      <c r="G350" t="str">
        <f>IF(Table1[[#This Row],[Monthly_Price]]=7.99,"Base",IF(Table1[[#This Row],[Monthly_Price]]=11.99,"Premium",IF(Table1[[#This Row],[Monthly_Price]]=15.99,"Ultra","error")))</f>
        <v>Ultra</v>
      </c>
      <c r="H350">
        <v>348</v>
      </c>
      <c r="I350" t="s">
        <v>46</v>
      </c>
      <c r="J350">
        <v>2</v>
      </c>
      <c r="K350">
        <v>6</v>
      </c>
      <c r="L350" t="b">
        <v>1</v>
      </c>
      <c r="M350">
        <v>378</v>
      </c>
      <c r="N350">
        <v>56</v>
      </c>
      <c r="O350">
        <f>SUM(Table1[[#This Row],[Total_Movies_Watched]:[Total_Series_Watched]])</f>
        <v>434</v>
      </c>
      <c r="P350" t="s">
        <v>59</v>
      </c>
      <c r="Q350" t="s">
        <v>40</v>
      </c>
      <c r="R350" t="s">
        <v>50</v>
      </c>
      <c r="S350">
        <v>9</v>
      </c>
      <c r="T350">
        <v>4.5</v>
      </c>
      <c r="U350" t="b">
        <v>1</v>
      </c>
      <c r="V350" t="s">
        <v>28</v>
      </c>
      <c r="W350">
        <v>595</v>
      </c>
      <c r="X350" t="s">
        <v>51</v>
      </c>
      <c r="Y350" t="s">
        <v>52</v>
      </c>
      <c r="Z350" t="s">
        <v>75</v>
      </c>
      <c r="AA350" t="str">
        <f t="shared" si="10"/>
        <v>Complete</v>
      </c>
    </row>
    <row r="351" spans="1:27" x14ac:dyDescent="0.3">
      <c r="A351">
        <v>8651</v>
      </c>
      <c r="B351" t="str">
        <f t="shared" si="11"/>
        <v>Unique</v>
      </c>
      <c r="C351" t="s">
        <v>183</v>
      </c>
      <c r="D351" s="1">
        <v>45523</v>
      </c>
      <c r="E351" s="1">
        <v>45622</v>
      </c>
      <c r="F351" s="7">
        <v>15.99</v>
      </c>
      <c r="G351" t="str">
        <f>IF(Table1[[#This Row],[Monthly_Price]]=7.99,"Base",IF(Table1[[#This Row],[Monthly_Price]]=11.99,"Premium",IF(Table1[[#This Row],[Monthly_Price]]=15.99,"Ultra","error")))</f>
        <v>Ultra</v>
      </c>
      <c r="H351">
        <v>380</v>
      </c>
      <c r="I351" t="s">
        <v>79</v>
      </c>
      <c r="J351">
        <v>5</v>
      </c>
      <c r="K351">
        <v>5</v>
      </c>
      <c r="L351" t="b">
        <v>0</v>
      </c>
      <c r="M351">
        <v>334</v>
      </c>
      <c r="N351">
        <v>175</v>
      </c>
      <c r="O351">
        <f>SUM(Table1[[#This Row],[Total_Movies_Watched]:[Total_Series_Watched]])</f>
        <v>509</v>
      </c>
      <c r="P351" t="s">
        <v>74</v>
      </c>
      <c r="Q351" t="s">
        <v>49</v>
      </c>
      <c r="R351" t="s">
        <v>34</v>
      </c>
      <c r="S351">
        <v>69</v>
      </c>
      <c r="T351">
        <v>3.1</v>
      </c>
      <c r="U351" t="b">
        <v>0</v>
      </c>
      <c r="V351" t="s">
        <v>28</v>
      </c>
      <c r="W351">
        <v>4445</v>
      </c>
      <c r="X351" t="s">
        <v>65</v>
      </c>
      <c r="Y351" t="s">
        <v>68</v>
      </c>
      <c r="Z351" t="s">
        <v>31</v>
      </c>
      <c r="AA351" t="str">
        <f t="shared" si="10"/>
        <v>Complete</v>
      </c>
    </row>
    <row r="352" spans="1:27" x14ac:dyDescent="0.3">
      <c r="A352">
        <v>1495</v>
      </c>
      <c r="B352" t="str">
        <f t="shared" si="11"/>
        <v>Unique</v>
      </c>
      <c r="C352" t="s">
        <v>261</v>
      </c>
      <c r="D352" s="1">
        <v>45523</v>
      </c>
      <c r="E352" s="1">
        <v>45618</v>
      </c>
      <c r="F352" s="7">
        <v>15.99</v>
      </c>
      <c r="G352" t="str">
        <f>IF(Table1[[#This Row],[Monthly_Price]]=7.99,"Base",IF(Table1[[#This Row],[Monthly_Price]]=11.99,"Premium",IF(Table1[[#This Row],[Monthly_Price]]=15.99,"Ultra","error")))</f>
        <v>Ultra</v>
      </c>
      <c r="H352">
        <v>254</v>
      </c>
      <c r="I352" t="s">
        <v>79</v>
      </c>
      <c r="J352">
        <v>3</v>
      </c>
      <c r="K352">
        <v>2</v>
      </c>
      <c r="L352" t="b">
        <v>0</v>
      </c>
      <c r="M352">
        <v>544</v>
      </c>
      <c r="N352">
        <v>89</v>
      </c>
      <c r="O352">
        <f>SUM(Table1[[#This Row],[Total_Movies_Watched]:[Total_Series_Watched]])</f>
        <v>633</v>
      </c>
      <c r="P352" t="s">
        <v>74</v>
      </c>
      <c r="Q352" t="s">
        <v>40</v>
      </c>
      <c r="R352" t="s">
        <v>56</v>
      </c>
      <c r="S352">
        <v>97</v>
      </c>
      <c r="T352">
        <v>3.1</v>
      </c>
      <c r="U352" t="b">
        <v>0</v>
      </c>
      <c r="V352" t="s">
        <v>28</v>
      </c>
      <c r="W352">
        <v>144</v>
      </c>
      <c r="X352" t="s">
        <v>29</v>
      </c>
      <c r="Y352" t="s">
        <v>36</v>
      </c>
      <c r="Z352" t="s">
        <v>31</v>
      </c>
      <c r="AA352" t="str">
        <f t="shared" si="10"/>
        <v>Complete</v>
      </c>
    </row>
    <row r="353" spans="1:27" x14ac:dyDescent="0.3">
      <c r="A353">
        <v>7359</v>
      </c>
      <c r="B353" t="str">
        <f t="shared" si="11"/>
        <v>Unique</v>
      </c>
      <c r="C353" t="s">
        <v>127</v>
      </c>
      <c r="D353" s="1">
        <v>45005</v>
      </c>
      <c r="E353" s="1">
        <v>45643</v>
      </c>
      <c r="F353" s="7">
        <v>15.99</v>
      </c>
      <c r="G353" t="str">
        <f>IF(Table1[[#This Row],[Monthly_Price]]=7.99,"Base",IF(Table1[[#This Row],[Monthly_Price]]=11.99,"Premium",IF(Table1[[#This Row],[Monthly_Price]]=15.99,"Ultra","error")))</f>
        <v>Ultra</v>
      </c>
      <c r="H353">
        <v>477</v>
      </c>
      <c r="I353" t="s">
        <v>24</v>
      </c>
      <c r="J353">
        <v>2</v>
      </c>
      <c r="K353">
        <v>3</v>
      </c>
      <c r="L353" t="b">
        <v>1</v>
      </c>
      <c r="M353">
        <v>899</v>
      </c>
      <c r="N353">
        <v>97</v>
      </c>
      <c r="O353">
        <f>SUM(Table1[[#This Row],[Total_Movies_Watched]:[Total_Series_Watched]])</f>
        <v>996</v>
      </c>
      <c r="P353" t="s">
        <v>25</v>
      </c>
      <c r="Q353" t="s">
        <v>49</v>
      </c>
      <c r="R353" t="s">
        <v>56</v>
      </c>
      <c r="S353">
        <v>42</v>
      </c>
      <c r="T353">
        <v>4.7</v>
      </c>
      <c r="U353" t="b">
        <v>1</v>
      </c>
      <c r="V353" t="s">
        <v>28</v>
      </c>
      <c r="W353">
        <v>3428</v>
      </c>
      <c r="X353" t="s">
        <v>57</v>
      </c>
      <c r="Y353" t="s">
        <v>60</v>
      </c>
      <c r="Z353" t="s">
        <v>53</v>
      </c>
      <c r="AA353" t="str">
        <f t="shared" si="10"/>
        <v>Complete</v>
      </c>
    </row>
    <row r="354" spans="1:27" x14ac:dyDescent="0.3">
      <c r="A354">
        <v>6525</v>
      </c>
      <c r="B354" t="str">
        <f t="shared" si="11"/>
        <v>Unique</v>
      </c>
      <c r="C354" t="s">
        <v>184</v>
      </c>
      <c r="D354" s="1">
        <v>44951</v>
      </c>
      <c r="E354" s="1">
        <v>45618</v>
      </c>
      <c r="F354" s="7">
        <v>15.99</v>
      </c>
      <c r="G354" t="str">
        <f>IF(Table1[[#This Row],[Monthly_Price]]=7.99,"Base",IF(Table1[[#This Row],[Monthly_Price]]=11.99,"Premium",IF(Table1[[#This Row],[Monthly_Price]]=15.99,"Ultra","error")))</f>
        <v>Ultra</v>
      </c>
      <c r="H354">
        <v>385</v>
      </c>
      <c r="I354" t="s">
        <v>62</v>
      </c>
      <c r="J354">
        <v>3</v>
      </c>
      <c r="K354">
        <v>1</v>
      </c>
      <c r="L354" t="b">
        <v>0</v>
      </c>
      <c r="M354">
        <v>807</v>
      </c>
      <c r="N354">
        <v>188</v>
      </c>
      <c r="O354">
        <f>SUM(Table1[[#This Row],[Total_Movies_Watched]:[Total_Series_Watched]])</f>
        <v>995</v>
      </c>
      <c r="P354" t="s">
        <v>25</v>
      </c>
      <c r="Q354" t="s">
        <v>49</v>
      </c>
      <c r="R354" t="s">
        <v>67</v>
      </c>
      <c r="S354">
        <v>3</v>
      </c>
      <c r="T354">
        <v>3.4</v>
      </c>
      <c r="U354" t="b">
        <v>0</v>
      </c>
      <c r="V354" t="s">
        <v>28</v>
      </c>
      <c r="W354">
        <v>4919</v>
      </c>
      <c r="X354" t="s">
        <v>65</v>
      </c>
      <c r="Y354" t="s">
        <v>30</v>
      </c>
      <c r="Z354" t="s">
        <v>75</v>
      </c>
      <c r="AA354" t="str">
        <f t="shared" si="10"/>
        <v>Complete</v>
      </c>
    </row>
    <row r="355" spans="1:27" x14ac:dyDescent="0.3">
      <c r="A355">
        <v>7207</v>
      </c>
      <c r="B355" t="str">
        <f t="shared" si="11"/>
        <v>Unique</v>
      </c>
      <c r="C355" t="s">
        <v>236</v>
      </c>
      <c r="D355" s="1">
        <v>45523</v>
      </c>
      <c r="E355" s="1">
        <v>45643</v>
      </c>
      <c r="F355" s="7">
        <v>7.99</v>
      </c>
      <c r="G355" t="str">
        <f>IF(Table1[[#This Row],[Monthly_Price]]=7.99,"Base",IF(Table1[[#This Row],[Monthly_Price]]=11.99,"Premium",IF(Table1[[#This Row],[Monthly_Price]]=15.99,"Ultra","error")))</f>
        <v>Base</v>
      </c>
      <c r="H355">
        <v>336</v>
      </c>
      <c r="I355" t="s">
        <v>43</v>
      </c>
      <c r="J355">
        <v>1</v>
      </c>
      <c r="K355">
        <v>2</v>
      </c>
      <c r="L355" t="b">
        <v>0</v>
      </c>
      <c r="M355">
        <v>235</v>
      </c>
      <c r="N355">
        <v>25</v>
      </c>
      <c r="O355">
        <f>SUM(Table1[[#This Row],[Total_Movies_Watched]:[Total_Series_Watched]])</f>
        <v>260</v>
      </c>
      <c r="P355" t="s">
        <v>59</v>
      </c>
      <c r="Q355" t="s">
        <v>49</v>
      </c>
      <c r="R355" t="s">
        <v>67</v>
      </c>
      <c r="S355">
        <v>31</v>
      </c>
      <c r="T355">
        <v>3.9</v>
      </c>
      <c r="U355" t="b">
        <v>0</v>
      </c>
      <c r="V355" t="s">
        <v>28</v>
      </c>
      <c r="W355">
        <v>4905</v>
      </c>
      <c r="X355" t="s">
        <v>57</v>
      </c>
      <c r="Y355" t="s">
        <v>30</v>
      </c>
      <c r="Z355" t="s">
        <v>31</v>
      </c>
      <c r="AA355" t="str">
        <f t="shared" si="10"/>
        <v>Complete</v>
      </c>
    </row>
    <row r="356" spans="1:27" x14ac:dyDescent="0.3">
      <c r="A356">
        <v>2361</v>
      </c>
      <c r="B356" t="str">
        <f t="shared" si="11"/>
        <v>Unique</v>
      </c>
      <c r="C356" t="s">
        <v>262</v>
      </c>
      <c r="D356" s="1">
        <v>45003</v>
      </c>
      <c r="E356" s="1">
        <v>45621</v>
      </c>
      <c r="F356" s="7">
        <v>15.99</v>
      </c>
      <c r="G356" t="str">
        <f>IF(Table1[[#This Row],[Monthly_Price]]=7.99,"Base",IF(Table1[[#This Row],[Monthly_Price]]=11.99,"Premium",IF(Table1[[#This Row],[Monthly_Price]]=15.99,"Ultra","error")))</f>
        <v>Ultra</v>
      </c>
      <c r="H356">
        <v>171</v>
      </c>
      <c r="I356" t="s">
        <v>24</v>
      </c>
      <c r="J356">
        <v>2</v>
      </c>
      <c r="K356">
        <v>3</v>
      </c>
      <c r="L356" t="b">
        <v>0</v>
      </c>
      <c r="M356">
        <v>763</v>
      </c>
      <c r="N356">
        <v>16</v>
      </c>
      <c r="O356">
        <f>SUM(Table1[[#This Row],[Total_Movies_Watched]:[Total_Series_Watched]])</f>
        <v>779</v>
      </c>
      <c r="P356" t="s">
        <v>44</v>
      </c>
      <c r="Q356" t="s">
        <v>26</v>
      </c>
      <c r="R356" t="s">
        <v>50</v>
      </c>
      <c r="S356">
        <v>17</v>
      </c>
      <c r="T356">
        <v>3.4</v>
      </c>
      <c r="U356" t="b">
        <v>1</v>
      </c>
      <c r="V356" t="s">
        <v>28</v>
      </c>
      <c r="W356">
        <v>428</v>
      </c>
      <c r="X356" t="s">
        <v>65</v>
      </c>
      <c r="Y356" t="s">
        <v>36</v>
      </c>
      <c r="Z356" t="s">
        <v>37</v>
      </c>
      <c r="AA356" t="str">
        <f t="shared" si="10"/>
        <v>Complete</v>
      </c>
    </row>
    <row r="357" spans="1:27" x14ac:dyDescent="0.3">
      <c r="A357">
        <v>8766</v>
      </c>
      <c r="B357" t="str">
        <f t="shared" si="11"/>
        <v>Unique</v>
      </c>
      <c r="C357" t="s">
        <v>263</v>
      </c>
      <c r="D357" s="1">
        <v>45198</v>
      </c>
      <c r="E357" s="1">
        <v>45623</v>
      </c>
      <c r="F357" s="7">
        <v>15.99</v>
      </c>
      <c r="G357" t="str">
        <f>IF(Table1[[#This Row],[Monthly_Price]]=7.99,"Base",IF(Table1[[#This Row],[Monthly_Price]]=11.99,"Premium",IF(Table1[[#This Row],[Monthly_Price]]=15.99,"Ultra","error")))</f>
        <v>Ultra</v>
      </c>
      <c r="H357">
        <v>33</v>
      </c>
      <c r="I357" t="s">
        <v>46</v>
      </c>
      <c r="J357">
        <v>1</v>
      </c>
      <c r="K357">
        <v>4</v>
      </c>
      <c r="L357" t="b">
        <v>1</v>
      </c>
      <c r="M357">
        <v>475</v>
      </c>
      <c r="N357">
        <v>151</v>
      </c>
      <c r="O357">
        <f>SUM(Table1[[#This Row],[Total_Movies_Watched]:[Total_Series_Watched]])</f>
        <v>626</v>
      </c>
      <c r="P357" t="s">
        <v>39</v>
      </c>
      <c r="Q357" t="s">
        <v>49</v>
      </c>
      <c r="R357" t="s">
        <v>67</v>
      </c>
      <c r="S357">
        <v>16</v>
      </c>
      <c r="T357">
        <v>4.7</v>
      </c>
      <c r="U357" t="b">
        <v>1</v>
      </c>
      <c r="V357" t="s">
        <v>28</v>
      </c>
      <c r="W357">
        <v>1634</v>
      </c>
      <c r="X357" t="s">
        <v>51</v>
      </c>
      <c r="Y357" t="s">
        <v>60</v>
      </c>
      <c r="Z357" t="s">
        <v>31</v>
      </c>
      <c r="AA357" t="str">
        <f t="shared" si="10"/>
        <v>Complete</v>
      </c>
    </row>
    <row r="358" spans="1:27" x14ac:dyDescent="0.3">
      <c r="A358">
        <v>7236</v>
      </c>
      <c r="B358" t="str">
        <f t="shared" si="11"/>
        <v>Unique</v>
      </c>
      <c r="C358" t="s">
        <v>47</v>
      </c>
      <c r="D358" s="1">
        <v>45395</v>
      </c>
      <c r="E358" s="1">
        <v>45577</v>
      </c>
      <c r="F358" s="7">
        <v>7.99</v>
      </c>
      <c r="G358" t="str">
        <f>IF(Table1[[#This Row],[Monthly_Price]]=7.99,"Base",IF(Table1[[#This Row],[Monthly_Price]]=11.99,"Premium",IF(Table1[[#This Row],[Monthly_Price]]=15.99,"Ultra","error")))</f>
        <v>Base</v>
      </c>
      <c r="H358">
        <v>193</v>
      </c>
      <c r="I358" t="s">
        <v>79</v>
      </c>
      <c r="J358">
        <v>3</v>
      </c>
      <c r="K358">
        <v>6</v>
      </c>
      <c r="L358" t="b">
        <v>1</v>
      </c>
      <c r="M358">
        <v>453</v>
      </c>
      <c r="N358">
        <v>113</v>
      </c>
      <c r="O358">
        <f>SUM(Table1[[#This Row],[Total_Movies_Watched]:[Total_Series_Watched]])</f>
        <v>566</v>
      </c>
      <c r="P358" t="s">
        <v>44</v>
      </c>
      <c r="Q358" t="s">
        <v>64</v>
      </c>
      <c r="R358" t="s">
        <v>67</v>
      </c>
      <c r="S358">
        <v>74</v>
      </c>
      <c r="T358">
        <v>3.5</v>
      </c>
      <c r="U358" t="b">
        <v>1</v>
      </c>
      <c r="V358" t="s">
        <v>28</v>
      </c>
      <c r="W358">
        <v>4085</v>
      </c>
      <c r="X358" t="s">
        <v>57</v>
      </c>
      <c r="Y358" t="s">
        <v>36</v>
      </c>
      <c r="Z358" t="s">
        <v>37</v>
      </c>
      <c r="AA358" t="str">
        <f t="shared" si="10"/>
        <v>Complete</v>
      </c>
    </row>
    <row r="359" spans="1:27" x14ac:dyDescent="0.3">
      <c r="A359">
        <v>8605</v>
      </c>
      <c r="B359" t="str">
        <f t="shared" si="11"/>
        <v>Unique</v>
      </c>
      <c r="C359" t="s">
        <v>102</v>
      </c>
      <c r="D359" s="1">
        <v>45077</v>
      </c>
      <c r="E359" s="1">
        <v>45303</v>
      </c>
      <c r="F359" s="7">
        <v>11.99</v>
      </c>
      <c r="G359" t="str">
        <f>IF(Table1[[#This Row],[Monthly_Price]]=7.99,"Base",IF(Table1[[#This Row],[Monthly_Price]]=11.99,"Premium",IF(Table1[[#This Row],[Monthly_Price]]=15.99,"Ultra","error")))</f>
        <v>Premium</v>
      </c>
      <c r="H359">
        <v>153</v>
      </c>
      <c r="I359" t="s">
        <v>55</v>
      </c>
      <c r="J359">
        <v>2</v>
      </c>
      <c r="K359">
        <v>2</v>
      </c>
      <c r="L359" t="b">
        <v>1</v>
      </c>
      <c r="M359">
        <v>40</v>
      </c>
      <c r="N359">
        <v>106</v>
      </c>
      <c r="O359">
        <f>SUM(Table1[[#This Row],[Total_Movies_Watched]:[Total_Series_Watched]])</f>
        <v>146</v>
      </c>
      <c r="P359" t="s">
        <v>48</v>
      </c>
      <c r="Q359" t="s">
        <v>40</v>
      </c>
      <c r="R359" t="s">
        <v>67</v>
      </c>
      <c r="S359">
        <v>44</v>
      </c>
      <c r="T359">
        <v>4.4000000000000004</v>
      </c>
      <c r="U359" t="b">
        <v>1</v>
      </c>
      <c r="V359" t="s">
        <v>28</v>
      </c>
      <c r="W359">
        <v>2790</v>
      </c>
      <c r="X359" t="s">
        <v>65</v>
      </c>
      <c r="Y359" t="s">
        <v>36</v>
      </c>
      <c r="Z359" t="s">
        <v>75</v>
      </c>
      <c r="AA359" t="str">
        <f t="shared" si="10"/>
        <v>Complete</v>
      </c>
    </row>
    <row r="360" spans="1:27" x14ac:dyDescent="0.3">
      <c r="A360">
        <v>1055</v>
      </c>
      <c r="B360" t="str">
        <f t="shared" si="11"/>
        <v>Unique</v>
      </c>
      <c r="C360" t="s">
        <v>178</v>
      </c>
      <c r="D360" s="1">
        <v>44977</v>
      </c>
      <c r="E360" s="1">
        <v>45638</v>
      </c>
      <c r="F360" s="7">
        <v>15.99</v>
      </c>
      <c r="G360" t="str">
        <f>IF(Table1[[#This Row],[Monthly_Price]]=7.99,"Base",IF(Table1[[#This Row],[Monthly_Price]]=11.99,"Premium",IF(Table1[[#This Row],[Monthly_Price]]=15.99,"Ultra","error")))</f>
        <v>Ultra</v>
      </c>
      <c r="H360">
        <v>140</v>
      </c>
      <c r="I360" t="s">
        <v>55</v>
      </c>
      <c r="J360">
        <v>5</v>
      </c>
      <c r="K360">
        <v>5</v>
      </c>
      <c r="L360" t="b">
        <v>1</v>
      </c>
      <c r="M360">
        <v>112</v>
      </c>
      <c r="N360">
        <v>30</v>
      </c>
      <c r="O360">
        <f>SUM(Table1[[#This Row],[Total_Movies_Watched]:[Total_Series_Watched]])</f>
        <v>142</v>
      </c>
      <c r="P360" t="s">
        <v>74</v>
      </c>
      <c r="Q360" t="s">
        <v>49</v>
      </c>
      <c r="R360" t="s">
        <v>27</v>
      </c>
      <c r="S360">
        <v>60</v>
      </c>
      <c r="T360">
        <v>3.1</v>
      </c>
      <c r="U360" t="b">
        <v>1</v>
      </c>
      <c r="V360" t="s">
        <v>28</v>
      </c>
      <c r="W360">
        <v>2440</v>
      </c>
      <c r="X360" t="s">
        <v>35</v>
      </c>
      <c r="Y360" t="s">
        <v>30</v>
      </c>
      <c r="Z360" t="s">
        <v>37</v>
      </c>
      <c r="AA360" t="str">
        <f t="shared" si="10"/>
        <v>Complete</v>
      </c>
    </row>
    <row r="361" spans="1:27" x14ac:dyDescent="0.3">
      <c r="A361">
        <v>7986</v>
      </c>
      <c r="B361" t="str">
        <f t="shared" si="11"/>
        <v>Unique</v>
      </c>
      <c r="C361" t="s">
        <v>124</v>
      </c>
      <c r="D361" s="1">
        <v>44949</v>
      </c>
      <c r="E361" s="1">
        <v>45577</v>
      </c>
      <c r="F361" s="7">
        <v>15.99</v>
      </c>
      <c r="G361" t="str">
        <f>IF(Table1[[#This Row],[Monthly_Price]]=7.99,"Base",IF(Table1[[#This Row],[Monthly_Price]]=11.99,"Premium",IF(Table1[[#This Row],[Monthly_Price]]=15.99,"Ultra","error")))</f>
        <v>Ultra</v>
      </c>
      <c r="H361">
        <v>196</v>
      </c>
      <c r="I361" t="s">
        <v>62</v>
      </c>
      <c r="J361">
        <v>2</v>
      </c>
      <c r="K361">
        <v>2</v>
      </c>
      <c r="L361" t="b">
        <v>1</v>
      </c>
      <c r="M361">
        <v>102</v>
      </c>
      <c r="N361">
        <v>66</v>
      </c>
      <c r="O361">
        <f>SUM(Table1[[#This Row],[Total_Movies_Watched]:[Total_Series_Watched]])</f>
        <v>168</v>
      </c>
      <c r="P361" t="s">
        <v>59</v>
      </c>
      <c r="Q361" t="s">
        <v>64</v>
      </c>
      <c r="R361" t="s">
        <v>50</v>
      </c>
      <c r="S361">
        <v>11</v>
      </c>
      <c r="T361">
        <v>3.7</v>
      </c>
      <c r="U361" t="b">
        <v>0</v>
      </c>
      <c r="V361" t="s">
        <v>28</v>
      </c>
      <c r="W361">
        <v>2741</v>
      </c>
      <c r="X361" t="s">
        <v>65</v>
      </c>
      <c r="Y361" t="s">
        <v>60</v>
      </c>
      <c r="Z361" t="s">
        <v>75</v>
      </c>
      <c r="AA361" t="str">
        <f t="shared" si="10"/>
        <v>Complete</v>
      </c>
    </row>
    <row r="362" spans="1:27" x14ac:dyDescent="0.3">
      <c r="A362">
        <v>6170</v>
      </c>
      <c r="B362" t="str">
        <f t="shared" si="11"/>
        <v>Unique</v>
      </c>
      <c r="C362" t="s">
        <v>157</v>
      </c>
      <c r="D362" s="1">
        <v>45464</v>
      </c>
      <c r="E362" s="1">
        <v>45618</v>
      </c>
      <c r="F362" s="7">
        <v>15.99</v>
      </c>
      <c r="G362" t="str">
        <f>IF(Table1[[#This Row],[Monthly_Price]]=7.99,"Base",IF(Table1[[#This Row],[Monthly_Price]]=11.99,"Premium",IF(Table1[[#This Row],[Monthly_Price]]=15.99,"Ultra","error")))</f>
        <v>Ultra</v>
      </c>
      <c r="H362">
        <v>298</v>
      </c>
      <c r="I362" t="s">
        <v>55</v>
      </c>
      <c r="J362">
        <v>5</v>
      </c>
      <c r="K362">
        <v>1</v>
      </c>
      <c r="L362" t="b">
        <v>1</v>
      </c>
      <c r="M362">
        <v>943</v>
      </c>
      <c r="N362">
        <v>187</v>
      </c>
      <c r="O362">
        <f>SUM(Table1[[#This Row],[Total_Movies_Watched]:[Total_Series_Watched]])</f>
        <v>1130</v>
      </c>
      <c r="P362" t="s">
        <v>44</v>
      </c>
      <c r="Q362" t="s">
        <v>64</v>
      </c>
      <c r="R362" t="s">
        <v>50</v>
      </c>
      <c r="S362">
        <v>60</v>
      </c>
      <c r="T362">
        <v>3.7</v>
      </c>
      <c r="U362" t="b">
        <v>0</v>
      </c>
      <c r="V362" t="s">
        <v>28</v>
      </c>
      <c r="W362">
        <v>4338</v>
      </c>
      <c r="X362" t="s">
        <v>35</v>
      </c>
      <c r="Y362" t="s">
        <v>60</v>
      </c>
      <c r="Z362" t="s">
        <v>31</v>
      </c>
      <c r="AA362" t="str">
        <f t="shared" si="10"/>
        <v>Complete</v>
      </c>
    </row>
    <row r="363" spans="1:27" x14ac:dyDescent="0.3">
      <c r="A363">
        <v>7172</v>
      </c>
      <c r="B363" t="str">
        <f t="shared" si="11"/>
        <v>Unique</v>
      </c>
      <c r="C363" t="s">
        <v>264</v>
      </c>
      <c r="D363" s="1">
        <v>45116</v>
      </c>
      <c r="E363" s="1">
        <v>45618</v>
      </c>
      <c r="F363" s="7">
        <v>11.99</v>
      </c>
      <c r="G363" t="str">
        <f>IF(Table1[[#This Row],[Monthly_Price]]=7.99,"Base",IF(Table1[[#This Row],[Monthly_Price]]=11.99,"Premium",IF(Table1[[#This Row],[Monthly_Price]]=15.99,"Ultra","error")))</f>
        <v>Premium</v>
      </c>
      <c r="H363">
        <v>477</v>
      </c>
      <c r="I363" t="s">
        <v>46</v>
      </c>
      <c r="J363">
        <v>5</v>
      </c>
      <c r="K363">
        <v>4</v>
      </c>
      <c r="L363" t="b">
        <v>0</v>
      </c>
      <c r="M363">
        <v>426</v>
      </c>
      <c r="N363">
        <v>137</v>
      </c>
      <c r="O363">
        <f>SUM(Table1[[#This Row],[Total_Movies_Watched]:[Total_Series_Watched]])</f>
        <v>563</v>
      </c>
      <c r="P363" t="s">
        <v>74</v>
      </c>
      <c r="Q363" t="s">
        <v>49</v>
      </c>
      <c r="R363" t="s">
        <v>27</v>
      </c>
      <c r="S363">
        <v>31</v>
      </c>
      <c r="T363">
        <v>5</v>
      </c>
      <c r="U363" t="b">
        <v>0</v>
      </c>
      <c r="V363" t="s">
        <v>28</v>
      </c>
      <c r="W363">
        <v>2039</v>
      </c>
      <c r="X363" t="s">
        <v>51</v>
      </c>
      <c r="Y363" t="s">
        <v>60</v>
      </c>
      <c r="Z363" t="s">
        <v>53</v>
      </c>
      <c r="AA363" t="str">
        <f t="shared" si="10"/>
        <v>Complete</v>
      </c>
    </row>
    <row r="364" spans="1:27" x14ac:dyDescent="0.3">
      <c r="A364">
        <v>7408</v>
      </c>
      <c r="B364" t="str">
        <f t="shared" si="11"/>
        <v>Unique</v>
      </c>
      <c r="C364" t="s">
        <v>152</v>
      </c>
      <c r="D364" s="1">
        <v>44922</v>
      </c>
      <c r="E364" s="1">
        <v>45620</v>
      </c>
      <c r="F364" s="7">
        <v>15.99</v>
      </c>
      <c r="G364" t="str">
        <f>IF(Table1[[#This Row],[Monthly_Price]]=7.99,"Base",IF(Table1[[#This Row],[Monthly_Price]]=11.99,"Premium",IF(Table1[[#This Row],[Monthly_Price]]=15.99,"Ultra","error")))</f>
        <v>Ultra</v>
      </c>
      <c r="H364">
        <v>308</v>
      </c>
      <c r="I364" t="s">
        <v>79</v>
      </c>
      <c r="J364">
        <v>1</v>
      </c>
      <c r="K364">
        <v>2</v>
      </c>
      <c r="L364" t="b">
        <v>1</v>
      </c>
      <c r="M364">
        <v>202</v>
      </c>
      <c r="N364">
        <v>12</v>
      </c>
      <c r="O364">
        <f>SUM(Table1[[#This Row],[Total_Movies_Watched]:[Total_Series_Watched]])</f>
        <v>214</v>
      </c>
      <c r="P364" t="s">
        <v>48</v>
      </c>
      <c r="Q364" t="s">
        <v>64</v>
      </c>
      <c r="R364" t="s">
        <v>50</v>
      </c>
      <c r="S364">
        <v>21</v>
      </c>
      <c r="T364">
        <v>4.5</v>
      </c>
      <c r="U364" t="b">
        <v>0</v>
      </c>
      <c r="V364" t="s">
        <v>28</v>
      </c>
      <c r="W364">
        <v>2097</v>
      </c>
      <c r="X364" t="s">
        <v>35</v>
      </c>
      <c r="Y364" t="s">
        <v>36</v>
      </c>
      <c r="Z364" t="s">
        <v>53</v>
      </c>
      <c r="AA364" t="str">
        <f t="shared" si="10"/>
        <v>Complete</v>
      </c>
    </row>
    <row r="365" spans="1:27" x14ac:dyDescent="0.3">
      <c r="A365">
        <v>7274</v>
      </c>
      <c r="B365" t="str">
        <f t="shared" si="11"/>
        <v>Unique</v>
      </c>
      <c r="C365" t="s">
        <v>195</v>
      </c>
      <c r="D365" s="1">
        <v>45028</v>
      </c>
      <c r="E365" s="1">
        <v>45455</v>
      </c>
      <c r="F365" s="7">
        <v>11.99</v>
      </c>
      <c r="G365" t="str">
        <f>IF(Table1[[#This Row],[Monthly_Price]]=7.99,"Base",IF(Table1[[#This Row],[Monthly_Price]]=11.99,"Premium",IF(Table1[[#This Row],[Monthly_Price]]=15.99,"Ultra","error")))</f>
        <v>Premium</v>
      </c>
      <c r="H365">
        <v>193</v>
      </c>
      <c r="I365" t="s">
        <v>46</v>
      </c>
      <c r="J365">
        <v>4</v>
      </c>
      <c r="K365">
        <v>4</v>
      </c>
      <c r="L365" t="b">
        <v>0</v>
      </c>
      <c r="M365">
        <v>364</v>
      </c>
      <c r="N365">
        <v>181</v>
      </c>
      <c r="O365">
        <f>SUM(Table1[[#This Row],[Total_Movies_Watched]:[Total_Series_Watched]])</f>
        <v>545</v>
      </c>
      <c r="P365" t="s">
        <v>74</v>
      </c>
      <c r="Q365" t="s">
        <v>49</v>
      </c>
      <c r="R365" t="s">
        <v>56</v>
      </c>
      <c r="S365">
        <v>51</v>
      </c>
      <c r="T365">
        <v>4.7</v>
      </c>
      <c r="U365" t="b">
        <v>0</v>
      </c>
      <c r="V365" t="s">
        <v>28</v>
      </c>
      <c r="W365">
        <v>2384</v>
      </c>
      <c r="X365" t="s">
        <v>35</v>
      </c>
      <c r="Y365" t="s">
        <v>68</v>
      </c>
      <c r="Z365" t="s">
        <v>75</v>
      </c>
      <c r="AA365" t="str">
        <f t="shared" si="10"/>
        <v>Complete</v>
      </c>
    </row>
    <row r="366" spans="1:27" x14ac:dyDescent="0.3">
      <c r="A366">
        <v>6001</v>
      </c>
      <c r="B366" t="str">
        <f t="shared" si="11"/>
        <v>Unique</v>
      </c>
      <c r="C366" t="s">
        <v>179</v>
      </c>
      <c r="D366" s="1">
        <v>45537</v>
      </c>
      <c r="E366" s="1">
        <v>45624</v>
      </c>
      <c r="F366" s="7">
        <v>15.99</v>
      </c>
      <c r="G366" t="str">
        <f>IF(Table1[[#This Row],[Monthly_Price]]=7.99,"Base",IF(Table1[[#This Row],[Monthly_Price]]=11.99,"Premium",IF(Table1[[#This Row],[Monthly_Price]]=15.99,"Ultra","error")))</f>
        <v>Ultra</v>
      </c>
      <c r="H366">
        <v>420</v>
      </c>
      <c r="I366" t="s">
        <v>46</v>
      </c>
      <c r="J366">
        <v>3</v>
      </c>
      <c r="K366">
        <v>3</v>
      </c>
      <c r="L366" t="b">
        <v>1</v>
      </c>
      <c r="M366">
        <v>562</v>
      </c>
      <c r="N366">
        <v>67</v>
      </c>
      <c r="O366">
        <f>SUM(Table1[[#This Row],[Total_Movies_Watched]:[Total_Series_Watched]])</f>
        <v>629</v>
      </c>
      <c r="P366" t="s">
        <v>25</v>
      </c>
      <c r="Q366" t="s">
        <v>40</v>
      </c>
      <c r="R366" t="s">
        <v>56</v>
      </c>
      <c r="S366">
        <v>2</v>
      </c>
      <c r="T366">
        <v>3.2</v>
      </c>
      <c r="U366" t="b">
        <v>1</v>
      </c>
      <c r="V366" t="s">
        <v>28</v>
      </c>
      <c r="W366">
        <v>4159</v>
      </c>
      <c r="X366" t="s">
        <v>51</v>
      </c>
      <c r="Y366" t="s">
        <v>60</v>
      </c>
      <c r="Z366" t="s">
        <v>37</v>
      </c>
      <c r="AA366" t="str">
        <f t="shared" si="10"/>
        <v>Complete</v>
      </c>
    </row>
    <row r="367" spans="1:27" x14ac:dyDescent="0.3">
      <c r="A367">
        <v>9418</v>
      </c>
      <c r="B367" t="str">
        <f t="shared" si="11"/>
        <v>Unique</v>
      </c>
      <c r="C367" t="s">
        <v>265</v>
      </c>
      <c r="D367" s="1">
        <v>45494</v>
      </c>
      <c r="E367" s="1">
        <v>45622</v>
      </c>
      <c r="F367" s="7">
        <v>7.99</v>
      </c>
      <c r="G367" t="str">
        <f>IF(Table1[[#This Row],[Monthly_Price]]=7.99,"Base",IF(Table1[[#This Row],[Monthly_Price]]=11.99,"Premium",IF(Table1[[#This Row],[Monthly_Price]]=15.99,"Ultra","error")))</f>
        <v>Base</v>
      </c>
      <c r="H367">
        <v>128</v>
      </c>
      <c r="I367" t="s">
        <v>24</v>
      </c>
      <c r="J367">
        <v>5</v>
      </c>
      <c r="K367">
        <v>6</v>
      </c>
      <c r="L367" t="b">
        <v>1</v>
      </c>
      <c r="M367">
        <v>481</v>
      </c>
      <c r="N367">
        <v>128</v>
      </c>
      <c r="O367">
        <f>SUM(Table1[[#This Row],[Total_Movies_Watched]:[Total_Series_Watched]])</f>
        <v>609</v>
      </c>
      <c r="P367" t="s">
        <v>48</v>
      </c>
      <c r="Q367" t="s">
        <v>49</v>
      </c>
      <c r="R367" t="s">
        <v>34</v>
      </c>
      <c r="S367">
        <v>89</v>
      </c>
      <c r="T367">
        <v>3.3</v>
      </c>
      <c r="U367" t="b">
        <v>1</v>
      </c>
      <c r="V367" t="s">
        <v>28</v>
      </c>
      <c r="W367">
        <v>2002</v>
      </c>
      <c r="X367" t="s">
        <v>65</v>
      </c>
      <c r="Y367" t="s">
        <v>52</v>
      </c>
      <c r="Z367" t="s">
        <v>53</v>
      </c>
      <c r="AA367" t="str">
        <f t="shared" si="10"/>
        <v>Complete</v>
      </c>
    </row>
    <row r="368" spans="1:27" x14ac:dyDescent="0.3">
      <c r="A368">
        <v>9354</v>
      </c>
      <c r="B368" t="str">
        <f t="shared" si="11"/>
        <v>Unique</v>
      </c>
      <c r="C368" t="s">
        <v>261</v>
      </c>
      <c r="D368" s="1">
        <v>45128</v>
      </c>
      <c r="E368" s="1">
        <v>45626</v>
      </c>
      <c r="F368" s="7">
        <v>11.99</v>
      </c>
      <c r="G368" t="str">
        <f>IF(Table1[[#This Row],[Monthly_Price]]=7.99,"Base",IF(Table1[[#This Row],[Monthly_Price]]=11.99,"Premium",IF(Table1[[#This Row],[Monthly_Price]]=15.99,"Ultra","error")))</f>
        <v>Premium</v>
      </c>
      <c r="H368">
        <v>133</v>
      </c>
      <c r="I368" t="s">
        <v>24</v>
      </c>
      <c r="J368">
        <v>4</v>
      </c>
      <c r="K368">
        <v>6</v>
      </c>
      <c r="L368" t="b">
        <v>0</v>
      </c>
      <c r="M368">
        <v>469</v>
      </c>
      <c r="N368">
        <v>182</v>
      </c>
      <c r="O368">
        <f>SUM(Table1[[#This Row],[Total_Movies_Watched]:[Total_Series_Watched]])</f>
        <v>651</v>
      </c>
      <c r="P368" t="s">
        <v>59</v>
      </c>
      <c r="Q368" t="s">
        <v>26</v>
      </c>
      <c r="R368" t="s">
        <v>56</v>
      </c>
      <c r="S368">
        <v>85</v>
      </c>
      <c r="T368">
        <v>4.4000000000000004</v>
      </c>
      <c r="U368" t="b">
        <v>0</v>
      </c>
      <c r="V368" t="s">
        <v>28</v>
      </c>
      <c r="W368">
        <v>782</v>
      </c>
      <c r="X368" t="s">
        <v>65</v>
      </c>
      <c r="Y368" t="s">
        <v>30</v>
      </c>
      <c r="Z368" t="s">
        <v>75</v>
      </c>
      <c r="AA368" t="str">
        <f t="shared" si="10"/>
        <v>Complete</v>
      </c>
    </row>
    <row r="369" spans="1:27" x14ac:dyDescent="0.3">
      <c r="A369">
        <v>8122</v>
      </c>
      <c r="B369" t="str">
        <f t="shared" si="11"/>
        <v>Unique</v>
      </c>
      <c r="C369" t="s">
        <v>266</v>
      </c>
      <c r="D369" s="1">
        <v>45546</v>
      </c>
      <c r="E369" s="1">
        <v>45625</v>
      </c>
      <c r="F369" s="7">
        <v>15.99</v>
      </c>
      <c r="G369" t="str">
        <f>IF(Table1[[#This Row],[Monthly_Price]]=7.99,"Base",IF(Table1[[#This Row],[Monthly_Price]]=11.99,"Premium",IF(Table1[[#This Row],[Monthly_Price]]=15.99,"Ultra","error")))</f>
        <v>Ultra</v>
      </c>
      <c r="H369">
        <v>413</v>
      </c>
      <c r="I369" t="s">
        <v>43</v>
      </c>
      <c r="J369">
        <v>5</v>
      </c>
      <c r="K369">
        <v>2</v>
      </c>
      <c r="L369" t="b">
        <v>0</v>
      </c>
      <c r="M369">
        <v>708</v>
      </c>
      <c r="N369">
        <v>4</v>
      </c>
      <c r="O369">
        <f>SUM(Table1[[#This Row],[Total_Movies_Watched]:[Total_Series_Watched]])</f>
        <v>712</v>
      </c>
      <c r="P369" t="s">
        <v>44</v>
      </c>
      <c r="Q369" t="s">
        <v>49</v>
      </c>
      <c r="R369" t="s">
        <v>67</v>
      </c>
      <c r="S369">
        <v>62</v>
      </c>
      <c r="T369">
        <v>4.3</v>
      </c>
      <c r="U369" t="b">
        <v>1</v>
      </c>
      <c r="V369" t="s">
        <v>28</v>
      </c>
      <c r="W369">
        <v>4056</v>
      </c>
      <c r="X369" t="s">
        <v>29</v>
      </c>
      <c r="Y369" t="s">
        <v>68</v>
      </c>
      <c r="Z369" t="s">
        <v>37</v>
      </c>
      <c r="AA369" t="str">
        <f t="shared" si="10"/>
        <v>Complete</v>
      </c>
    </row>
    <row r="370" spans="1:27" x14ac:dyDescent="0.3">
      <c r="A370">
        <v>1765</v>
      </c>
      <c r="B370" t="str">
        <f t="shared" si="11"/>
        <v>Unique</v>
      </c>
      <c r="C370" t="s">
        <v>267</v>
      </c>
      <c r="D370" s="1">
        <v>45551</v>
      </c>
      <c r="E370" s="1">
        <v>45620</v>
      </c>
      <c r="F370" s="7">
        <v>11.99</v>
      </c>
      <c r="G370" t="str">
        <f>IF(Table1[[#This Row],[Monthly_Price]]=7.99,"Base",IF(Table1[[#This Row],[Monthly_Price]]=11.99,"Premium",IF(Table1[[#This Row],[Monthly_Price]]=15.99,"Ultra","error")))</f>
        <v>Premium</v>
      </c>
      <c r="H370">
        <v>28</v>
      </c>
      <c r="I370" t="s">
        <v>46</v>
      </c>
      <c r="J370">
        <v>4</v>
      </c>
      <c r="K370">
        <v>1</v>
      </c>
      <c r="L370" t="b">
        <v>1</v>
      </c>
      <c r="M370">
        <v>990</v>
      </c>
      <c r="N370">
        <v>88</v>
      </c>
      <c r="O370">
        <f>SUM(Table1[[#This Row],[Total_Movies_Watched]:[Total_Series_Watched]])</f>
        <v>1078</v>
      </c>
      <c r="P370" t="s">
        <v>44</v>
      </c>
      <c r="Q370" t="s">
        <v>49</v>
      </c>
      <c r="R370" t="s">
        <v>67</v>
      </c>
      <c r="S370">
        <v>97</v>
      </c>
      <c r="T370">
        <v>5</v>
      </c>
      <c r="U370" t="b">
        <v>0</v>
      </c>
      <c r="V370" t="s">
        <v>28</v>
      </c>
      <c r="W370">
        <v>1341</v>
      </c>
      <c r="X370" t="s">
        <v>65</v>
      </c>
      <c r="Y370" t="s">
        <v>30</v>
      </c>
      <c r="Z370" t="s">
        <v>31</v>
      </c>
      <c r="AA370" t="str">
        <f t="shared" si="10"/>
        <v>Complete</v>
      </c>
    </row>
    <row r="371" spans="1:27" x14ac:dyDescent="0.3">
      <c r="A371">
        <v>5352</v>
      </c>
      <c r="B371" t="str">
        <f t="shared" si="11"/>
        <v>Unique</v>
      </c>
      <c r="C371" t="s">
        <v>187</v>
      </c>
      <c r="D371" s="1">
        <v>45307</v>
      </c>
      <c r="E371" s="1">
        <v>45640</v>
      </c>
      <c r="F371" s="7">
        <v>15.99</v>
      </c>
      <c r="G371" t="str">
        <f>IF(Table1[[#This Row],[Monthly_Price]]=7.99,"Base",IF(Table1[[#This Row],[Monthly_Price]]=11.99,"Premium",IF(Table1[[#This Row],[Monthly_Price]]=15.99,"Ultra","error")))</f>
        <v>Ultra</v>
      </c>
      <c r="H371">
        <v>453</v>
      </c>
      <c r="I371" t="s">
        <v>33</v>
      </c>
      <c r="J371">
        <v>5</v>
      </c>
      <c r="K371">
        <v>3</v>
      </c>
      <c r="L371" t="b">
        <v>1</v>
      </c>
      <c r="M371">
        <v>236</v>
      </c>
      <c r="N371">
        <v>121</v>
      </c>
      <c r="O371">
        <f>SUM(Table1[[#This Row],[Total_Movies_Watched]:[Total_Series_Watched]])</f>
        <v>357</v>
      </c>
      <c r="P371" t="s">
        <v>25</v>
      </c>
      <c r="Q371" t="s">
        <v>64</v>
      </c>
      <c r="R371" t="s">
        <v>41</v>
      </c>
      <c r="S371">
        <v>1</v>
      </c>
      <c r="T371">
        <v>3.7</v>
      </c>
      <c r="U371" t="b">
        <v>0</v>
      </c>
      <c r="V371" t="s">
        <v>28</v>
      </c>
      <c r="W371">
        <v>3028</v>
      </c>
      <c r="X371" t="s">
        <v>35</v>
      </c>
      <c r="Y371" t="s">
        <v>68</v>
      </c>
      <c r="Z371" t="s">
        <v>53</v>
      </c>
      <c r="AA371" t="str">
        <f t="shared" si="10"/>
        <v>Complete</v>
      </c>
    </row>
    <row r="372" spans="1:27" x14ac:dyDescent="0.3">
      <c r="A372">
        <v>7578</v>
      </c>
      <c r="B372" t="str">
        <f t="shared" si="11"/>
        <v>Unique</v>
      </c>
      <c r="C372" t="s">
        <v>94</v>
      </c>
      <c r="D372" s="1">
        <v>45202</v>
      </c>
      <c r="E372" s="1">
        <v>45363</v>
      </c>
      <c r="F372" s="7">
        <v>11.99</v>
      </c>
      <c r="G372" t="str">
        <f>IF(Table1[[#This Row],[Monthly_Price]]=7.99,"Base",IF(Table1[[#This Row],[Monthly_Price]]=11.99,"Premium",IF(Table1[[#This Row],[Monthly_Price]]=15.99,"Ultra","error")))</f>
        <v>Premium</v>
      </c>
      <c r="H372">
        <v>186</v>
      </c>
      <c r="I372" t="s">
        <v>33</v>
      </c>
      <c r="J372">
        <v>2</v>
      </c>
      <c r="K372">
        <v>5</v>
      </c>
      <c r="L372" t="b">
        <v>1</v>
      </c>
      <c r="M372">
        <v>784</v>
      </c>
      <c r="N372">
        <v>29</v>
      </c>
      <c r="O372">
        <f>SUM(Table1[[#This Row],[Total_Movies_Watched]:[Total_Series_Watched]])</f>
        <v>813</v>
      </c>
      <c r="P372" t="s">
        <v>25</v>
      </c>
      <c r="Q372" t="s">
        <v>40</v>
      </c>
      <c r="R372" t="s">
        <v>34</v>
      </c>
      <c r="S372">
        <v>76</v>
      </c>
      <c r="T372">
        <v>4.3</v>
      </c>
      <c r="U372" t="b">
        <v>1</v>
      </c>
      <c r="V372" t="s">
        <v>28</v>
      </c>
      <c r="W372">
        <v>4799</v>
      </c>
      <c r="X372" t="s">
        <v>35</v>
      </c>
      <c r="Y372" t="s">
        <v>52</v>
      </c>
      <c r="Z372" t="s">
        <v>53</v>
      </c>
      <c r="AA372" t="str">
        <f t="shared" si="10"/>
        <v>Complete</v>
      </c>
    </row>
    <row r="373" spans="1:27" x14ac:dyDescent="0.3">
      <c r="A373">
        <v>8912</v>
      </c>
      <c r="B373" t="str">
        <f t="shared" si="11"/>
        <v>Unique</v>
      </c>
      <c r="C373" t="s">
        <v>114</v>
      </c>
      <c r="D373" s="1">
        <v>45540</v>
      </c>
      <c r="E373" s="1">
        <v>45617</v>
      </c>
      <c r="F373" s="7">
        <v>15.99</v>
      </c>
      <c r="G373" t="str">
        <f>IF(Table1[[#This Row],[Monthly_Price]]=7.99,"Base",IF(Table1[[#This Row],[Monthly_Price]]=11.99,"Premium",IF(Table1[[#This Row],[Monthly_Price]]=15.99,"Ultra","error")))</f>
        <v>Ultra</v>
      </c>
      <c r="H373">
        <v>287</v>
      </c>
      <c r="I373" t="s">
        <v>79</v>
      </c>
      <c r="J373">
        <v>3</v>
      </c>
      <c r="K373">
        <v>6</v>
      </c>
      <c r="L373" t="b">
        <v>0</v>
      </c>
      <c r="M373">
        <v>714</v>
      </c>
      <c r="N373">
        <v>3</v>
      </c>
      <c r="O373">
        <f>SUM(Table1[[#This Row],[Total_Movies_Watched]:[Total_Series_Watched]])</f>
        <v>717</v>
      </c>
      <c r="P373" t="s">
        <v>48</v>
      </c>
      <c r="Q373" t="s">
        <v>40</v>
      </c>
      <c r="R373" t="s">
        <v>41</v>
      </c>
      <c r="S373">
        <v>45</v>
      </c>
      <c r="T373">
        <v>4.3</v>
      </c>
      <c r="U373" t="b">
        <v>1</v>
      </c>
      <c r="V373" t="s">
        <v>28</v>
      </c>
      <c r="W373">
        <v>4556</v>
      </c>
      <c r="X373" t="s">
        <v>65</v>
      </c>
      <c r="Y373" t="s">
        <v>60</v>
      </c>
      <c r="Z373" t="s">
        <v>53</v>
      </c>
      <c r="AA373" t="str">
        <f t="shared" si="10"/>
        <v>Complete</v>
      </c>
    </row>
    <row r="374" spans="1:27" x14ac:dyDescent="0.3">
      <c r="A374">
        <v>6641</v>
      </c>
      <c r="B374" t="str">
        <f t="shared" si="11"/>
        <v>Unique</v>
      </c>
      <c r="C374" t="s">
        <v>100</v>
      </c>
      <c r="D374" s="1">
        <v>45493</v>
      </c>
      <c r="E374" s="1">
        <v>45516</v>
      </c>
      <c r="F374" s="7">
        <v>7.99</v>
      </c>
      <c r="G374" t="str">
        <f>IF(Table1[[#This Row],[Monthly_Price]]=7.99,"Base",IF(Table1[[#This Row],[Monthly_Price]]=11.99,"Premium",IF(Table1[[#This Row],[Monthly_Price]]=15.99,"Ultra","error")))</f>
        <v>Base</v>
      </c>
      <c r="H374">
        <v>45</v>
      </c>
      <c r="I374" t="s">
        <v>55</v>
      </c>
      <c r="J374">
        <v>4</v>
      </c>
      <c r="K374">
        <v>3</v>
      </c>
      <c r="L374" t="b">
        <v>0</v>
      </c>
      <c r="M374">
        <v>420</v>
      </c>
      <c r="N374">
        <v>87</v>
      </c>
      <c r="O374">
        <f>SUM(Table1[[#This Row],[Total_Movies_Watched]:[Total_Series_Watched]])</f>
        <v>507</v>
      </c>
      <c r="P374" t="s">
        <v>44</v>
      </c>
      <c r="Q374" t="s">
        <v>64</v>
      </c>
      <c r="R374" t="s">
        <v>41</v>
      </c>
      <c r="S374">
        <v>41</v>
      </c>
      <c r="T374">
        <v>3.3</v>
      </c>
      <c r="U374" t="b">
        <v>1</v>
      </c>
      <c r="V374" t="s">
        <v>28</v>
      </c>
      <c r="W374">
        <v>2965</v>
      </c>
      <c r="X374" t="s">
        <v>57</v>
      </c>
      <c r="Y374" t="s">
        <v>68</v>
      </c>
      <c r="Z374" t="s">
        <v>37</v>
      </c>
      <c r="AA374" t="str">
        <f t="shared" si="10"/>
        <v>Complete</v>
      </c>
    </row>
    <row r="375" spans="1:27" x14ac:dyDescent="0.3">
      <c r="A375">
        <v>9664</v>
      </c>
      <c r="B375" t="str">
        <f t="shared" si="11"/>
        <v>Unique</v>
      </c>
      <c r="C375" t="s">
        <v>268</v>
      </c>
      <c r="D375" s="1">
        <v>45118</v>
      </c>
      <c r="E375" s="1">
        <v>45618</v>
      </c>
      <c r="F375" s="7">
        <v>11.99</v>
      </c>
      <c r="G375" t="str">
        <f>IF(Table1[[#This Row],[Monthly_Price]]=7.99,"Base",IF(Table1[[#This Row],[Monthly_Price]]=11.99,"Premium",IF(Table1[[#This Row],[Monthly_Price]]=15.99,"Ultra","error")))</f>
        <v>Premium</v>
      </c>
      <c r="H375">
        <v>463</v>
      </c>
      <c r="I375" t="s">
        <v>62</v>
      </c>
      <c r="J375">
        <v>5</v>
      </c>
      <c r="K375">
        <v>4</v>
      </c>
      <c r="L375" t="b">
        <v>0</v>
      </c>
      <c r="M375">
        <v>961</v>
      </c>
      <c r="N375">
        <v>9</v>
      </c>
      <c r="O375">
        <f>SUM(Table1[[#This Row],[Total_Movies_Watched]:[Total_Series_Watched]])</f>
        <v>970</v>
      </c>
      <c r="P375" t="s">
        <v>44</v>
      </c>
      <c r="Q375" t="s">
        <v>64</v>
      </c>
      <c r="R375" t="s">
        <v>50</v>
      </c>
      <c r="S375">
        <v>62</v>
      </c>
      <c r="T375">
        <v>3.4</v>
      </c>
      <c r="U375" t="b">
        <v>1</v>
      </c>
      <c r="V375" t="s">
        <v>28</v>
      </c>
      <c r="W375">
        <v>3556</v>
      </c>
      <c r="X375" t="s">
        <v>57</v>
      </c>
      <c r="Y375" t="s">
        <v>52</v>
      </c>
      <c r="Z375" t="s">
        <v>37</v>
      </c>
      <c r="AA375" t="str">
        <f t="shared" si="10"/>
        <v>Complete</v>
      </c>
    </row>
    <row r="376" spans="1:27" x14ac:dyDescent="0.3">
      <c r="A376">
        <v>9134</v>
      </c>
      <c r="B376" t="str">
        <f t="shared" si="11"/>
        <v>Unique</v>
      </c>
      <c r="C376" t="s">
        <v>94</v>
      </c>
      <c r="D376" s="1">
        <v>44952</v>
      </c>
      <c r="E376" s="1">
        <v>45615</v>
      </c>
      <c r="F376" s="7">
        <v>15.99</v>
      </c>
      <c r="G376" t="str">
        <f>IF(Table1[[#This Row],[Monthly_Price]]=7.99,"Base",IF(Table1[[#This Row],[Monthly_Price]]=11.99,"Premium",IF(Table1[[#This Row],[Monthly_Price]]=15.99,"Ultra","error")))</f>
        <v>Ultra</v>
      </c>
      <c r="H376">
        <v>241</v>
      </c>
      <c r="I376" t="s">
        <v>43</v>
      </c>
      <c r="J376">
        <v>1</v>
      </c>
      <c r="K376">
        <v>5</v>
      </c>
      <c r="L376" t="b">
        <v>1</v>
      </c>
      <c r="M376">
        <v>775</v>
      </c>
      <c r="N376">
        <v>194</v>
      </c>
      <c r="O376">
        <f>SUM(Table1[[#This Row],[Total_Movies_Watched]:[Total_Series_Watched]])</f>
        <v>969</v>
      </c>
      <c r="P376" t="s">
        <v>74</v>
      </c>
      <c r="Q376" t="s">
        <v>40</v>
      </c>
      <c r="R376" t="s">
        <v>27</v>
      </c>
      <c r="S376">
        <v>94</v>
      </c>
      <c r="T376">
        <v>3.1</v>
      </c>
      <c r="U376" t="b">
        <v>0</v>
      </c>
      <c r="V376" t="s">
        <v>28</v>
      </c>
      <c r="W376">
        <v>2901</v>
      </c>
      <c r="X376" t="s">
        <v>57</v>
      </c>
      <c r="Y376" t="s">
        <v>68</v>
      </c>
      <c r="Z376" t="s">
        <v>53</v>
      </c>
      <c r="AA376" t="str">
        <f t="shared" si="10"/>
        <v>Complete</v>
      </c>
    </row>
    <row r="377" spans="1:27" x14ac:dyDescent="0.3">
      <c r="A377">
        <v>6663</v>
      </c>
      <c r="B377" t="str">
        <f t="shared" si="11"/>
        <v>Unique</v>
      </c>
      <c r="C377" t="s">
        <v>124</v>
      </c>
      <c r="D377" s="1">
        <v>45431</v>
      </c>
      <c r="E377" s="1">
        <v>45485</v>
      </c>
      <c r="F377" s="7">
        <v>7.99</v>
      </c>
      <c r="G377" t="str">
        <f>IF(Table1[[#This Row],[Monthly_Price]]=7.99,"Base",IF(Table1[[#This Row],[Monthly_Price]]=11.99,"Premium",IF(Table1[[#This Row],[Monthly_Price]]=15.99,"Ultra","error")))</f>
        <v>Base</v>
      </c>
      <c r="H377">
        <v>11</v>
      </c>
      <c r="I377" t="s">
        <v>46</v>
      </c>
      <c r="J377">
        <v>4</v>
      </c>
      <c r="K377">
        <v>1</v>
      </c>
      <c r="L377" t="b">
        <v>1</v>
      </c>
      <c r="M377">
        <v>773</v>
      </c>
      <c r="N377">
        <v>139</v>
      </c>
      <c r="O377">
        <f>SUM(Table1[[#This Row],[Total_Movies_Watched]:[Total_Series_Watched]])</f>
        <v>912</v>
      </c>
      <c r="P377" t="s">
        <v>63</v>
      </c>
      <c r="Q377" t="s">
        <v>40</v>
      </c>
      <c r="R377" t="s">
        <v>34</v>
      </c>
      <c r="S377">
        <v>45</v>
      </c>
      <c r="T377">
        <v>4.0999999999999996</v>
      </c>
      <c r="U377" t="b">
        <v>0</v>
      </c>
      <c r="V377" t="s">
        <v>28</v>
      </c>
      <c r="W377">
        <v>3520</v>
      </c>
      <c r="X377" t="s">
        <v>65</v>
      </c>
      <c r="Y377" t="s">
        <v>68</v>
      </c>
      <c r="Z377" t="s">
        <v>37</v>
      </c>
      <c r="AA377" t="str">
        <f t="shared" si="10"/>
        <v>Complete</v>
      </c>
    </row>
    <row r="378" spans="1:27" x14ac:dyDescent="0.3">
      <c r="A378">
        <v>9800</v>
      </c>
      <c r="B378" t="str">
        <f t="shared" si="11"/>
        <v>Unique</v>
      </c>
      <c r="C378" t="s">
        <v>269</v>
      </c>
      <c r="D378" s="1">
        <v>44926</v>
      </c>
      <c r="E378" s="1">
        <v>45424</v>
      </c>
      <c r="F378" s="7">
        <v>15.99</v>
      </c>
      <c r="G378" t="str">
        <f>IF(Table1[[#This Row],[Monthly_Price]]=7.99,"Base",IF(Table1[[#This Row],[Monthly_Price]]=11.99,"Premium",IF(Table1[[#This Row],[Monthly_Price]]=15.99,"Ultra","error")))</f>
        <v>Ultra</v>
      </c>
      <c r="H378">
        <v>123</v>
      </c>
      <c r="I378" t="s">
        <v>55</v>
      </c>
      <c r="J378">
        <v>1</v>
      </c>
      <c r="K378">
        <v>1</v>
      </c>
      <c r="L378" t="b">
        <v>1</v>
      </c>
      <c r="M378">
        <v>841</v>
      </c>
      <c r="N378">
        <v>45</v>
      </c>
      <c r="O378">
        <f>SUM(Table1[[#This Row],[Total_Movies_Watched]:[Total_Series_Watched]])</f>
        <v>886</v>
      </c>
      <c r="P378" t="s">
        <v>44</v>
      </c>
      <c r="Q378" t="s">
        <v>26</v>
      </c>
      <c r="R378" t="s">
        <v>27</v>
      </c>
      <c r="S378">
        <v>76</v>
      </c>
      <c r="T378">
        <v>4.3</v>
      </c>
      <c r="U378" t="b">
        <v>1</v>
      </c>
      <c r="V378" t="s">
        <v>28</v>
      </c>
      <c r="W378">
        <v>3983</v>
      </c>
      <c r="X378" t="s">
        <v>29</v>
      </c>
      <c r="Y378" t="s">
        <v>30</v>
      </c>
      <c r="Z378" t="s">
        <v>31</v>
      </c>
      <c r="AA378" t="str">
        <f t="shared" si="10"/>
        <v>Complete</v>
      </c>
    </row>
    <row r="379" spans="1:27" x14ac:dyDescent="0.3">
      <c r="A379">
        <v>2363</v>
      </c>
      <c r="B379" t="str">
        <f t="shared" si="11"/>
        <v>Unique</v>
      </c>
      <c r="C379" t="s">
        <v>248</v>
      </c>
      <c r="D379" s="1">
        <v>45067</v>
      </c>
      <c r="E379" s="1">
        <v>45303</v>
      </c>
      <c r="F379" s="7">
        <v>7.99</v>
      </c>
      <c r="G379" t="str">
        <f>IF(Table1[[#This Row],[Monthly_Price]]=7.99,"Base",IF(Table1[[#This Row],[Monthly_Price]]=11.99,"Premium",IF(Table1[[#This Row],[Monthly_Price]]=15.99,"Ultra","error")))</f>
        <v>Base</v>
      </c>
      <c r="H379">
        <v>411</v>
      </c>
      <c r="I379" t="s">
        <v>46</v>
      </c>
      <c r="J379">
        <v>3</v>
      </c>
      <c r="K379">
        <v>2</v>
      </c>
      <c r="L379" t="b">
        <v>1</v>
      </c>
      <c r="M379">
        <v>412</v>
      </c>
      <c r="N379">
        <v>20</v>
      </c>
      <c r="O379">
        <f>SUM(Table1[[#This Row],[Total_Movies_Watched]:[Total_Series_Watched]])</f>
        <v>432</v>
      </c>
      <c r="P379" t="s">
        <v>59</v>
      </c>
      <c r="Q379" t="s">
        <v>26</v>
      </c>
      <c r="R379" t="s">
        <v>50</v>
      </c>
      <c r="S379">
        <v>94</v>
      </c>
      <c r="T379">
        <v>4.7</v>
      </c>
      <c r="U379" t="b">
        <v>1</v>
      </c>
      <c r="V379" t="s">
        <v>28</v>
      </c>
      <c r="W379">
        <v>4632</v>
      </c>
      <c r="X379" t="s">
        <v>29</v>
      </c>
      <c r="Y379" t="s">
        <v>36</v>
      </c>
      <c r="Z379" t="s">
        <v>37</v>
      </c>
      <c r="AA379" t="str">
        <f t="shared" si="10"/>
        <v>Complete</v>
      </c>
    </row>
    <row r="380" spans="1:27" x14ac:dyDescent="0.3">
      <c r="A380">
        <v>4875</v>
      </c>
      <c r="B380" t="str">
        <f t="shared" si="11"/>
        <v>Unique</v>
      </c>
      <c r="C380" t="s">
        <v>176</v>
      </c>
      <c r="D380" s="1">
        <v>45403</v>
      </c>
      <c r="E380" s="1">
        <v>45619</v>
      </c>
      <c r="F380" s="7">
        <v>7.99</v>
      </c>
      <c r="G380" t="str">
        <f>IF(Table1[[#This Row],[Monthly_Price]]=7.99,"Base",IF(Table1[[#This Row],[Monthly_Price]]=11.99,"Premium",IF(Table1[[#This Row],[Monthly_Price]]=15.99,"Ultra","error")))</f>
        <v>Base</v>
      </c>
      <c r="H380">
        <v>469</v>
      </c>
      <c r="I380" t="s">
        <v>62</v>
      </c>
      <c r="J380">
        <v>2</v>
      </c>
      <c r="K380">
        <v>1</v>
      </c>
      <c r="L380" t="b">
        <v>0</v>
      </c>
      <c r="M380">
        <v>160</v>
      </c>
      <c r="N380">
        <v>79</v>
      </c>
      <c r="O380">
        <f>SUM(Table1[[#This Row],[Total_Movies_Watched]:[Total_Series_Watched]])</f>
        <v>239</v>
      </c>
      <c r="P380" t="s">
        <v>63</v>
      </c>
      <c r="Q380" t="s">
        <v>40</v>
      </c>
      <c r="R380" t="s">
        <v>67</v>
      </c>
      <c r="S380">
        <v>57</v>
      </c>
      <c r="T380">
        <v>4.5</v>
      </c>
      <c r="U380" t="b">
        <v>1</v>
      </c>
      <c r="V380" t="s">
        <v>28</v>
      </c>
      <c r="W380">
        <v>314</v>
      </c>
      <c r="X380" t="s">
        <v>29</v>
      </c>
      <c r="Y380" t="s">
        <v>36</v>
      </c>
      <c r="Z380" t="s">
        <v>31</v>
      </c>
      <c r="AA380" t="str">
        <f t="shared" si="10"/>
        <v>Complete</v>
      </c>
    </row>
    <row r="381" spans="1:27" x14ac:dyDescent="0.3">
      <c r="A381">
        <v>8961</v>
      </c>
      <c r="B381" t="str">
        <f t="shared" si="11"/>
        <v>Unique</v>
      </c>
      <c r="C381" t="s">
        <v>98</v>
      </c>
      <c r="D381" s="1">
        <v>45116</v>
      </c>
      <c r="E381" s="1">
        <v>45485</v>
      </c>
      <c r="F381" s="7">
        <v>11.99</v>
      </c>
      <c r="G381" t="str">
        <f>IF(Table1[[#This Row],[Monthly_Price]]=7.99,"Base",IF(Table1[[#This Row],[Monthly_Price]]=11.99,"Premium",IF(Table1[[#This Row],[Monthly_Price]]=15.99,"Ultra","error")))</f>
        <v>Premium</v>
      </c>
      <c r="H381">
        <v>120</v>
      </c>
      <c r="I381" t="s">
        <v>55</v>
      </c>
      <c r="J381">
        <v>3</v>
      </c>
      <c r="K381">
        <v>6</v>
      </c>
      <c r="L381" t="b">
        <v>0</v>
      </c>
      <c r="M381">
        <v>346</v>
      </c>
      <c r="N381">
        <v>125</v>
      </c>
      <c r="O381">
        <f>SUM(Table1[[#This Row],[Total_Movies_Watched]:[Total_Series_Watched]])</f>
        <v>471</v>
      </c>
      <c r="P381" t="s">
        <v>25</v>
      </c>
      <c r="Q381" t="s">
        <v>64</v>
      </c>
      <c r="R381" t="s">
        <v>34</v>
      </c>
      <c r="S381">
        <v>25</v>
      </c>
      <c r="T381">
        <v>4.0999999999999996</v>
      </c>
      <c r="U381" t="b">
        <v>0</v>
      </c>
      <c r="V381" t="s">
        <v>28</v>
      </c>
      <c r="W381">
        <v>4012</v>
      </c>
      <c r="X381" t="s">
        <v>35</v>
      </c>
      <c r="Y381" t="s">
        <v>36</v>
      </c>
      <c r="Z381" t="s">
        <v>53</v>
      </c>
      <c r="AA381" t="str">
        <f t="shared" si="10"/>
        <v>Complete</v>
      </c>
    </row>
    <row r="382" spans="1:27" x14ac:dyDescent="0.3">
      <c r="A382">
        <v>1539</v>
      </c>
      <c r="B382" t="str">
        <f t="shared" si="11"/>
        <v>Unique</v>
      </c>
      <c r="C382" t="s">
        <v>66</v>
      </c>
      <c r="D382" s="1">
        <v>45533</v>
      </c>
      <c r="E382" s="1">
        <v>45625</v>
      </c>
      <c r="F382" s="7">
        <v>15.99</v>
      </c>
      <c r="G382" t="str">
        <f>IF(Table1[[#This Row],[Monthly_Price]]=7.99,"Base",IF(Table1[[#This Row],[Monthly_Price]]=11.99,"Premium",IF(Table1[[#This Row],[Monthly_Price]]=15.99,"Ultra","error")))</f>
        <v>Ultra</v>
      </c>
      <c r="H382">
        <v>348</v>
      </c>
      <c r="I382" t="s">
        <v>33</v>
      </c>
      <c r="J382">
        <v>1</v>
      </c>
      <c r="K382">
        <v>5</v>
      </c>
      <c r="L382" t="b">
        <v>1</v>
      </c>
      <c r="M382">
        <v>266</v>
      </c>
      <c r="N382">
        <v>94</v>
      </c>
      <c r="O382">
        <f>SUM(Table1[[#This Row],[Total_Movies_Watched]:[Total_Series_Watched]])</f>
        <v>360</v>
      </c>
      <c r="P382" t="s">
        <v>59</v>
      </c>
      <c r="Q382" t="s">
        <v>40</v>
      </c>
      <c r="R382" t="s">
        <v>56</v>
      </c>
      <c r="S382">
        <v>82</v>
      </c>
      <c r="T382">
        <v>4.3</v>
      </c>
      <c r="U382" t="b">
        <v>1</v>
      </c>
      <c r="V382" t="s">
        <v>28</v>
      </c>
      <c r="W382">
        <v>2356</v>
      </c>
      <c r="X382" t="s">
        <v>57</v>
      </c>
      <c r="Y382" t="s">
        <v>60</v>
      </c>
      <c r="Z382" t="s">
        <v>53</v>
      </c>
      <c r="AA382" t="str">
        <f t="shared" si="10"/>
        <v>Complete</v>
      </c>
    </row>
    <row r="383" spans="1:27" x14ac:dyDescent="0.3">
      <c r="A383">
        <v>4037</v>
      </c>
      <c r="B383" t="str">
        <f t="shared" si="11"/>
        <v>Unique</v>
      </c>
      <c r="C383" t="s">
        <v>246</v>
      </c>
      <c r="D383" s="1">
        <v>45260</v>
      </c>
      <c r="E383" s="1">
        <v>45640</v>
      </c>
      <c r="F383" s="7">
        <v>11.99</v>
      </c>
      <c r="G383" t="str">
        <f>IF(Table1[[#This Row],[Monthly_Price]]=7.99,"Base",IF(Table1[[#This Row],[Monthly_Price]]=11.99,"Premium",IF(Table1[[#This Row],[Monthly_Price]]=15.99,"Ultra","error")))</f>
        <v>Premium</v>
      </c>
      <c r="H383">
        <v>103</v>
      </c>
      <c r="I383" t="s">
        <v>79</v>
      </c>
      <c r="J383">
        <v>4</v>
      </c>
      <c r="K383">
        <v>4</v>
      </c>
      <c r="L383" t="b">
        <v>0</v>
      </c>
      <c r="M383">
        <v>305</v>
      </c>
      <c r="N383">
        <v>191</v>
      </c>
      <c r="O383">
        <f>SUM(Table1[[#This Row],[Total_Movies_Watched]:[Total_Series_Watched]])</f>
        <v>496</v>
      </c>
      <c r="P383" t="s">
        <v>39</v>
      </c>
      <c r="Q383" t="s">
        <v>26</v>
      </c>
      <c r="R383" t="s">
        <v>67</v>
      </c>
      <c r="S383">
        <v>98</v>
      </c>
      <c r="T383">
        <v>4.7</v>
      </c>
      <c r="U383" t="b">
        <v>1</v>
      </c>
      <c r="V383" t="s">
        <v>28</v>
      </c>
      <c r="W383">
        <v>1824</v>
      </c>
      <c r="X383" t="s">
        <v>65</v>
      </c>
      <c r="Y383" t="s">
        <v>52</v>
      </c>
      <c r="Z383" t="s">
        <v>75</v>
      </c>
      <c r="AA383" t="str">
        <f t="shared" si="10"/>
        <v>Complete</v>
      </c>
    </row>
    <row r="384" spans="1:27" x14ac:dyDescent="0.3">
      <c r="A384">
        <v>4239</v>
      </c>
      <c r="B384" t="str">
        <f t="shared" si="11"/>
        <v>Unique</v>
      </c>
      <c r="C384" t="s">
        <v>176</v>
      </c>
      <c r="D384" s="1">
        <v>45614</v>
      </c>
      <c r="E384" s="1">
        <v>45619</v>
      </c>
      <c r="F384" s="7">
        <v>7.99</v>
      </c>
      <c r="G384" t="str">
        <f>IF(Table1[[#This Row],[Monthly_Price]]=7.99,"Base",IF(Table1[[#This Row],[Monthly_Price]]=11.99,"Premium",IF(Table1[[#This Row],[Monthly_Price]]=15.99,"Ultra","error")))</f>
        <v>Base</v>
      </c>
      <c r="H384">
        <v>470</v>
      </c>
      <c r="I384" t="s">
        <v>62</v>
      </c>
      <c r="J384">
        <v>2</v>
      </c>
      <c r="K384">
        <v>3</v>
      </c>
      <c r="L384" t="b">
        <v>0</v>
      </c>
      <c r="M384">
        <v>89</v>
      </c>
      <c r="N384">
        <v>135</v>
      </c>
      <c r="O384">
        <f>SUM(Table1[[#This Row],[Total_Movies_Watched]:[Total_Series_Watched]])</f>
        <v>224</v>
      </c>
      <c r="P384" t="s">
        <v>48</v>
      </c>
      <c r="Q384" t="s">
        <v>40</v>
      </c>
      <c r="R384" t="s">
        <v>41</v>
      </c>
      <c r="S384">
        <v>45</v>
      </c>
      <c r="T384">
        <v>4.5</v>
      </c>
      <c r="U384" t="b">
        <v>0</v>
      </c>
      <c r="V384" t="s">
        <v>28</v>
      </c>
      <c r="W384">
        <v>4236</v>
      </c>
      <c r="X384" t="s">
        <v>29</v>
      </c>
      <c r="Y384" t="s">
        <v>52</v>
      </c>
      <c r="Z384" t="s">
        <v>53</v>
      </c>
      <c r="AA384" t="str">
        <f t="shared" si="10"/>
        <v>Complete</v>
      </c>
    </row>
    <row r="385" spans="1:27" x14ac:dyDescent="0.3">
      <c r="A385">
        <v>4364</v>
      </c>
      <c r="B385" t="str">
        <f t="shared" si="11"/>
        <v>Unique</v>
      </c>
      <c r="C385" t="s">
        <v>219</v>
      </c>
      <c r="D385" s="1">
        <v>45592</v>
      </c>
      <c r="E385" s="1">
        <v>45303</v>
      </c>
      <c r="F385" s="7">
        <v>7.99</v>
      </c>
      <c r="G385" t="str">
        <f>IF(Table1[[#This Row],[Monthly_Price]]=7.99,"Base",IF(Table1[[#This Row],[Monthly_Price]]=11.99,"Premium",IF(Table1[[#This Row],[Monthly_Price]]=15.99,"Ultra","error")))</f>
        <v>Base</v>
      </c>
      <c r="H385">
        <v>241</v>
      </c>
      <c r="I385" t="s">
        <v>79</v>
      </c>
      <c r="J385">
        <v>3</v>
      </c>
      <c r="K385">
        <v>6</v>
      </c>
      <c r="L385" t="b">
        <v>0</v>
      </c>
      <c r="M385">
        <v>905</v>
      </c>
      <c r="N385">
        <v>127</v>
      </c>
      <c r="O385">
        <f>SUM(Table1[[#This Row],[Total_Movies_Watched]:[Total_Series_Watched]])</f>
        <v>1032</v>
      </c>
      <c r="P385" t="s">
        <v>48</v>
      </c>
      <c r="Q385" t="s">
        <v>26</v>
      </c>
      <c r="R385" t="s">
        <v>50</v>
      </c>
      <c r="S385">
        <v>93</v>
      </c>
      <c r="T385">
        <v>4</v>
      </c>
      <c r="U385" t="b">
        <v>0</v>
      </c>
      <c r="V385" t="s">
        <v>28</v>
      </c>
      <c r="W385">
        <v>2102</v>
      </c>
      <c r="X385" t="s">
        <v>35</v>
      </c>
      <c r="Y385" t="s">
        <v>30</v>
      </c>
      <c r="Z385" t="s">
        <v>53</v>
      </c>
      <c r="AA385" t="str">
        <f t="shared" si="10"/>
        <v>Complete</v>
      </c>
    </row>
    <row r="386" spans="1:27" x14ac:dyDescent="0.3">
      <c r="A386">
        <v>8946</v>
      </c>
      <c r="B386" t="str">
        <f t="shared" si="11"/>
        <v>Unique</v>
      </c>
      <c r="C386" t="s">
        <v>270</v>
      </c>
      <c r="D386" s="1">
        <v>45430</v>
      </c>
      <c r="E386" s="1">
        <v>45640</v>
      </c>
      <c r="F386" s="7">
        <v>15.99</v>
      </c>
      <c r="G386" t="str">
        <f>IF(Table1[[#This Row],[Monthly_Price]]=7.99,"Base",IF(Table1[[#This Row],[Monthly_Price]]=11.99,"Premium",IF(Table1[[#This Row],[Monthly_Price]]=15.99,"Ultra","error")))</f>
        <v>Ultra</v>
      </c>
      <c r="H386">
        <v>277</v>
      </c>
      <c r="I386" t="s">
        <v>79</v>
      </c>
      <c r="J386">
        <v>3</v>
      </c>
      <c r="K386">
        <v>5</v>
      </c>
      <c r="L386" t="b">
        <v>0</v>
      </c>
      <c r="M386">
        <v>959</v>
      </c>
      <c r="N386">
        <v>174</v>
      </c>
      <c r="O386">
        <f>SUM(Table1[[#This Row],[Total_Movies_Watched]:[Total_Series_Watched]])</f>
        <v>1133</v>
      </c>
      <c r="P386" t="s">
        <v>25</v>
      </c>
      <c r="Q386" t="s">
        <v>26</v>
      </c>
      <c r="R386" t="s">
        <v>67</v>
      </c>
      <c r="S386">
        <v>51</v>
      </c>
      <c r="T386">
        <v>3.4</v>
      </c>
      <c r="U386" t="b">
        <v>1</v>
      </c>
      <c r="V386" t="s">
        <v>28</v>
      </c>
      <c r="W386">
        <v>1876</v>
      </c>
      <c r="X386" t="s">
        <v>29</v>
      </c>
      <c r="Y386" t="s">
        <v>36</v>
      </c>
      <c r="Z386" t="s">
        <v>31</v>
      </c>
      <c r="AA386" t="str">
        <f t="shared" ref="AA386:AA449" si="12">IF(COUNTA(A386:Z386)&lt;COLUMNS(A:Z), "Missing", "Complete")</f>
        <v>Complete</v>
      </c>
    </row>
    <row r="387" spans="1:27" x14ac:dyDescent="0.3">
      <c r="A387">
        <v>5911</v>
      </c>
      <c r="B387" t="str">
        <f t="shared" ref="B387:B450" si="13">IF(COUNTIFS(A:A,A387)&gt;1,"Duplicate","Unique")</f>
        <v>Unique</v>
      </c>
      <c r="C387" t="s">
        <v>94</v>
      </c>
      <c r="D387" s="1">
        <v>45293</v>
      </c>
      <c r="E387" s="1">
        <v>45577</v>
      </c>
      <c r="F387" s="7">
        <v>7.99</v>
      </c>
      <c r="G387" t="str">
        <f>IF(Table1[[#This Row],[Monthly_Price]]=7.99,"Base",IF(Table1[[#This Row],[Monthly_Price]]=11.99,"Premium",IF(Table1[[#This Row],[Monthly_Price]]=15.99,"Ultra","error")))</f>
        <v>Base</v>
      </c>
      <c r="H387">
        <v>158</v>
      </c>
      <c r="I387" t="s">
        <v>79</v>
      </c>
      <c r="J387">
        <v>3</v>
      </c>
      <c r="K387">
        <v>1</v>
      </c>
      <c r="L387" t="b">
        <v>1</v>
      </c>
      <c r="M387">
        <v>426</v>
      </c>
      <c r="N387">
        <v>7</v>
      </c>
      <c r="O387">
        <f>SUM(Table1[[#This Row],[Total_Movies_Watched]:[Total_Series_Watched]])</f>
        <v>433</v>
      </c>
      <c r="P387" t="s">
        <v>74</v>
      </c>
      <c r="Q387" t="s">
        <v>64</v>
      </c>
      <c r="R387" t="s">
        <v>67</v>
      </c>
      <c r="S387">
        <v>36</v>
      </c>
      <c r="T387">
        <v>3.6</v>
      </c>
      <c r="U387" t="b">
        <v>0</v>
      </c>
      <c r="V387" t="s">
        <v>28</v>
      </c>
      <c r="W387">
        <v>242</v>
      </c>
      <c r="X387" t="s">
        <v>65</v>
      </c>
      <c r="Y387" t="s">
        <v>68</v>
      </c>
      <c r="Z387" t="s">
        <v>53</v>
      </c>
      <c r="AA387" t="str">
        <f t="shared" si="12"/>
        <v>Complete</v>
      </c>
    </row>
    <row r="388" spans="1:27" x14ac:dyDescent="0.3">
      <c r="A388">
        <v>8033</v>
      </c>
      <c r="B388" t="str">
        <f t="shared" si="13"/>
        <v>Unique</v>
      </c>
      <c r="C388" t="s">
        <v>233</v>
      </c>
      <c r="D388" s="1">
        <v>45309</v>
      </c>
      <c r="E388" s="1">
        <v>45624</v>
      </c>
      <c r="F388" s="7">
        <v>15.99</v>
      </c>
      <c r="G388" t="str">
        <f>IF(Table1[[#This Row],[Monthly_Price]]=7.99,"Base",IF(Table1[[#This Row],[Monthly_Price]]=11.99,"Premium",IF(Table1[[#This Row],[Monthly_Price]]=15.99,"Ultra","error")))</f>
        <v>Ultra</v>
      </c>
      <c r="H388">
        <v>23</v>
      </c>
      <c r="I388" t="s">
        <v>79</v>
      </c>
      <c r="J388">
        <v>1</v>
      </c>
      <c r="K388">
        <v>1</v>
      </c>
      <c r="L388" t="b">
        <v>0</v>
      </c>
      <c r="M388">
        <v>585</v>
      </c>
      <c r="N388">
        <v>97</v>
      </c>
      <c r="O388">
        <f>SUM(Table1[[#This Row],[Total_Movies_Watched]:[Total_Series_Watched]])</f>
        <v>682</v>
      </c>
      <c r="P388" t="s">
        <v>59</v>
      </c>
      <c r="Q388" t="s">
        <v>40</v>
      </c>
      <c r="R388" t="s">
        <v>27</v>
      </c>
      <c r="S388">
        <v>23</v>
      </c>
      <c r="T388">
        <v>3.4</v>
      </c>
      <c r="U388" t="b">
        <v>1</v>
      </c>
      <c r="V388" t="s">
        <v>28</v>
      </c>
      <c r="W388">
        <v>4531</v>
      </c>
      <c r="X388" t="s">
        <v>65</v>
      </c>
      <c r="Y388" t="s">
        <v>36</v>
      </c>
      <c r="Z388" t="s">
        <v>37</v>
      </c>
      <c r="AA388" t="str">
        <f t="shared" si="12"/>
        <v>Complete</v>
      </c>
    </row>
    <row r="389" spans="1:27" x14ac:dyDescent="0.3">
      <c r="A389">
        <v>6603</v>
      </c>
      <c r="B389" t="str">
        <f t="shared" si="13"/>
        <v>Unique</v>
      </c>
      <c r="C389" t="s">
        <v>181</v>
      </c>
      <c r="D389" s="1">
        <v>45321</v>
      </c>
      <c r="E389" s="1">
        <v>45485</v>
      </c>
      <c r="F389" s="7">
        <v>11.99</v>
      </c>
      <c r="G389" t="str">
        <f>IF(Table1[[#This Row],[Monthly_Price]]=7.99,"Base",IF(Table1[[#This Row],[Monthly_Price]]=11.99,"Premium",IF(Table1[[#This Row],[Monthly_Price]]=15.99,"Ultra","error")))</f>
        <v>Premium</v>
      </c>
      <c r="H389">
        <v>200</v>
      </c>
      <c r="I389" t="s">
        <v>79</v>
      </c>
      <c r="J389">
        <v>4</v>
      </c>
      <c r="K389">
        <v>5</v>
      </c>
      <c r="L389" t="b">
        <v>0</v>
      </c>
      <c r="M389">
        <v>65</v>
      </c>
      <c r="N389">
        <v>11</v>
      </c>
      <c r="O389">
        <f>SUM(Table1[[#This Row],[Total_Movies_Watched]:[Total_Series_Watched]])</f>
        <v>76</v>
      </c>
      <c r="P389" t="s">
        <v>59</v>
      </c>
      <c r="Q389" t="s">
        <v>64</v>
      </c>
      <c r="R389" t="s">
        <v>67</v>
      </c>
      <c r="S389">
        <v>30</v>
      </c>
      <c r="T389">
        <v>3.2</v>
      </c>
      <c r="U389" t="b">
        <v>1</v>
      </c>
      <c r="V389" t="s">
        <v>28</v>
      </c>
      <c r="W389">
        <v>959</v>
      </c>
      <c r="X389" t="s">
        <v>35</v>
      </c>
      <c r="Y389" t="s">
        <v>36</v>
      </c>
      <c r="Z389" t="s">
        <v>75</v>
      </c>
      <c r="AA389" t="str">
        <f t="shared" si="12"/>
        <v>Complete</v>
      </c>
    </row>
    <row r="390" spans="1:27" x14ac:dyDescent="0.3">
      <c r="A390">
        <v>9630</v>
      </c>
      <c r="B390" t="str">
        <f t="shared" si="13"/>
        <v>Unique</v>
      </c>
      <c r="C390" t="s">
        <v>80</v>
      </c>
      <c r="D390" s="1">
        <v>45078</v>
      </c>
      <c r="E390" s="1">
        <v>45622</v>
      </c>
      <c r="F390" s="7">
        <v>7.99</v>
      </c>
      <c r="G390" t="str">
        <f>IF(Table1[[#This Row],[Monthly_Price]]=7.99,"Base",IF(Table1[[#This Row],[Monthly_Price]]=11.99,"Premium",IF(Table1[[#This Row],[Monthly_Price]]=15.99,"Ultra","error")))</f>
        <v>Base</v>
      </c>
      <c r="H390">
        <v>264</v>
      </c>
      <c r="I390" t="s">
        <v>33</v>
      </c>
      <c r="J390">
        <v>5</v>
      </c>
      <c r="K390">
        <v>6</v>
      </c>
      <c r="L390" t="b">
        <v>0</v>
      </c>
      <c r="M390">
        <v>367</v>
      </c>
      <c r="N390">
        <v>163</v>
      </c>
      <c r="O390">
        <f>SUM(Table1[[#This Row],[Total_Movies_Watched]:[Total_Series_Watched]])</f>
        <v>530</v>
      </c>
      <c r="P390" t="s">
        <v>63</v>
      </c>
      <c r="Q390" t="s">
        <v>64</v>
      </c>
      <c r="R390" t="s">
        <v>67</v>
      </c>
      <c r="S390">
        <v>88</v>
      </c>
      <c r="T390">
        <v>3.5</v>
      </c>
      <c r="U390" t="b">
        <v>1</v>
      </c>
      <c r="V390" t="s">
        <v>28</v>
      </c>
      <c r="W390">
        <v>2156</v>
      </c>
      <c r="X390" t="s">
        <v>57</v>
      </c>
      <c r="Y390" t="s">
        <v>60</v>
      </c>
      <c r="Z390" t="s">
        <v>31</v>
      </c>
      <c r="AA390" t="str">
        <f t="shared" si="12"/>
        <v>Complete</v>
      </c>
    </row>
    <row r="391" spans="1:27" x14ac:dyDescent="0.3">
      <c r="A391">
        <v>1691</v>
      </c>
      <c r="B391" t="str">
        <f t="shared" si="13"/>
        <v>Unique</v>
      </c>
      <c r="C391" t="s">
        <v>104</v>
      </c>
      <c r="D391" s="1">
        <v>45173</v>
      </c>
      <c r="E391" s="1">
        <v>45485</v>
      </c>
      <c r="F391" s="7">
        <v>11.99</v>
      </c>
      <c r="G391" t="str">
        <f>IF(Table1[[#This Row],[Monthly_Price]]=7.99,"Base",IF(Table1[[#This Row],[Monthly_Price]]=11.99,"Premium",IF(Table1[[#This Row],[Monthly_Price]]=15.99,"Ultra","error")))</f>
        <v>Premium</v>
      </c>
      <c r="H391">
        <v>309</v>
      </c>
      <c r="I391" t="s">
        <v>43</v>
      </c>
      <c r="J391">
        <v>4</v>
      </c>
      <c r="K391">
        <v>4</v>
      </c>
      <c r="L391" t="b">
        <v>0</v>
      </c>
      <c r="M391">
        <v>891</v>
      </c>
      <c r="N391">
        <v>93</v>
      </c>
      <c r="O391">
        <f>SUM(Table1[[#This Row],[Total_Movies_Watched]:[Total_Series_Watched]])</f>
        <v>984</v>
      </c>
      <c r="P391" t="s">
        <v>39</v>
      </c>
      <c r="Q391" t="s">
        <v>64</v>
      </c>
      <c r="R391" t="s">
        <v>50</v>
      </c>
      <c r="S391">
        <v>65</v>
      </c>
      <c r="T391">
        <v>4</v>
      </c>
      <c r="U391" t="b">
        <v>1</v>
      </c>
      <c r="V391" t="s">
        <v>28</v>
      </c>
      <c r="W391">
        <v>1442</v>
      </c>
      <c r="X391" t="s">
        <v>51</v>
      </c>
      <c r="Y391" t="s">
        <v>68</v>
      </c>
      <c r="Z391" t="s">
        <v>53</v>
      </c>
      <c r="AA391" t="str">
        <f t="shared" si="12"/>
        <v>Complete</v>
      </c>
    </row>
    <row r="392" spans="1:27" x14ac:dyDescent="0.3">
      <c r="A392">
        <v>5590</v>
      </c>
      <c r="B392" t="str">
        <f t="shared" si="13"/>
        <v>Unique</v>
      </c>
      <c r="C392" t="s">
        <v>72</v>
      </c>
      <c r="D392" s="1">
        <v>45500</v>
      </c>
      <c r="E392" s="1">
        <v>45641</v>
      </c>
      <c r="F392" s="7">
        <v>7.99</v>
      </c>
      <c r="G392" t="str">
        <f>IF(Table1[[#This Row],[Monthly_Price]]=7.99,"Base",IF(Table1[[#This Row],[Monthly_Price]]=11.99,"Premium",IF(Table1[[#This Row],[Monthly_Price]]=15.99,"Ultra","error")))</f>
        <v>Base</v>
      </c>
      <c r="H392">
        <v>30</v>
      </c>
      <c r="I392" t="s">
        <v>46</v>
      </c>
      <c r="J392">
        <v>2</v>
      </c>
      <c r="K392">
        <v>6</v>
      </c>
      <c r="L392" t="b">
        <v>0</v>
      </c>
      <c r="M392">
        <v>468</v>
      </c>
      <c r="N392">
        <v>196</v>
      </c>
      <c r="O392">
        <f>SUM(Table1[[#This Row],[Total_Movies_Watched]:[Total_Series_Watched]])</f>
        <v>664</v>
      </c>
      <c r="P392" t="s">
        <v>44</v>
      </c>
      <c r="Q392" t="s">
        <v>26</v>
      </c>
      <c r="R392" t="s">
        <v>27</v>
      </c>
      <c r="S392">
        <v>52</v>
      </c>
      <c r="T392">
        <v>4.5</v>
      </c>
      <c r="U392" t="b">
        <v>0</v>
      </c>
      <c r="V392" t="s">
        <v>28</v>
      </c>
      <c r="W392">
        <v>4586</v>
      </c>
      <c r="X392" t="s">
        <v>29</v>
      </c>
      <c r="Y392" t="s">
        <v>52</v>
      </c>
      <c r="Z392" t="s">
        <v>75</v>
      </c>
      <c r="AA392" t="str">
        <f t="shared" si="12"/>
        <v>Complete</v>
      </c>
    </row>
    <row r="393" spans="1:27" x14ac:dyDescent="0.3">
      <c r="A393">
        <v>8645</v>
      </c>
      <c r="B393" t="str">
        <f t="shared" si="13"/>
        <v>Unique</v>
      </c>
      <c r="C393" t="s">
        <v>167</v>
      </c>
      <c r="D393" s="1">
        <v>45399</v>
      </c>
      <c r="E393" s="1">
        <v>45625</v>
      </c>
      <c r="F393" s="7">
        <v>11.99</v>
      </c>
      <c r="G393" t="str">
        <f>IF(Table1[[#This Row],[Monthly_Price]]=7.99,"Base",IF(Table1[[#This Row],[Monthly_Price]]=11.99,"Premium",IF(Table1[[#This Row],[Monthly_Price]]=15.99,"Ultra","error")))</f>
        <v>Premium</v>
      </c>
      <c r="H393">
        <v>289</v>
      </c>
      <c r="I393" t="s">
        <v>43</v>
      </c>
      <c r="J393">
        <v>4</v>
      </c>
      <c r="K393">
        <v>3</v>
      </c>
      <c r="L393" t="b">
        <v>1</v>
      </c>
      <c r="M393">
        <v>999</v>
      </c>
      <c r="N393">
        <v>22</v>
      </c>
      <c r="O393">
        <f>SUM(Table1[[#This Row],[Total_Movies_Watched]:[Total_Series_Watched]])</f>
        <v>1021</v>
      </c>
      <c r="P393" t="s">
        <v>25</v>
      </c>
      <c r="Q393" t="s">
        <v>26</v>
      </c>
      <c r="R393" t="s">
        <v>41</v>
      </c>
      <c r="S393">
        <v>50</v>
      </c>
      <c r="T393">
        <v>4.3</v>
      </c>
      <c r="U393" t="b">
        <v>1</v>
      </c>
      <c r="V393" t="s">
        <v>28</v>
      </c>
      <c r="W393">
        <v>4170</v>
      </c>
      <c r="X393" t="s">
        <v>51</v>
      </c>
      <c r="Y393" t="s">
        <v>68</v>
      </c>
      <c r="Z393" t="s">
        <v>31</v>
      </c>
      <c r="AA393" t="str">
        <f t="shared" si="12"/>
        <v>Complete</v>
      </c>
    </row>
    <row r="394" spans="1:27" x14ac:dyDescent="0.3">
      <c r="A394">
        <v>7663</v>
      </c>
      <c r="B394" t="str">
        <f t="shared" si="13"/>
        <v>Unique</v>
      </c>
      <c r="C394" t="s">
        <v>121</v>
      </c>
      <c r="D394" s="1">
        <v>45417</v>
      </c>
      <c r="E394" s="1">
        <v>45624</v>
      </c>
      <c r="F394" s="7">
        <v>7.99</v>
      </c>
      <c r="G394" t="str">
        <f>IF(Table1[[#This Row],[Monthly_Price]]=7.99,"Base",IF(Table1[[#This Row],[Monthly_Price]]=11.99,"Premium",IF(Table1[[#This Row],[Monthly_Price]]=15.99,"Ultra","error")))</f>
        <v>Base</v>
      </c>
      <c r="H394">
        <v>432</v>
      </c>
      <c r="I394" t="s">
        <v>46</v>
      </c>
      <c r="J394">
        <v>5</v>
      </c>
      <c r="K394">
        <v>4</v>
      </c>
      <c r="L394" t="b">
        <v>1</v>
      </c>
      <c r="M394">
        <v>263</v>
      </c>
      <c r="N394">
        <v>55</v>
      </c>
      <c r="O394">
        <f>SUM(Table1[[#This Row],[Total_Movies_Watched]:[Total_Series_Watched]])</f>
        <v>318</v>
      </c>
      <c r="P394" t="s">
        <v>74</v>
      </c>
      <c r="Q394" t="s">
        <v>49</v>
      </c>
      <c r="R394" t="s">
        <v>56</v>
      </c>
      <c r="S394">
        <v>22</v>
      </c>
      <c r="T394">
        <v>3.5</v>
      </c>
      <c r="U394" t="b">
        <v>1</v>
      </c>
      <c r="V394" t="s">
        <v>28</v>
      </c>
      <c r="W394">
        <v>1294</v>
      </c>
      <c r="X394" t="s">
        <v>35</v>
      </c>
      <c r="Y394" t="s">
        <v>60</v>
      </c>
      <c r="Z394" t="s">
        <v>53</v>
      </c>
      <c r="AA394" t="str">
        <f t="shared" si="12"/>
        <v>Complete</v>
      </c>
    </row>
    <row r="395" spans="1:27" x14ac:dyDescent="0.3">
      <c r="A395">
        <v>2647</v>
      </c>
      <c r="B395" t="str">
        <f t="shared" si="13"/>
        <v>Unique</v>
      </c>
      <c r="C395" t="s">
        <v>146</v>
      </c>
      <c r="D395" s="1">
        <v>45496</v>
      </c>
      <c r="E395" s="1">
        <v>45643</v>
      </c>
      <c r="F395" s="7">
        <v>7.99</v>
      </c>
      <c r="G395" t="str">
        <f>IF(Table1[[#This Row],[Monthly_Price]]=7.99,"Base",IF(Table1[[#This Row],[Monthly_Price]]=11.99,"Premium",IF(Table1[[#This Row],[Monthly_Price]]=15.99,"Ultra","error")))</f>
        <v>Base</v>
      </c>
      <c r="H395">
        <v>393</v>
      </c>
      <c r="I395" t="s">
        <v>55</v>
      </c>
      <c r="J395">
        <v>4</v>
      </c>
      <c r="K395">
        <v>2</v>
      </c>
      <c r="L395" t="b">
        <v>1</v>
      </c>
      <c r="M395">
        <v>487</v>
      </c>
      <c r="N395">
        <v>105</v>
      </c>
      <c r="O395">
        <f>SUM(Table1[[#This Row],[Total_Movies_Watched]:[Total_Series_Watched]])</f>
        <v>592</v>
      </c>
      <c r="P395" t="s">
        <v>39</v>
      </c>
      <c r="Q395" t="s">
        <v>26</v>
      </c>
      <c r="R395" t="s">
        <v>67</v>
      </c>
      <c r="S395">
        <v>99</v>
      </c>
      <c r="T395">
        <v>3.4</v>
      </c>
      <c r="U395" t="b">
        <v>0</v>
      </c>
      <c r="V395" t="s">
        <v>28</v>
      </c>
      <c r="W395">
        <v>2460</v>
      </c>
      <c r="X395" t="s">
        <v>65</v>
      </c>
      <c r="Y395" t="s">
        <v>30</v>
      </c>
      <c r="Z395" t="s">
        <v>53</v>
      </c>
      <c r="AA395" t="str">
        <f t="shared" si="12"/>
        <v>Complete</v>
      </c>
    </row>
    <row r="396" spans="1:27" x14ac:dyDescent="0.3">
      <c r="A396">
        <v>6539</v>
      </c>
      <c r="B396" t="str">
        <f t="shared" si="13"/>
        <v>Unique</v>
      </c>
      <c r="C396" t="s">
        <v>134</v>
      </c>
      <c r="D396" s="1">
        <v>45401</v>
      </c>
      <c r="E396" s="1">
        <v>45303</v>
      </c>
      <c r="F396" s="7">
        <v>11.99</v>
      </c>
      <c r="G396" t="str">
        <f>IF(Table1[[#This Row],[Monthly_Price]]=7.99,"Base",IF(Table1[[#This Row],[Monthly_Price]]=11.99,"Premium",IF(Table1[[#This Row],[Monthly_Price]]=15.99,"Ultra","error")))</f>
        <v>Premium</v>
      </c>
      <c r="H396">
        <v>203</v>
      </c>
      <c r="I396" t="s">
        <v>55</v>
      </c>
      <c r="J396">
        <v>1</v>
      </c>
      <c r="K396">
        <v>3</v>
      </c>
      <c r="L396" t="b">
        <v>0</v>
      </c>
      <c r="M396">
        <v>961</v>
      </c>
      <c r="N396">
        <v>41</v>
      </c>
      <c r="O396">
        <f>SUM(Table1[[#This Row],[Total_Movies_Watched]:[Total_Series_Watched]])</f>
        <v>1002</v>
      </c>
      <c r="P396" t="s">
        <v>59</v>
      </c>
      <c r="Q396" t="s">
        <v>40</v>
      </c>
      <c r="R396" t="s">
        <v>34</v>
      </c>
      <c r="S396">
        <v>76</v>
      </c>
      <c r="T396">
        <v>4.2</v>
      </c>
      <c r="U396" t="b">
        <v>1</v>
      </c>
      <c r="V396" t="s">
        <v>28</v>
      </c>
      <c r="W396">
        <v>3276</v>
      </c>
      <c r="X396" t="s">
        <v>51</v>
      </c>
      <c r="Y396" t="s">
        <v>68</v>
      </c>
      <c r="Z396" t="s">
        <v>31</v>
      </c>
      <c r="AA396" t="str">
        <f t="shared" si="12"/>
        <v>Complete</v>
      </c>
    </row>
    <row r="397" spans="1:27" x14ac:dyDescent="0.3">
      <c r="A397">
        <v>3472</v>
      </c>
      <c r="B397" t="str">
        <f t="shared" si="13"/>
        <v>Unique</v>
      </c>
      <c r="C397" t="s">
        <v>108</v>
      </c>
      <c r="D397" s="1">
        <v>45188</v>
      </c>
      <c r="E397" s="1">
        <v>45619</v>
      </c>
      <c r="F397" s="7">
        <v>7.99</v>
      </c>
      <c r="G397" t="str">
        <f>IF(Table1[[#This Row],[Monthly_Price]]=7.99,"Base",IF(Table1[[#This Row],[Monthly_Price]]=11.99,"Premium",IF(Table1[[#This Row],[Monthly_Price]]=15.99,"Ultra","error")))</f>
        <v>Base</v>
      </c>
      <c r="H397">
        <v>43</v>
      </c>
      <c r="I397" t="s">
        <v>62</v>
      </c>
      <c r="J397">
        <v>4</v>
      </c>
      <c r="K397">
        <v>1</v>
      </c>
      <c r="L397" t="b">
        <v>0</v>
      </c>
      <c r="M397">
        <v>973</v>
      </c>
      <c r="N397">
        <v>7</v>
      </c>
      <c r="O397">
        <f>SUM(Table1[[#This Row],[Total_Movies_Watched]:[Total_Series_Watched]])</f>
        <v>980</v>
      </c>
      <c r="P397" t="s">
        <v>44</v>
      </c>
      <c r="Q397" t="s">
        <v>49</v>
      </c>
      <c r="R397" t="s">
        <v>27</v>
      </c>
      <c r="S397">
        <v>76</v>
      </c>
      <c r="T397">
        <v>4.0999999999999996</v>
      </c>
      <c r="U397" t="b">
        <v>1</v>
      </c>
      <c r="V397" t="s">
        <v>28</v>
      </c>
      <c r="W397">
        <v>941</v>
      </c>
      <c r="X397" t="s">
        <v>29</v>
      </c>
      <c r="Y397" t="s">
        <v>68</v>
      </c>
      <c r="Z397" t="s">
        <v>53</v>
      </c>
      <c r="AA397" t="str">
        <f t="shared" si="12"/>
        <v>Complete</v>
      </c>
    </row>
    <row r="398" spans="1:27" x14ac:dyDescent="0.3">
      <c r="A398">
        <v>4314</v>
      </c>
      <c r="B398" t="str">
        <f t="shared" si="13"/>
        <v>Unique</v>
      </c>
      <c r="C398" t="s">
        <v>229</v>
      </c>
      <c r="D398" s="1">
        <v>45117</v>
      </c>
      <c r="E398" s="1">
        <v>45641</v>
      </c>
      <c r="F398" s="7">
        <v>7.99</v>
      </c>
      <c r="G398" t="str">
        <f>IF(Table1[[#This Row],[Monthly_Price]]=7.99,"Base",IF(Table1[[#This Row],[Monthly_Price]]=11.99,"Premium",IF(Table1[[#This Row],[Monthly_Price]]=15.99,"Ultra","error")))</f>
        <v>Base</v>
      </c>
      <c r="H398">
        <v>311</v>
      </c>
      <c r="I398" t="s">
        <v>79</v>
      </c>
      <c r="J398">
        <v>3</v>
      </c>
      <c r="K398">
        <v>5</v>
      </c>
      <c r="L398" t="b">
        <v>1</v>
      </c>
      <c r="M398">
        <v>724</v>
      </c>
      <c r="N398">
        <v>191</v>
      </c>
      <c r="O398">
        <f>SUM(Table1[[#This Row],[Total_Movies_Watched]:[Total_Series_Watched]])</f>
        <v>915</v>
      </c>
      <c r="P398" t="s">
        <v>25</v>
      </c>
      <c r="Q398" t="s">
        <v>26</v>
      </c>
      <c r="R398" t="s">
        <v>27</v>
      </c>
      <c r="S398">
        <v>55</v>
      </c>
      <c r="T398">
        <v>4.7</v>
      </c>
      <c r="U398" t="b">
        <v>1</v>
      </c>
      <c r="V398" t="s">
        <v>28</v>
      </c>
      <c r="W398">
        <v>4062</v>
      </c>
      <c r="X398" t="s">
        <v>51</v>
      </c>
      <c r="Y398" t="s">
        <v>30</v>
      </c>
      <c r="Z398" t="s">
        <v>53</v>
      </c>
      <c r="AA398" t="str">
        <f t="shared" si="12"/>
        <v>Complete</v>
      </c>
    </row>
    <row r="399" spans="1:27" x14ac:dyDescent="0.3">
      <c r="A399">
        <v>6739</v>
      </c>
      <c r="B399" t="str">
        <f t="shared" si="13"/>
        <v>Unique</v>
      </c>
      <c r="C399" t="s">
        <v>220</v>
      </c>
      <c r="D399" s="1">
        <v>45503</v>
      </c>
      <c r="E399" s="1">
        <v>45303</v>
      </c>
      <c r="F399" s="7">
        <v>11.99</v>
      </c>
      <c r="G399" t="str">
        <f>IF(Table1[[#This Row],[Monthly_Price]]=7.99,"Base",IF(Table1[[#This Row],[Monthly_Price]]=11.99,"Premium",IF(Table1[[#This Row],[Monthly_Price]]=15.99,"Ultra","error")))</f>
        <v>Premium</v>
      </c>
      <c r="H399">
        <v>23</v>
      </c>
      <c r="I399" t="s">
        <v>46</v>
      </c>
      <c r="J399">
        <v>5</v>
      </c>
      <c r="K399">
        <v>3</v>
      </c>
      <c r="L399" t="b">
        <v>0</v>
      </c>
      <c r="M399">
        <v>725</v>
      </c>
      <c r="N399">
        <v>168</v>
      </c>
      <c r="O399">
        <f>SUM(Table1[[#This Row],[Total_Movies_Watched]:[Total_Series_Watched]])</f>
        <v>893</v>
      </c>
      <c r="P399" t="s">
        <v>25</v>
      </c>
      <c r="Q399" t="s">
        <v>40</v>
      </c>
      <c r="R399" t="s">
        <v>27</v>
      </c>
      <c r="S399">
        <v>25</v>
      </c>
      <c r="T399">
        <v>3.6</v>
      </c>
      <c r="U399" t="b">
        <v>1</v>
      </c>
      <c r="V399" t="s">
        <v>28</v>
      </c>
      <c r="W399">
        <v>4322</v>
      </c>
      <c r="X399" t="s">
        <v>57</v>
      </c>
      <c r="Y399" t="s">
        <v>52</v>
      </c>
      <c r="Z399" t="s">
        <v>31</v>
      </c>
      <c r="AA399" t="str">
        <f t="shared" si="12"/>
        <v>Complete</v>
      </c>
    </row>
    <row r="400" spans="1:27" x14ac:dyDescent="0.3">
      <c r="A400">
        <v>6368</v>
      </c>
      <c r="B400" t="str">
        <f t="shared" si="13"/>
        <v>Unique</v>
      </c>
      <c r="C400" t="s">
        <v>38</v>
      </c>
      <c r="D400" s="1">
        <v>45166</v>
      </c>
      <c r="E400" s="1">
        <v>45640</v>
      </c>
      <c r="F400" s="7">
        <v>11.99</v>
      </c>
      <c r="G400" t="str">
        <f>IF(Table1[[#This Row],[Monthly_Price]]=7.99,"Base",IF(Table1[[#This Row],[Monthly_Price]]=11.99,"Premium",IF(Table1[[#This Row],[Monthly_Price]]=15.99,"Ultra","error")))</f>
        <v>Premium</v>
      </c>
      <c r="H400">
        <v>370</v>
      </c>
      <c r="I400" t="s">
        <v>62</v>
      </c>
      <c r="J400">
        <v>3</v>
      </c>
      <c r="K400">
        <v>4</v>
      </c>
      <c r="L400" t="b">
        <v>1</v>
      </c>
      <c r="M400">
        <v>973</v>
      </c>
      <c r="N400">
        <v>152</v>
      </c>
      <c r="O400">
        <f>SUM(Table1[[#This Row],[Total_Movies_Watched]:[Total_Series_Watched]])</f>
        <v>1125</v>
      </c>
      <c r="P400" t="s">
        <v>39</v>
      </c>
      <c r="Q400" t="s">
        <v>49</v>
      </c>
      <c r="R400" t="s">
        <v>27</v>
      </c>
      <c r="S400">
        <v>98</v>
      </c>
      <c r="T400">
        <v>3.1</v>
      </c>
      <c r="U400" t="b">
        <v>1</v>
      </c>
      <c r="V400" t="s">
        <v>28</v>
      </c>
      <c r="W400">
        <v>1456</v>
      </c>
      <c r="X400" t="s">
        <v>65</v>
      </c>
      <c r="Y400" t="s">
        <v>60</v>
      </c>
      <c r="Z400" t="s">
        <v>75</v>
      </c>
      <c r="AA400" t="str">
        <f t="shared" si="12"/>
        <v>Complete</v>
      </c>
    </row>
    <row r="401" spans="1:27" x14ac:dyDescent="0.3">
      <c r="A401">
        <v>7309</v>
      </c>
      <c r="B401" t="str">
        <f t="shared" si="13"/>
        <v>Unique</v>
      </c>
      <c r="C401" t="s">
        <v>119</v>
      </c>
      <c r="D401" s="1">
        <v>45473</v>
      </c>
      <c r="E401" s="1">
        <v>45615</v>
      </c>
      <c r="F401" s="7">
        <v>15.99</v>
      </c>
      <c r="G401" t="str">
        <f>IF(Table1[[#This Row],[Monthly_Price]]=7.99,"Base",IF(Table1[[#This Row],[Monthly_Price]]=11.99,"Premium",IF(Table1[[#This Row],[Monthly_Price]]=15.99,"Ultra","error")))</f>
        <v>Ultra</v>
      </c>
      <c r="H401">
        <v>343</v>
      </c>
      <c r="I401" t="s">
        <v>46</v>
      </c>
      <c r="J401">
        <v>2</v>
      </c>
      <c r="K401">
        <v>2</v>
      </c>
      <c r="L401" t="b">
        <v>0</v>
      </c>
      <c r="M401">
        <v>830</v>
      </c>
      <c r="N401">
        <v>172</v>
      </c>
      <c r="O401">
        <f>SUM(Table1[[#This Row],[Total_Movies_Watched]:[Total_Series_Watched]])</f>
        <v>1002</v>
      </c>
      <c r="P401" t="s">
        <v>39</v>
      </c>
      <c r="Q401" t="s">
        <v>49</v>
      </c>
      <c r="R401" t="s">
        <v>34</v>
      </c>
      <c r="S401">
        <v>99</v>
      </c>
      <c r="T401">
        <v>4.9000000000000004</v>
      </c>
      <c r="U401" t="b">
        <v>0</v>
      </c>
      <c r="V401" t="s">
        <v>28</v>
      </c>
      <c r="W401">
        <v>1281</v>
      </c>
      <c r="X401" t="s">
        <v>51</v>
      </c>
      <c r="Y401" t="s">
        <v>60</v>
      </c>
      <c r="Z401" t="s">
        <v>53</v>
      </c>
      <c r="AA401" t="str">
        <f t="shared" si="12"/>
        <v>Complete</v>
      </c>
    </row>
    <row r="402" spans="1:27" x14ac:dyDescent="0.3">
      <c r="A402">
        <v>3976</v>
      </c>
      <c r="B402" t="str">
        <f t="shared" si="13"/>
        <v>Unique</v>
      </c>
      <c r="C402" t="s">
        <v>191</v>
      </c>
      <c r="D402" s="1">
        <v>45237</v>
      </c>
      <c r="E402" s="1">
        <v>45363</v>
      </c>
      <c r="F402" s="7">
        <v>7.99</v>
      </c>
      <c r="G402" t="str">
        <f>IF(Table1[[#This Row],[Monthly_Price]]=7.99,"Base",IF(Table1[[#This Row],[Monthly_Price]]=11.99,"Premium",IF(Table1[[#This Row],[Monthly_Price]]=15.99,"Ultra","error")))</f>
        <v>Base</v>
      </c>
      <c r="H402">
        <v>391</v>
      </c>
      <c r="I402" t="s">
        <v>43</v>
      </c>
      <c r="J402">
        <v>4</v>
      </c>
      <c r="K402">
        <v>6</v>
      </c>
      <c r="L402" t="b">
        <v>0</v>
      </c>
      <c r="M402">
        <v>726</v>
      </c>
      <c r="N402">
        <v>176</v>
      </c>
      <c r="O402">
        <f>SUM(Table1[[#This Row],[Total_Movies_Watched]:[Total_Series_Watched]])</f>
        <v>902</v>
      </c>
      <c r="P402" t="s">
        <v>39</v>
      </c>
      <c r="Q402" t="s">
        <v>40</v>
      </c>
      <c r="R402" t="s">
        <v>67</v>
      </c>
      <c r="S402">
        <v>65</v>
      </c>
      <c r="T402">
        <v>3.8</v>
      </c>
      <c r="U402" t="b">
        <v>0</v>
      </c>
      <c r="V402" t="s">
        <v>28</v>
      </c>
      <c r="W402">
        <v>1926</v>
      </c>
      <c r="X402" t="s">
        <v>57</v>
      </c>
      <c r="Y402" t="s">
        <v>60</v>
      </c>
      <c r="Z402" t="s">
        <v>75</v>
      </c>
      <c r="AA402" t="str">
        <f t="shared" si="12"/>
        <v>Complete</v>
      </c>
    </row>
    <row r="403" spans="1:27" x14ac:dyDescent="0.3">
      <c r="A403">
        <v>7230</v>
      </c>
      <c r="B403" t="str">
        <f t="shared" si="13"/>
        <v>Unique</v>
      </c>
      <c r="C403" t="s">
        <v>271</v>
      </c>
      <c r="D403" s="1">
        <v>45463</v>
      </c>
      <c r="E403" s="1">
        <v>45639</v>
      </c>
      <c r="F403" s="7">
        <v>11.99</v>
      </c>
      <c r="G403" t="str">
        <f>IF(Table1[[#This Row],[Monthly_Price]]=7.99,"Base",IF(Table1[[#This Row],[Monthly_Price]]=11.99,"Premium",IF(Table1[[#This Row],[Monthly_Price]]=15.99,"Ultra","error")))</f>
        <v>Premium</v>
      </c>
      <c r="H403">
        <v>405</v>
      </c>
      <c r="I403" t="s">
        <v>33</v>
      </c>
      <c r="J403">
        <v>3</v>
      </c>
      <c r="K403">
        <v>3</v>
      </c>
      <c r="L403" t="b">
        <v>0</v>
      </c>
      <c r="M403">
        <v>90</v>
      </c>
      <c r="N403">
        <v>151</v>
      </c>
      <c r="O403">
        <f>SUM(Table1[[#This Row],[Total_Movies_Watched]:[Total_Series_Watched]])</f>
        <v>241</v>
      </c>
      <c r="P403" t="s">
        <v>39</v>
      </c>
      <c r="Q403" t="s">
        <v>40</v>
      </c>
      <c r="R403" t="s">
        <v>34</v>
      </c>
      <c r="S403">
        <v>64</v>
      </c>
      <c r="T403">
        <v>4.0999999999999996</v>
      </c>
      <c r="U403" t="b">
        <v>0</v>
      </c>
      <c r="V403" t="s">
        <v>28</v>
      </c>
      <c r="W403">
        <v>1368</v>
      </c>
      <c r="X403" t="s">
        <v>51</v>
      </c>
      <c r="Y403" t="s">
        <v>30</v>
      </c>
      <c r="Z403" t="s">
        <v>31</v>
      </c>
      <c r="AA403" t="str">
        <f t="shared" si="12"/>
        <v>Complete</v>
      </c>
    </row>
    <row r="404" spans="1:27" x14ac:dyDescent="0.3">
      <c r="A404">
        <v>8888</v>
      </c>
      <c r="B404" t="str">
        <f t="shared" si="13"/>
        <v>Unique</v>
      </c>
      <c r="C404" t="s">
        <v>213</v>
      </c>
      <c r="D404" s="1">
        <v>45404</v>
      </c>
      <c r="E404" s="1">
        <v>45639</v>
      </c>
      <c r="F404" s="7">
        <v>15.99</v>
      </c>
      <c r="G404" t="str">
        <f>IF(Table1[[#This Row],[Monthly_Price]]=7.99,"Base",IF(Table1[[#This Row],[Monthly_Price]]=11.99,"Premium",IF(Table1[[#This Row],[Monthly_Price]]=15.99,"Ultra","error")))</f>
        <v>Ultra</v>
      </c>
      <c r="H404">
        <v>14</v>
      </c>
      <c r="I404" t="s">
        <v>55</v>
      </c>
      <c r="J404">
        <v>5</v>
      </c>
      <c r="K404">
        <v>1</v>
      </c>
      <c r="L404" t="b">
        <v>0</v>
      </c>
      <c r="M404">
        <v>617</v>
      </c>
      <c r="N404">
        <v>128</v>
      </c>
      <c r="O404">
        <f>SUM(Table1[[#This Row],[Total_Movies_Watched]:[Total_Series_Watched]])</f>
        <v>745</v>
      </c>
      <c r="P404" t="s">
        <v>48</v>
      </c>
      <c r="Q404" t="s">
        <v>40</v>
      </c>
      <c r="R404" t="s">
        <v>67</v>
      </c>
      <c r="S404">
        <v>31</v>
      </c>
      <c r="T404">
        <v>3.5</v>
      </c>
      <c r="U404" t="b">
        <v>0</v>
      </c>
      <c r="V404" t="s">
        <v>28</v>
      </c>
      <c r="W404">
        <v>571</v>
      </c>
      <c r="X404" t="s">
        <v>29</v>
      </c>
      <c r="Y404" t="s">
        <v>30</v>
      </c>
      <c r="Z404" t="s">
        <v>37</v>
      </c>
      <c r="AA404" t="str">
        <f t="shared" si="12"/>
        <v>Complete</v>
      </c>
    </row>
    <row r="405" spans="1:27" x14ac:dyDescent="0.3">
      <c r="A405">
        <v>1194</v>
      </c>
      <c r="B405" t="str">
        <f t="shared" si="13"/>
        <v>Unique</v>
      </c>
      <c r="C405" t="s">
        <v>220</v>
      </c>
      <c r="D405" s="1">
        <v>45585</v>
      </c>
      <c r="E405" s="1">
        <v>45334</v>
      </c>
      <c r="F405" s="7">
        <v>7.99</v>
      </c>
      <c r="G405" t="str">
        <f>IF(Table1[[#This Row],[Monthly_Price]]=7.99,"Base",IF(Table1[[#This Row],[Monthly_Price]]=11.99,"Premium",IF(Table1[[#This Row],[Monthly_Price]]=15.99,"Ultra","error")))</f>
        <v>Base</v>
      </c>
      <c r="H405">
        <v>11</v>
      </c>
      <c r="I405" t="s">
        <v>55</v>
      </c>
      <c r="J405">
        <v>4</v>
      </c>
      <c r="K405">
        <v>6</v>
      </c>
      <c r="L405" t="b">
        <v>0</v>
      </c>
      <c r="M405">
        <v>246</v>
      </c>
      <c r="N405">
        <v>96</v>
      </c>
      <c r="O405">
        <f>SUM(Table1[[#This Row],[Total_Movies_Watched]:[Total_Series_Watched]])</f>
        <v>342</v>
      </c>
      <c r="P405" t="s">
        <v>74</v>
      </c>
      <c r="Q405" t="s">
        <v>26</v>
      </c>
      <c r="R405" t="s">
        <v>50</v>
      </c>
      <c r="S405">
        <v>56</v>
      </c>
      <c r="T405">
        <v>4.5999999999999996</v>
      </c>
      <c r="U405" t="b">
        <v>1</v>
      </c>
      <c r="V405" t="s">
        <v>28</v>
      </c>
      <c r="W405">
        <v>3807</v>
      </c>
      <c r="X405" t="s">
        <v>57</v>
      </c>
      <c r="Y405" t="s">
        <v>68</v>
      </c>
      <c r="Z405" t="s">
        <v>53</v>
      </c>
      <c r="AA405" t="str">
        <f t="shared" si="12"/>
        <v>Complete</v>
      </c>
    </row>
    <row r="406" spans="1:27" x14ac:dyDescent="0.3">
      <c r="A406">
        <v>6983</v>
      </c>
      <c r="B406" t="str">
        <f t="shared" si="13"/>
        <v>Unique</v>
      </c>
      <c r="C406" t="s">
        <v>72</v>
      </c>
      <c r="D406" s="1">
        <v>45532</v>
      </c>
      <c r="E406" s="1">
        <v>45485</v>
      </c>
      <c r="F406" s="7">
        <v>11.99</v>
      </c>
      <c r="G406" t="str">
        <f>IF(Table1[[#This Row],[Monthly_Price]]=7.99,"Base",IF(Table1[[#This Row],[Monthly_Price]]=11.99,"Premium",IF(Table1[[#This Row],[Monthly_Price]]=15.99,"Ultra","error")))</f>
        <v>Premium</v>
      </c>
      <c r="H406">
        <v>335</v>
      </c>
      <c r="I406" t="s">
        <v>43</v>
      </c>
      <c r="J406">
        <v>1</v>
      </c>
      <c r="K406">
        <v>2</v>
      </c>
      <c r="L406" t="b">
        <v>1</v>
      </c>
      <c r="M406">
        <v>484</v>
      </c>
      <c r="N406">
        <v>54</v>
      </c>
      <c r="O406">
        <f>SUM(Table1[[#This Row],[Total_Movies_Watched]:[Total_Series_Watched]])</f>
        <v>538</v>
      </c>
      <c r="P406" t="s">
        <v>44</v>
      </c>
      <c r="Q406" t="s">
        <v>26</v>
      </c>
      <c r="R406" t="s">
        <v>67</v>
      </c>
      <c r="S406">
        <v>51</v>
      </c>
      <c r="T406">
        <v>4</v>
      </c>
      <c r="U406" t="b">
        <v>1</v>
      </c>
      <c r="V406" t="s">
        <v>28</v>
      </c>
      <c r="W406">
        <v>3424</v>
      </c>
      <c r="X406" t="s">
        <v>29</v>
      </c>
      <c r="Y406" t="s">
        <v>60</v>
      </c>
      <c r="Z406" t="s">
        <v>37</v>
      </c>
      <c r="AA406" t="str">
        <f t="shared" si="12"/>
        <v>Complete</v>
      </c>
    </row>
    <row r="407" spans="1:27" x14ac:dyDescent="0.3">
      <c r="A407">
        <v>1413</v>
      </c>
      <c r="B407" t="str">
        <f t="shared" si="13"/>
        <v>Unique</v>
      </c>
      <c r="C407" t="s">
        <v>78</v>
      </c>
      <c r="D407" s="1">
        <v>44915</v>
      </c>
      <c r="E407" s="1">
        <v>45626</v>
      </c>
      <c r="F407" s="7">
        <v>11.99</v>
      </c>
      <c r="G407" t="str">
        <f>IF(Table1[[#This Row],[Monthly_Price]]=7.99,"Base",IF(Table1[[#This Row],[Monthly_Price]]=11.99,"Premium",IF(Table1[[#This Row],[Monthly_Price]]=15.99,"Ultra","error")))</f>
        <v>Premium</v>
      </c>
      <c r="H407">
        <v>408</v>
      </c>
      <c r="I407" t="s">
        <v>43</v>
      </c>
      <c r="J407">
        <v>3</v>
      </c>
      <c r="K407">
        <v>5</v>
      </c>
      <c r="L407" t="b">
        <v>1</v>
      </c>
      <c r="M407">
        <v>418</v>
      </c>
      <c r="N407">
        <v>198</v>
      </c>
      <c r="O407">
        <f>SUM(Table1[[#This Row],[Total_Movies_Watched]:[Total_Series_Watched]])</f>
        <v>616</v>
      </c>
      <c r="P407" t="s">
        <v>25</v>
      </c>
      <c r="Q407" t="s">
        <v>26</v>
      </c>
      <c r="R407" t="s">
        <v>50</v>
      </c>
      <c r="S407">
        <v>0</v>
      </c>
      <c r="T407">
        <v>3</v>
      </c>
      <c r="U407" t="b">
        <v>0</v>
      </c>
      <c r="V407" t="s">
        <v>28</v>
      </c>
      <c r="W407">
        <v>1428</v>
      </c>
      <c r="X407" t="s">
        <v>29</v>
      </c>
      <c r="Y407" t="s">
        <v>52</v>
      </c>
      <c r="Z407" t="s">
        <v>75</v>
      </c>
      <c r="AA407" t="str">
        <f t="shared" si="12"/>
        <v>Complete</v>
      </c>
    </row>
    <row r="408" spans="1:27" x14ac:dyDescent="0.3">
      <c r="A408">
        <v>9509</v>
      </c>
      <c r="B408" t="str">
        <f t="shared" si="13"/>
        <v>Unique</v>
      </c>
      <c r="C408" t="s">
        <v>150</v>
      </c>
      <c r="D408" s="1">
        <v>45501</v>
      </c>
      <c r="E408" s="1">
        <v>45622</v>
      </c>
      <c r="F408" s="7">
        <v>11.99</v>
      </c>
      <c r="G408" t="str">
        <f>IF(Table1[[#This Row],[Monthly_Price]]=7.99,"Base",IF(Table1[[#This Row],[Monthly_Price]]=11.99,"Premium",IF(Table1[[#This Row],[Monthly_Price]]=15.99,"Ultra","error")))</f>
        <v>Premium</v>
      </c>
      <c r="H408">
        <v>302</v>
      </c>
      <c r="I408" t="s">
        <v>24</v>
      </c>
      <c r="J408">
        <v>2</v>
      </c>
      <c r="K408">
        <v>2</v>
      </c>
      <c r="L408" t="b">
        <v>0</v>
      </c>
      <c r="M408">
        <v>431</v>
      </c>
      <c r="N408">
        <v>116</v>
      </c>
      <c r="O408">
        <f>SUM(Table1[[#This Row],[Total_Movies_Watched]:[Total_Series_Watched]])</f>
        <v>547</v>
      </c>
      <c r="P408" t="s">
        <v>48</v>
      </c>
      <c r="Q408" t="s">
        <v>40</v>
      </c>
      <c r="R408" t="s">
        <v>67</v>
      </c>
      <c r="S408">
        <v>15</v>
      </c>
      <c r="T408">
        <v>3.9</v>
      </c>
      <c r="U408" t="b">
        <v>1</v>
      </c>
      <c r="V408" t="s">
        <v>28</v>
      </c>
      <c r="W408">
        <v>2387</v>
      </c>
      <c r="X408" t="s">
        <v>51</v>
      </c>
      <c r="Y408" t="s">
        <v>60</v>
      </c>
      <c r="Z408" t="s">
        <v>53</v>
      </c>
      <c r="AA408" t="str">
        <f t="shared" si="12"/>
        <v>Complete</v>
      </c>
    </row>
    <row r="409" spans="1:27" x14ac:dyDescent="0.3">
      <c r="A409">
        <v>6330</v>
      </c>
      <c r="B409" t="str">
        <f t="shared" si="13"/>
        <v>Unique</v>
      </c>
      <c r="C409" t="s">
        <v>272</v>
      </c>
      <c r="D409" s="1">
        <v>45316</v>
      </c>
      <c r="E409" s="1">
        <v>45394</v>
      </c>
      <c r="F409" s="7">
        <v>7.99</v>
      </c>
      <c r="G409" t="str">
        <f>IF(Table1[[#This Row],[Monthly_Price]]=7.99,"Base",IF(Table1[[#This Row],[Monthly_Price]]=11.99,"Premium",IF(Table1[[#This Row],[Monthly_Price]]=15.99,"Ultra","error")))</f>
        <v>Base</v>
      </c>
      <c r="H409">
        <v>329</v>
      </c>
      <c r="I409" t="s">
        <v>43</v>
      </c>
      <c r="J409">
        <v>4</v>
      </c>
      <c r="K409">
        <v>1</v>
      </c>
      <c r="L409" t="b">
        <v>1</v>
      </c>
      <c r="M409">
        <v>973</v>
      </c>
      <c r="N409">
        <v>163</v>
      </c>
      <c r="O409">
        <f>SUM(Table1[[#This Row],[Total_Movies_Watched]:[Total_Series_Watched]])</f>
        <v>1136</v>
      </c>
      <c r="P409" t="s">
        <v>25</v>
      </c>
      <c r="Q409" t="s">
        <v>64</v>
      </c>
      <c r="R409" t="s">
        <v>56</v>
      </c>
      <c r="S409">
        <v>78</v>
      </c>
      <c r="T409">
        <v>4.2</v>
      </c>
      <c r="U409" t="b">
        <v>1</v>
      </c>
      <c r="V409" t="s">
        <v>28</v>
      </c>
      <c r="W409">
        <v>218</v>
      </c>
      <c r="X409" t="s">
        <v>65</v>
      </c>
      <c r="Y409" t="s">
        <v>52</v>
      </c>
      <c r="Z409" t="s">
        <v>37</v>
      </c>
      <c r="AA409" t="str">
        <f t="shared" si="12"/>
        <v>Complete</v>
      </c>
    </row>
    <row r="410" spans="1:27" x14ac:dyDescent="0.3">
      <c r="A410">
        <v>2504</v>
      </c>
      <c r="B410" t="str">
        <f t="shared" si="13"/>
        <v>Unique</v>
      </c>
      <c r="C410" t="s">
        <v>273</v>
      </c>
      <c r="D410" s="1">
        <v>45526</v>
      </c>
      <c r="E410" s="1">
        <v>45641</v>
      </c>
      <c r="F410" s="7">
        <v>11.99</v>
      </c>
      <c r="G410" t="str">
        <f>IF(Table1[[#This Row],[Monthly_Price]]=7.99,"Base",IF(Table1[[#This Row],[Monthly_Price]]=11.99,"Premium",IF(Table1[[#This Row],[Monthly_Price]]=15.99,"Ultra","error")))</f>
        <v>Premium</v>
      </c>
      <c r="H410">
        <v>328</v>
      </c>
      <c r="I410" t="s">
        <v>62</v>
      </c>
      <c r="J410">
        <v>4</v>
      </c>
      <c r="K410">
        <v>6</v>
      </c>
      <c r="L410" t="b">
        <v>1</v>
      </c>
      <c r="M410">
        <v>858</v>
      </c>
      <c r="N410">
        <v>159</v>
      </c>
      <c r="O410">
        <f>SUM(Table1[[#This Row],[Total_Movies_Watched]:[Total_Series_Watched]])</f>
        <v>1017</v>
      </c>
      <c r="P410" t="s">
        <v>44</v>
      </c>
      <c r="Q410" t="s">
        <v>26</v>
      </c>
      <c r="R410" t="s">
        <v>34</v>
      </c>
      <c r="S410">
        <v>75</v>
      </c>
      <c r="T410">
        <v>4.5999999999999996</v>
      </c>
      <c r="U410" t="b">
        <v>1</v>
      </c>
      <c r="V410" t="s">
        <v>28</v>
      </c>
      <c r="W410">
        <v>68</v>
      </c>
      <c r="X410" t="s">
        <v>29</v>
      </c>
      <c r="Y410" t="s">
        <v>60</v>
      </c>
      <c r="Z410" t="s">
        <v>75</v>
      </c>
      <c r="AA410" t="str">
        <f t="shared" si="12"/>
        <v>Complete</v>
      </c>
    </row>
    <row r="411" spans="1:27" x14ac:dyDescent="0.3">
      <c r="A411">
        <v>6593</v>
      </c>
      <c r="B411" t="str">
        <f t="shared" si="13"/>
        <v>Unique</v>
      </c>
      <c r="C411" t="s">
        <v>220</v>
      </c>
      <c r="D411" s="1">
        <v>45517</v>
      </c>
      <c r="E411" s="1">
        <v>45485</v>
      </c>
      <c r="F411" s="7">
        <v>11.99</v>
      </c>
      <c r="G411" t="str">
        <f>IF(Table1[[#This Row],[Monthly_Price]]=7.99,"Base",IF(Table1[[#This Row],[Monthly_Price]]=11.99,"Premium",IF(Table1[[#This Row],[Monthly_Price]]=15.99,"Ultra","error")))</f>
        <v>Premium</v>
      </c>
      <c r="H411">
        <v>353</v>
      </c>
      <c r="I411" t="s">
        <v>33</v>
      </c>
      <c r="J411">
        <v>3</v>
      </c>
      <c r="K411">
        <v>6</v>
      </c>
      <c r="L411" t="b">
        <v>0</v>
      </c>
      <c r="M411">
        <v>637</v>
      </c>
      <c r="N411">
        <v>160</v>
      </c>
      <c r="O411">
        <f>SUM(Table1[[#This Row],[Total_Movies_Watched]:[Total_Series_Watched]])</f>
        <v>797</v>
      </c>
      <c r="P411" t="s">
        <v>44</v>
      </c>
      <c r="Q411" t="s">
        <v>40</v>
      </c>
      <c r="R411" t="s">
        <v>56</v>
      </c>
      <c r="S411">
        <v>67</v>
      </c>
      <c r="T411">
        <v>5</v>
      </c>
      <c r="U411" t="b">
        <v>1</v>
      </c>
      <c r="V411" t="s">
        <v>28</v>
      </c>
      <c r="W411">
        <v>2749</v>
      </c>
      <c r="X411" t="s">
        <v>35</v>
      </c>
      <c r="Y411" t="s">
        <v>60</v>
      </c>
      <c r="Z411" t="s">
        <v>31</v>
      </c>
      <c r="AA411" t="str">
        <f t="shared" si="12"/>
        <v>Complete</v>
      </c>
    </row>
    <row r="412" spans="1:27" x14ac:dyDescent="0.3">
      <c r="A412">
        <v>9537</v>
      </c>
      <c r="B412" t="str">
        <f t="shared" si="13"/>
        <v>Unique</v>
      </c>
      <c r="C412" t="s">
        <v>220</v>
      </c>
      <c r="D412" s="1">
        <v>45342</v>
      </c>
      <c r="E412" s="1">
        <v>45616</v>
      </c>
      <c r="F412" s="7">
        <v>11.99</v>
      </c>
      <c r="G412" t="str">
        <f>IF(Table1[[#This Row],[Monthly_Price]]=7.99,"Base",IF(Table1[[#This Row],[Monthly_Price]]=11.99,"Premium",IF(Table1[[#This Row],[Monthly_Price]]=15.99,"Ultra","error")))</f>
        <v>Premium</v>
      </c>
      <c r="H412">
        <v>386</v>
      </c>
      <c r="I412" t="s">
        <v>62</v>
      </c>
      <c r="J412">
        <v>3</v>
      </c>
      <c r="K412">
        <v>3</v>
      </c>
      <c r="L412" t="b">
        <v>0</v>
      </c>
      <c r="M412">
        <v>693</v>
      </c>
      <c r="N412">
        <v>61</v>
      </c>
      <c r="O412">
        <f>SUM(Table1[[#This Row],[Total_Movies_Watched]:[Total_Series_Watched]])</f>
        <v>754</v>
      </c>
      <c r="P412" t="s">
        <v>44</v>
      </c>
      <c r="Q412" t="s">
        <v>64</v>
      </c>
      <c r="R412" t="s">
        <v>27</v>
      </c>
      <c r="S412">
        <v>48</v>
      </c>
      <c r="T412">
        <v>3.8</v>
      </c>
      <c r="U412" t="b">
        <v>0</v>
      </c>
      <c r="V412" t="s">
        <v>28</v>
      </c>
      <c r="W412">
        <v>4942</v>
      </c>
      <c r="X412" t="s">
        <v>51</v>
      </c>
      <c r="Y412" t="s">
        <v>30</v>
      </c>
      <c r="Z412" t="s">
        <v>75</v>
      </c>
      <c r="AA412" t="str">
        <f t="shared" si="12"/>
        <v>Complete</v>
      </c>
    </row>
    <row r="413" spans="1:27" x14ac:dyDescent="0.3">
      <c r="A413">
        <v>9628</v>
      </c>
      <c r="B413" t="str">
        <f t="shared" si="13"/>
        <v>Unique</v>
      </c>
      <c r="C413" t="s">
        <v>139</v>
      </c>
      <c r="D413" s="1">
        <v>45226</v>
      </c>
      <c r="E413" s="1">
        <v>45608</v>
      </c>
      <c r="F413" s="7">
        <v>7.99</v>
      </c>
      <c r="G413" t="str">
        <f>IF(Table1[[#This Row],[Monthly_Price]]=7.99,"Base",IF(Table1[[#This Row],[Monthly_Price]]=11.99,"Premium",IF(Table1[[#This Row],[Monthly_Price]]=15.99,"Ultra","error")))</f>
        <v>Base</v>
      </c>
      <c r="H413">
        <v>401</v>
      </c>
      <c r="I413" t="s">
        <v>62</v>
      </c>
      <c r="J413">
        <v>5</v>
      </c>
      <c r="K413">
        <v>6</v>
      </c>
      <c r="L413" t="b">
        <v>0</v>
      </c>
      <c r="M413">
        <v>308</v>
      </c>
      <c r="N413">
        <v>103</v>
      </c>
      <c r="O413">
        <f>SUM(Table1[[#This Row],[Total_Movies_Watched]:[Total_Series_Watched]])</f>
        <v>411</v>
      </c>
      <c r="P413" t="s">
        <v>25</v>
      </c>
      <c r="Q413" t="s">
        <v>49</v>
      </c>
      <c r="R413" t="s">
        <v>41</v>
      </c>
      <c r="S413">
        <v>98</v>
      </c>
      <c r="T413">
        <v>3.1</v>
      </c>
      <c r="U413" t="b">
        <v>1</v>
      </c>
      <c r="V413" t="s">
        <v>28</v>
      </c>
      <c r="W413">
        <v>1813</v>
      </c>
      <c r="X413" t="s">
        <v>57</v>
      </c>
      <c r="Y413" t="s">
        <v>30</v>
      </c>
      <c r="Z413" t="s">
        <v>53</v>
      </c>
      <c r="AA413" t="str">
        <f t="shared" si="12"/>
        <v>Complete</v>
      </c>
    </row>
    <row r="414" spans="1:27" x14ac:dyDescent="0.3">
      <c r="A414">
        <v>4024</v>
      </c>
      <c r="B414" t="str">
        <f t="shared" si="13"/>
        <v>Unique</v>
      </c>
      <c r="C414" t="s">
        <v>157</v>
      </c>
      <c r="D414" s="1">
        <v>45037</v>
      </c>
      <c r="E414" s="1">
        <v>45485</v>
      </c>
      <c r="F414" s="7">
        <v>7.99</v>
      </c>
      <c r="G414" t="str">
        <f>IF(Table1[[#This Row],[Monthly_Price]]=7.99,"Base",IF(Table1[[#This Row],[Monthly_Price]]=11.99,"Premium",IF(Table1[[#This Row],[Monthly_Price]]=15.99,"Ultra","error")))</f>
        <v>Base</v>
      </c>
      <c r="H414">
        <v>286</v>
      </c>
      <c r="I414" t="s">
        <v>33</v>
      </c>
      <c r="J414">
        <v>3</v>
      </c>
      <c r="K414">
        <v>1</v>
      </c>
      <c r="L414" t="b">
        <v>0</v>
      </c>
      <c r="M414">
        <v>843</v>
      </c>
      <c r="N414">
        <v>26</v>
      </c>
      <c r="O414">
        <f>SUM(Table1[[#This Row],[Total_Movies_Watched]:[Total_Series_Watched]])</f>
        <v>869</v>
      </c>
      <c r="P414" t="s">
        <v>44</v>
      </c>
      <c r="Q414" t="s">
        <v>26</v>
      </c>
      <c r="R414" t="s">
        <v>34</v>
      </c>
      <c r="S414">
        <v>11</v>
      </c>
      <c r="T414">
        <v>3.5</v>
      </c>
      <c r="U414" t="b">
        <v>0</v>
      </c>
      <c r="V414" t="s">
        <v>28</v>
      </c>
      <c r="W414">
        <v>318</v>
      </c>
      <c r="X414" t="s">
        <v>65</v>
      </c>
      <c r="Y414" t="s">
        <v>68</v>
      </c>
      <c r="Z414" t="s">
        <v>53</v>
      </c>
      <c r="AA414" t="str">
        <f t="shared" si="12"/>
        <v>Complete</v>
      </c>
    </row>
    <row r="415" spans="1:27" x14ac:dyDescent="0.3">
      <c r="A415">
        <v>5321</v>
      </c>
      <c r="B415" t="str">
        <f t="shared" si="13"/>
        <v>Unique</v>
      </c>
      <c r="C415" t="s">
        <v>195</v>
      </c>
      <c r="D415" s="1">
        <v>45290</v>
      </c>
      <c r="E415" s="1">
        <v>45577</v>
      </c>
      <c r="F415" s="7">
        <v>7.99</v>
      </c>
      <c r="G415" t="str">
        <f>IF(Table1[[#This Row],[Monthly_Price]]=7.99,"Base",IF(Table1[[#This Row],[Monthly_Price]]=11.99,"Premium",IF(Table1[[#This Row],[Monthly_Price]]=15.99,"Ultra","error")))</f>
        <v>Base</v>
      </c>
      <c r="H415">
        <v>20</v>
      </c>
      <c r="I415" t="s">
        <v>79</v>
      </c>
      <c r="J415">
        <v>5</v>
      </c>
      <c r="K415">
        <v>2</v>
      </c>
      <c r="L415" t="b">
        <v>0</v>
      </c>
      <c r="M415">
        <v>895</v>
      </c>
      <c r="N415">
        <v>40</v>
      </c>
      <c r="O415">
        <f>SUM(Table1[[#This Row],[Total_Movies_Watched]:[Total_Series_Watched]])</f>
        <v>935</v>
      </c>
      <c r="P415" t="s">
        <v>39</v>
      </c>
      <c r="Q415" t="s">
        <v>64</v>
      </c>
      <c r="R415" t="s">
        <v>56</v>
      </c>
      <c r="S415">
        <v>97</v>
      </c>
      <c r="T415">
        <v>3.8</v>
      </c>
      <c r="U415" t="b">
        <v>0</v>
      </c>
      <c r="V415" t="s">
        <v>28</v>
      </c>
      <c r="W415">
        <v>4216</v>
      </c>
      <c r="X415" t="s">
        <v>35</v>
      </c>
      <c r="Y415" t="s">
        <v>68</v>
      </c>
      <c r="Z415" t="s">
        <v>75</v>
      </c>
      <c r="AA415" t="str">
        <f t="shared" si="12"/>
        <v>Complete</v>
      </c>
    </row>
    <row r="416" spans="1:27" x14ac:dyDescent="0.3">
      <c r="A416">
        <v>3926</v>
      </c>
      <c r="B416" t="str">
        <f t="shared" si="13"/>
        <v>Unique</v>
      </c>
      <c r="C416" t="s">
        <v>274</v>
      </c>
      <c r="D416" s="1">
        <v>45616</v>
      </c>
      <c r="E416" s="1">
        <v>45621</v>
      </c>
      <c r="F416" s="7">
        <v>7.99</v>
      </c>
      <c r="G416" t="str">
        <f>IF(Table1[[#This Row],[Monthly_Price]]=7.99,"Base",IF(Table1[[#This Row],[Monthly_Price]]=11.99,"Premium",IF(Table1[[#This Row],[Monthly_Price]]=15.99,"Ultra","error")))</f>
        <v>Base</v>
      </c>
      <c r="H416">
        <v>167</v>
      </c>
      <c r="I416" t="s">
        <v>79</v>
      </c>
      <c r="J416">
        <v>3</v>
      </c>
      <c r="K416">
        <v>1</v>
      </c>
      <c r="L416" t="b">
        <v>1</v>
      </c>
      <c r="M416">
        <v>466</v>
      </c>
      <c r="N416">
        <v>69</v>
      </c>
      <c r="O416">
        <f>SUM(Table1[[#This Row],[Total_Movies_Watched]:[Total_Series_Watched]])</f>
        <v>535</v>
      </c>
      <c r="P416" t="s">
        <v>74</v>
      </c>
      <c r="Q416" t="s">
        <v>64</v>
      </c>
      <c r="R416" t="s">
        <v>41</v>
      </c>
      <c r="S416">
        <v>86</v>
      </c>
      <c r="T416">
        <v>4.3</v>
      </c>
      <c r="U416" t="b">
        <v>0</v>
      </c>
      <c r="V416" t="s">
        <v>28</v>
      </c>
      <c r="W416">
        <v>3003</v>
      </c>
      <c r="X416" t="s">
        <v>51</v>
      </c>
      <c r="Y416" t="s">
        <v>30</v>
      </c>
      <c r="Z416" t="s">
        <v>37</v>
      </c>
      <c r="AA416" t="str">
        <f t="shared" si="12"/>
        <v>Complete</v>
      </c>
    </row>
    <row r="417" spans="1:27" x14ac:dyDescent="0.3">
      <c r="A417">
        <v>8738</v>
      </c>
      <c r="B417" t="str">
        <f t="shared" si="13"/>
        <v>Unique</v>
      </c>
      <c r="C417" t="s">
        <v>100</v>
      </c>
      <c r="D417" s="1">
        <v>45556</v>
      </c>
      <c r="E417" s="1">
        <v>45625</v>
      </c>
      <c r="F417" s="7">
        <v>7.99</v>
      </c>
      <c r="G417" t="str">
        <f>IF(Table1[[#This Row],[Monthly_Price]]=7.99,"Base",IF(Table1[[#This Row],[Monthly_Price]]=11.99,"Premium",IF(Table1[[#This Row],[Monthly_Price]]=15.99,"Ultra","error")))</f>
        <v>Base</v>
      </c>
      <c r="H417">
        <v>427</v>
      </c>
      <c r="I417" t="s">
        <v>79</v>
      </c>
      <c r="J417">
        <v>1</v>
      </c>
      <c r="K417">
        <v>1</v>
      </c>
      <c r="L417" t="b">
        <v>1</v>
      </c>
      <c r="M417">
        <v>886</v>
      </c>
      <c r="N417">
        <v>17</v>
      </c>
      <c r="O417">
        <f>SUM(Table1[[#This Row],[Total_Movies_Watched]:[Total_Series_Watched]])</f>
        <v>903</v>
      </c>
      <c r="P417" t="s">
        <v>44</v>
      </c>
      <c r="Q417" t="s">
        <v>40</v>
      </c>
      <c r="R417" t="s">
        <v>41</v>
      </c>
      <c r="S417">
        <v>41</v>
      </c>
      <c r="T417">
        <v>4.0999999999999996</v>
      </c>
      <c r="U417" t="b">
        <v>0</v>
      </c>
      <c r="V417" t="s">
        <v>28</v>
      </c>
      <c r="W417">
        <v>342</v>
      </c>
      <c r="X417" t="s">
        <v>51</v>
      </c>
      <c r="Y417" t="s">
        <v>60</v>
      </c>
      <c r="Z417" t="s">
        <v>75</v>
      </c>
      <c r="AA417" t="str">
        <f t="shared" si="12"/>
        <v>Complete</v>
      </c>
    </row>
    <row r="418" spans="1:27" x14ac:dyDescent="0.3">
      <c r="A418">
        <v>2701</v>
      </c>
      <c r="B418" t="str">
        <f t="shared" si="13"/>
        <v>Unique</v>
      </c>
      <c r="C418" t="s">
        <v>219</v>
      </c>
      <c r="D418" s="1">
        <v>45417</v>
      </c>
      <c r="E418" s="1">
        <v>45303</v>
      </c>
      <c r="F418" s="7">
        <v>11.99</v>
      </c>
      <c r="G418" t="str">
        <f>IF(Table1[[#This Row],[Monthly_Price]]=7.99,"Base",IF(Table1[[#This Row],[Monthly_Price]]=11.99,"Premium",IF(Table1[[#This Row],[Monthly_Price]]=15.99,"Ultra","error")))</f>
        <v>Premium</v>
      </c>
      <c r="H418">
        <v>13</v>
      </c>
      <c r="I418" t="s">
        <v>33</v>
      </c>
      <c r="J418">
        <v>4</v>
      </c>
      <c r="K418">
        <v>6</v>
      </c>
      <c r="L418" t="b">
        <v>1</v>
      </c>
      <c r="M418">
        <v>537</v>
      </c>
      <c r="N418">
        <v>121</v>
      </c>
      <c r="O418">
        <f>SUM(Table1[[#This Row],[Total_Movies_Watched]:[Total_Series_Watched]])</f>
        <v>658</v>
      </c>
      <c r="P418" t="s">
        <v>59</v>
      </c>
      <c r="Q418" t="s">
        <v>64</v>
      </c>
      <c r="R418" t="s">
        <v>50</v>
      </c>
      <c r="S418">
        <v>17</v>
      </c>
      <c r="T418">
        <v>3.1</v>
      </c>
      <c r="U418" t="b">
        <v>1</v>
      </c>
      <c r="V418" t="s">
        <v>28</v>
      </c>
      <c r="W418">
        <v>2124</v>
      </c>
      <c r="X418" t="s">
        <v>35</v>
      </c>
      <c r="Y418" t="s">
        <v>68</v>
      </c>
      <c r="Z418" t="s">
        <v>53</v>
      </c>
      <c r="AA418" t="str">
        <f t="shared" si="12"/>
        <v>Complete</v>
      </c>
    </row>
    <row r="419" spans="1:27" x14ac:dyDescent="0.3">
      <c r="A419">
        <v>5339</v>
      </c>
      <c r="B419" t="str">
        <f t="shared" si="13"/>
        <v>Unique</v>
      </c>
      <c r="C419" t="s">
        <v>275</v>
      </c>
      <c r="D419" s="1">
        <v>45341</v>
      </c>
      <c r="E419" s="1">
        <v>45640</v>
      </c>
      <c r="F419" s="7">
        <v>15.99</v>
      </c>
      <c r="G419" t="str">
        <f>IF(Table1[[#This Row],[Monthly_Price]]=7.99,"Base",IF(Table1[[#This Row],[Monthly_Price]]=11.99,"Premium",IF(Table1[[#This Row],[Monthly_Price]]=15.99,"Ultra","error")))</f>
        <v>Ultra</v>
      </c>
      <c r="H419">
        <v>53</v>
      </c>
      <c r="I419" t="s">
        <v>24</v>
      </c>
      <c r="J419">
        <v>5</v>
      </c>
      <c r="K419">
        <v>5</v>
      </c>
      <c r="L419" t="b">
        <v>0</v>
      </c>
      <c r="M419">
        <v>524</v>
      </c>
      <c r="N419">
        <v>161</v>
      </c>
      <c r="O419">
        <f>SUM(Table1[[#This Row],[Total_Movies_Watched]:[Total_Series_Watched]])</f>
        <v>685</v>
      </c>
      <c r="P419" t="s">
        <v>74</v>
      </c>
      <c r="Q419" t="s">
        <v>64</v>
      </c>
      <c r="R419" t="s">
        <v>34</v>
      </c>
      <c r="S419">
        <v>65</v>
      </c>
      <c r="T419">
        <v>4.9000000000000004</v>
      </c>
      <c r="U419" t="b">
        <v>0</v>
      </c>
      <c r="V419" t="s">
        <v>28</v>
      </c>
      <c r="W419">
        <v>1016</v>
      </c>
      <c r="X419" t="s">
        <v>35</v>
      </c>
      <c r="Y419" t="s">
        <v>60</v>
      </c>
      <c r="Z419" t="s">
        <v>75</v>
      </c>
      <c r="AA419" t="str">
        <f t="shared" si="12"/>
        <v>Complete</v>
      </c>
    </row>
    <row r="420" spans="1:27" x14ac:dyDescent="0.3">
      <c r="A420">
        <v>1612</v>
      </c>
      <c r="B420" t="str">
        <f t="shared" si="13"/>
        <v>Unique</v>
      </c>
      <c r="C420" t="s">
        <v>276</v>
      </c>
      <c r="D420" s="1">
        <v>45069</v>
      </c>
      <c r="E420" s="1">
        <v>45394</v>
      </c>
      <c r="F420" s="7">
        <v>7.99</v>
      </c>
      <c r="G420" t="str">
        <f>IF(Table1[[#This Row],[Monthly_Price]]=7.99,"Base",IF(Table1[[#This Row],[Monthly_Price]]=11.99,"Premium",IF(Table1[[#This Row],[Monthly_Price]]=15.99,"Ultra","error")))</f>
        <v>Base</v>
      </c>
      <c r="H420">
        <v>197</v>
      </c>
      <c r="I420" t="s">
        <v>24</v>
      </c>
      <c r="J420">
        <v>1</v>
      </c>
      <c r="K420">
        <v>2</v>
      </c>
      <c r="L420" t="b">
        <v>1</v>
      </c>
      <c r="M420">
        <v>409</v>
      </c>
      <c r="N420">
        <v>22</v>
      </c>
      <c r="O420">
        <f>SUM(Table1[[#This Row],[Total_Movies_Watched]:[Total_Series_Watched]])</f>
        <v>431</v>
      </c>
      <c r="P420" t="s">
        <v>48</v>
      </c>
      <c r="Q420" t="s">
        <v>40</v>
      </c>
      <c r="R420" t="s">
        <v>34</v>
      </c>
      <c r="S420">
        <v>64</v>
      </c>
      <c r="T420">
        <v>4.3</v>
      </c>
      <c r="U420" t="b">
        <v>1</v>
      </c>
      <c r="V420" t="s">
        <v>28</v>
      </c>
      <c r="W420">
        <v>1925</v>
      </c>
      <c r="X420" t="s">
        <v>65</v>
      </c>
      <c r="Y420" t="s">
        <v>30</v>
      </c>
      <c r="Z420" t="s">
        <v>53</v>
      </c>
      <c r="AA420" t="str">
        <f t="shared" si="12"/>
        <v>Complete</v>
      </c>
    </row>
    <row r="421" spans="1:27" x14ac:dyDescent="0.3">
      <c r="A421">
        <v>5407</v>
      </c>
      <c r="B421" t="str">
        <f t="shared" si="13"/>
        <v>Unique</v>
      </c>
      <c r="C421" t="s">
        <v>80</v>
      </c>
      <c r="D421" s="1">
        <v>45212</v>
      </c>
      <c r="E421" s="1">
        <v>45394</v>
      </c>
      <c r="F421" s="7">
        <v>7.99</v>
      </c>
      <c r="G421" t="str">
        <f>IF(Table1[[#This Row],[Monthly_Price]]=7.99,"Base",IF(Table1[[#This Row],[Monthly_Price]]=11.99,"Premium",IF(Table1[[#This Row],[Monthly_Price]]=15.99,"Ultra","error")))</f>
        <v>Base</v>
      </c>
      <c r="H421">
        <v>429</v>
      </c>
      <c r="I421" t="s">
        <v>55</v>
      </c>
      <c r="J421">
        <v>3</v>
      </c>
      <c r="K421">
        <v>5</v>
      </c>
      <c r="L421" t="b">
        <v>0</v>
      </c>
      <c r="M421">
        <v>988</v>
      </c>
      <c r="N421">
        <v>115</v>
      </c>
      <c r="O421">
        <f>SUM(Table1[[#This Row],[Total_Movies_Watched]:[Total_Series_Watched]])</f>
        <v>1103</v>
      </c>
      <c r="P421" t="s">
        <v>25</v>
      </c>
      <c r="Q421" t="s">
        <v>49</v>
      </c>
      <c r="R421" t="s">
        <v>50</v>
      </c>
      <c r="S421">
        <v>19</v>
      </c>
      <c r="T421">
        <v>4.3</v>
      </c>
      <c r="U421" t="b">
        <v>1</v>
      </c>
      <c r="V421" t="s">
        <v>28</v>
      </c>
      <c r="W421">
        <v>3773</v>
      </c>
      <c r="X421" t="s">
        <v>57</v>
      </c>
      <c r="Y421" t="s">
        <v>36</v>
      </c>
      <c r="Z421" t="s">
        <v>31</v>
      </c>
      <c r="AA421" t="str">
        <f t="shared" si="12"/>
        <v>Complete</v>
      </c>
    </row>
    <row r="422" spans="1:27" x14ac:dyDescent="0.3">
      <c r="A422">
        <v>8225</v>
      </c>
      <c r="B422" t="str">
        <f t="shared" si="13"/>
        <v>Unique</v>
      </c>
      <c r="C422" t="s">
        <v>234</v>
      </c>
      <c r="D422" s="1">
        <v>45420</v>
      </c>
      <c r="E422" s="1">
        <v>45620</v>
      </c>
      <c r="F422" s="7">
        <v>15.99</v>
      </c>
      <c r="G422" t="str">
        <f>IF(Table1[[#This Row],[Monthly_Price]]=7.99,"Base",IF(Table1[[#This Row],[Monthly_Price]]=11.99,"Premium",IF(Table1[[#This Row],[Monthly_Price]]=15.99,"Ultra","error")))</f>
        <v>Ultra</v>
      </c>
      <c r="H422">
        <v>282</v>
      </c>
      <c r="I422" t="s">
        <v>55</v>
      </c>
      <c r="J422">
        <v>1</v>
      </c>
      <c r="K422">
        <v>1</v>
      </c>
      <c r="L422" t="b">
        <v>1</v>
      </c>
      <c r="M422">
        <v>386</v>
      </c>
      <c r="N422">
        <v>177</v>
      </c>
      <c r="O422">
        <f>SUM(Table1[[#This Row],[Total_Movies_Watched]:[Total_Series_Watched]])</f>
        <v>563</v>
      </c>
      <c r="P422" t="s">
        <v>63</v>
      </c>
      <c r="Q422" t="s">
        <v>26</v>
      </c>
      <c r="R422" t="s">
        <v>50</v>
      </c>
      <c r="S422">
        <v>17</v>
      </c>
      <c r="T422">
        <v>3.4</v>
      </c>
      <c r="U422" t="b">
        <v>1</v>
      </c>
      <c r="V422" t="s">
        <v>28</v>
      </c>
      <c r="W422">
        <v>1231</v>
      </c>
      <c r="X422" t="s">
        <v>57</v>
      </c>
      <c r="Y422" t="s">
        <v>68</v>
      </c>
      <c r="Z422" t="s">
        <v>75</v>
      </c>
      <c r="AA422" t="str">
        <f t="shared" si="12"/>
        <v>Complete</v>
      </c>
    </row>
    <row r="423" spans="1:27" x14ac:dyDescent="0.3">
      <c r="A423">
        <v>4714</v>
      </c>
      <c r="B423" t="str">
        <f t="shared" si="13"/>
        <v>Unique</v>
      </c>
      <c r="C423" t="s">
        <v>277</v>
      </c>
      <c r="D423" s="1">
        <v>45578</v>
      </c>
      <c r="E423" s="1">
        <v>45616</v>
      </c>
      <c r="F423" s="7">
        <v>11.99</v>
      </c>
      <c r="G423" t="str">
        <f>IF(Table1[[#This Row],[Monthly_Price]]=7.99,"Base",IF(Table1[[#This Row],[Monthly_Price]]=11.99,"Premium",IF(Table1[[#This Row],[Monthly_Price]]=15.99,"Ultra","error")))</f>
        <v>Premium</v>
      </c>
      <c r="H423">
        <v>248</v>
      </c>
      <c r="I423" t="s">
        <v>43</v>
      </c>
      <c r="J423">
        <v>5</v>
      </c>
      <c r="K423">
        <v>6</v>
      </c>
      <c r="L423" t="b">
        <v>0</v>
      </c>
      <c r="M423">
        <v>996</v>
      </c>
      <c r="N423">
        <v>24</v>
      </c>
      <c r="O423">
        <f>SUM(Table1[[#This Row],[Total_Movies_Watched]:[Total_Series_Watched]])</f>
        <v>1020</v>
      </c>
      <c r="P423" t="s">
        <v>59</v>
      </c>
      <c r="Q423" t="s">
        <v>40</v>
      </c>
      <c r="R423" t="s">
        <v>34</v>
      </c>
      <c r="S423">
        <v>53</v>
      </c>
      <c r="T423">
        <v>3.3</v>
      </c>
      <c r="U423" t="b">
        <v>1</v>
      </c>
      <c r="V423" t="s">
        <v>28</v>
      </c>
      <c r="W423">
        <v>62</v>
      </c>
      <c r="X423" t="s">
        <v>35</v>
      </c>
      <c r="Y423" t="s">
        <v>36</v>
      </c>
      <c r="Z423" t="s">
        <v>37</v>
      </c>
      <c r="AA423" t="str">
        <f t="shared" si="12"/>
        <v>Complete</v>
      </c>
    </row>
    <row r="424" spans="1:27" x14ac:dyDescent="0.3">
      <c r="A424">
        <v>3826</v>
      </c>
      <c r="B424" t="str">
        <f t="shared" si="13"/>
        <v>Unique</v>
      </c>
      <c r="C424" t="s">
        <v>220</v>
      </c>
      <c r="D424" s="1">
        <v>45567</v>
      </c>
      <c r="E424" s="1">
        <v>45642</v>
      </c>
      <c r="F424" s="7">
        <v>11.99</v>
      </c>
      <c r="G424" t="str">
        <f>IF(Table1[[#This Row],[Monthly_Price]]=7.99,"Base",IF(Table1[[#This Row],[Monthly_Price]]=11.99,"Premium",IF(Table1[[#This Row],[Monthly_Price]]=15.99,"Ultra","error")))</f>
        <v>Premium</v>
      </c>
      <c r="H424">
        <v>406</v>
      </c>
      <c r="I424" t="s">
        <v>46</v>
      </c>
      <c r="J424">
        <v>3</v>
      </c>
      <c r="K424">
        <v>3</v>
      </c>
      <c r="L424" t="b">
        <v>0</v>
      </c>
      <c r="M424">
        <v>369</v>
      </c>
      <c r="N424">
        <v>13</v>
      </c>
      <c r="O424">
        <f>SUM(Table1[[#This Row],[Total_Movies_Watched]:[Total_Series_Watched]])</f>
        <v>382</v>
      </c>
      <c r="P424" t="s">
        <v>25</v>
      </c>
      <c r="Q424" t="s">
        <v>64</v>
      </c>
      <c r="R424" t="s">
        <v>41</v>
      </c>
      <c r="S424">
        <v>82</v>
      </c>
      <c r="T424">
        <v>4.7</v>
      </c>
      <c r="U424" t="b">
        <v>0</v>
      </c>
      <c r="V424" t="s">
        <v>28</v>
      </c>
      <c r="W424">
        <v>1580</v>
      </c>
      <c r="X424" t="s">
        <v>65</v>
      </c>
      <c r="Y424" t="s">
        <v>68</v>
      </c>
      <c r="Z424" t="s">
        <v>31</v>
      </c>
      <c r="AA424" t="str">
        <f t="shared" si="12"/>
        <v>Complete</v>
      </c>
    </row>
    <row r="425" spans="1:27" x14ac:dyDescent="0.3">
      <c r="A425">
        <v>3781</v>
      </c>
      <c r="B425" t="str">
        <f t="shared" si="13"/>
        <v>Unique</v>
      </c>
      <c r="C425" t="s">
        <v>278</v>
      </c>
      <c r="D425" s="1">
        <v>45643</v>
      </c>
      <c r="E425" s="1">
        <v>45625</v>
      </c>
      <c r="F425" s="7">
        <v>15.99</v>
      </c>
      <c r="G425" t="str">
        <f>IF(Table1[[#This Row],[Monthly_Price]]=7.99,"Base",IF(Table1[[#This Row],[Monthly_Price]]=11.99,"Premium",IF(Table1[[#This Row],[Monthly_Price]]=15.99,"Ultra","error")))</f>
        <v>Ultra</v>
      </c>
      <c r="H425">
        <v>249</v>
      </c>
      <c r="I425" t="s">
        <v>79</v>
      </c>
      <c r="J425">
        <v>1</v>
      </c>
      <c r="K425">
        <v>4</v>
      </c>
      <c r="L425" t="b">
        <v>1</v>
      </c>
      <c r="M425">
        <v>713</v>
      </c>
      <c r="N425">
        <v>125</v>
      </c>
      <c r="O425">
        <f>SUM(Table1[[#This Row],[Total_Movies_Watched]:[Total_Series_Watched]])</f>
        <v>838</v>
      </c>
      <c r="P425" t="s">
        <v>44</v>
      </c>
      <c r="Q425" t="s">
        <v>26</v>
      </c>
      <c r="R425" t="s">
        <v>34</v>
      </c>
      <c r="S425">
        <v>95</v>
      </c>
      <c r="T425">
        <v>4.8</v>
      </c>
      <c r="U425" t="b">
        <v>0</v>
      </c>
      <c r="V425" t="s">
        <v>28</v>
      </c>
      <c r="W425">
        <v>74</v>
      </c>
      <c r="X425" t="s">
        <v>57</v>
      </c>
      <c r="Y425" t="s">
        <v>52</v>
      </c>
      <c r="Z425" t="s">
        <v>53</v>
      </c>
      <c r="AA425" t="str">
        <f t="shared" si="12"/>
        <v>Complete</v>
      </c>
    </row>
    <row r="426" spans="1:27" x14ac:dyDescent="0.3">
      <c r="A426">
        <v>5635</v>
      </c>
      <c r="B426" t="str">
        <f t="shared" si="13"/>
        <v>Unique</v>
      </c>
      <c r="C426" t="s">
        <v>279</v>
      </c>
      <c r="D426" s="1">
        <v>45217</v>
      </c>
      <c r="E426" s="1">
        <v>45620</v>
      </c>
      <c r="F426" s="7">
        <v>7.99</v>
      </c>
      <c r="G426" t="str">
        <f>IF(Table1[[#This Row],[Monthly_Price]]=7.99,"Base",IF(Table1[[#This Row],[Monthly_Price]]=11.99,"Premium",IF(Table1[[#This Row],[Monthly_Price]]=15.99,"Ultra","error")))</f>
        <v>Base</v>
      </c>
      <c r="H426">
        <v>12</v>
      </c>
      <c r="I426" t="s">
        <v>55</v>
      </c>
      <c r="J426">
        <v>2</v>
      </c>
      <c r="K426">
        <v>4</v>
      </c>
      <c r="L426" t="b">
        <v>0</v>
      </c>
      <c r="M426">
        <v>928</v>
      </c>
      <c r="N426">
        <v>147</v>
      </c>
      <c r="O426">
        <f>SUM(Table1[[#This Row],[Total_Movies_Watched]:[Total_Series_Watched]])</f>
        <v>1075</v>
      </c>
      <c r="P426" t="s">
        <v>59</v>
      </c>
      <c r="Q426" t="s">
        <v>40</v>
      </c>
      <c r="R426" t="s">
        <v>56</v>
      </c>
      <c r="S426">
        <v>92</v>
      </c>
      <c r="T426">
        <v>4.7</v>
      </c>
      <c r="U426" t="b">
        <v>0</v>
      </c>
      <c r="V426" t="s">
        <v>28</v>
      </c>
      <c r="W426">
        <v>3452</v>
      </c>
      <c r="X426" t="s">
        <v>65</v>
      </c>
      <c r="Y426" t="s">
        <v>36</v>
      </c>
      <c r="Z426" t="s">
        <v>31</v>
      </c>
      <c r="AA426" t="str">
        <f t="shared" si="12"/>
        <v>Complete</v>
      </c>
    </row>
    <row r="427" spans="1:27" x14ac:dyDescent="0.3">
      <c r="A427">
        <v>2291</v>
      </c>
      <c r="B427" t="str">
        <f t="shared" si="13"/>
        <v>Unique</v>
      </c>
      <c r="C427" t="s">
        <v>132</v>
      </c>
      <c r="D427" s="1">
        <v>45028</v>
      </c>
      <c r="E427" s="1">
        <v>45303</v>
      </c>
      <c r="F427" s="7">
        <v>7.99</v>
      </c>
      <c r="G427" t="str">
        <f>IF(Table1[[#This Row],[Monthly_Price]]=7.99,"Base",IF(Table1[[#This Row],[Monthly_Price]]=11.99,"Premium",IF(Table1[[#This Row],[Monthly_Price]]=15.99,"Ultra","error")))</f>
        <v>Base</v>
      </c>
      <c r="H427">
        <v>57</v>
      </c>
      <c r="I427" t="s">
        <v>24</v>
      </c>
      <c r="J427">
        <v>2</v>
      </c>
      <c r="K427">
        <v>6</v>
      </c>
      <c r="L427" t="b">
        <v>1</v>
      </c>
      <c r="M427">
        <v>869</v>
      </c>
      <c r="N427">
        <v>107</v>
      </c>
      <c r="O427">
        <f>SUM(Table1[[#This Row],[Total_Movies_Watched]:[Total_Series_Watched]])</f>
        <v>976</v>
      </c>
      <c r="P427" t="s">
        <v>59</v>
      </c>
      <c r="Q427" t="s">
        <v>49</v>
      </c>
      <c r="R427" t="s">
        <v>50</v>
      </c>
      <c r="S427">
        <v>67</v>
      </c>
      <c r="T427">
        <v>4.3</v>
      </c>
      <c r="U427" t="b">
        <v>0</v>
      </c>
      <c r="V427" t="s">
        <v>28</v>
      </c>
      <c r="W427">
        <v>4792</v>
      </c>
      <c r="X427" t="s">
        <v>35</v>
      </c>
      <c r="Y427" t="s">
        <v>52</v>
      </c>
      <c r="Z427" t="s">
        <v>75</v>
      </c>
      <c r="AA427" t="str">
        <f t="shared" si="12"/>
        <v>Complete</v>
      </c>
    </row>
    <row r="428" spans="1:27" x14ac:dyDescent="0.3">
      <c r="A428">
        <v>3119</v>
      </c>
      <c r="B428" t="str">
        <f t="shared" si="13"/>
        <v>Unique</v>
      </c>
      <c r="C428" t="s">
        <v>265</v>
      </c>
      <c r="D428" s="1">
        <v>45553</v>
      </c>
      <c r="E428" s="1">
        <v>45639</v>
      </c>
      <c r="F428" s="7">
        <v>7.99</v>
      </c>
      <c r="G428" t="str">
        <f>IF(Table1[[#This Row],[Monthly_Price]]=7.99,"Base",IF(Table1[[#This Row],[Monthly_Price]]=11.99,"Premium",IF(Table1[[#This Row],[Monthly_Price]]=15.99,"Ultra","error")))</f>
        <v>Base</v>
      </c>
      <c r="H428">
        <v>247</v>
      </c>
      <c r="I428" t="s">
        <v>79</v>
      </c>
      <c r="J428">
        <v>5</v>
      </c>
      <c r="K428">
        <v>6</v>
      </c>
      <c r="L428" t="b">
        <v>1</v>
      </c>
      <c r="M428">
        <v>563</v>
      </c>
      <c r="N428">
        <v>185</v>
      </c>
      <c r="O428">
        <f>SUM(Table1[[#This Row],[Total_Movies_Watched]:[Total_Series_Watched]])</f>
        <v>748</v>
      </c>
      <c r="P428" t="s">
        <v>59</v>
      </c>
      <c r="Q428" t="s">
        <v>40</v>
      </c>
      <c r="R428" t="s">
        <v>41</v>
      </c>
      <c r="S428">
        <v>3</v>
      </c>
      <c r="T428">
        <v>4.8</v>
      </c>
      <c r="U428" t="b">
        <v>0</v>
      </c>
      <c r="V428" t="s">
        <v>28</v>
      </c>
      <c r="W428">
        <v>4378</v>
      </c>
      <c r="X428" t="s">
        <v>51</v>
      </c>
      <c r="Y428" t="s">
        <v>60</v>
      </c>
      <c r="Z428" t="s">
        <v>37</v>
      </c>
      <c r="AA428" t="str">
        <f t="shared" si="12"/>
        <v>Complete</v>
      </c>
    </row>
    <row r="429" spans="1:27" x14ac:dyDescent="0.3">
      <c r="A429">
        <v>5280</v>
      </c>
      <c r="B429" t="str">
        <f t="shared" si="13"/>
        <v>Unique</v>
      </c>
      <c r="C429" t="s">
        <v>280</v>
      </c>
      <c r="D429" s="1">
        <v>45010</v>
      </c>
      <c r="E429" s="1">
        <v>45625</v>
      </c>
      <c r="F429" s="7">
        <v>7.99</v>
      </c>
      <c r="G429" t="str">
        <f>IF(Table1[[#This Row],[Monthly_Price]]=7.99,"Base",IF(Table1[[#This Row],[Monthly_Price]]=11.99,"Premium",IF(Table1[[#This Row],[Monthly_Price]]=15.99,"Ultra","error")))</f>
        <v>Base</v>
      </c>
      <c r="H429">
        <v>25</v>
      </c>
      <c r="I429" t="s">
        <v>55</v>
      </c>
      <c r="J429">
        <v>5</v>
      </c>
      <c r="K429">
        <v>2</v>
      </c>
      <c r="L429" t="b">
        <v>1</v>
      </c>
      <c r="M429">
        <v>429</v>
      </c>
      <c r="N429">
        <v>138</v>
      </c>
      <c r="O429">
        <f>SUM(Table1[[#This Row],[Total_Movies_Watched]:[Total_Series_Watched]])</f>
        <v>567</v>
      </c>
      <c r="P429" t="s">
        <v>59</v>
      </c>
      <c r="Q429" t="s">
        <v>49</v>
      </c>
      <c r="R429" t="s">
        <v>56</v>
      </c>
      <c r="S429">
        <v>40</v>
      </c>
      <c r="T429">
        <v>3.5</v>
      </c>
      <c r="U429" t="b">
        <v>0</v>
      </c>
      <c r="V429" t="s">
        <v>28</v>
      </c>
      <c r="W429">
        <v>1713</v>
      </c>
      <c r="X429" t="s">
        <v>29</v>
      </c>
      <c r="Y429" t="s">
        <v>68</v>
      </c>
      <c r="Z429" t="s">
        <v>31</v>
      </c>
      <c r="AA429" t="str">
        <f t="shared" si="12"/>
        <v>Complete</v>
      </c>
    </row>
    <row r="430" spans="1:27" x14ac:dyDescent="0.3">
      <c r="A430">
        <v>2546</v>
      </c>
      <c r="B430" t="str">
        <f t="shared" si="13"/>
        <v>Unique</v>
      </c>
      <c r="C430" t="s">
        <v>281</v>
      </c>
      <c r="D430" s="1">
        <v>45063</v>
      </c>
      <c r="E430" s="1">
        <v>45363</v>
      </c>
      <c r="F430" s="7">
        <v>15.99</v>
      </c>
      <c r="G430" t="str">
        <f>IF(Table1[[#This Row],[Monthly_Price]]=7.99,"Base",IF(Table1[[#This Row],[Monthly_Price]]=11.99,"Premium",IF(Table1[[#This Row],[Monthly_Price]]=15.99,"Ultra","error")))</f>
        <v>Ultra</v>
      </c>
      <c r="H430">
        <v>425</v>
      </c>
      <c r="I430" t="s">
        <v>62</v>
      </c>
      <c r="J430">
        <v>3</v>
      </c>
      <c r="K430">
        <v>6</v>
      </c>
      <c r="L430" t="b">
        <v>0</v>
      </c>
      <c r="M430">
        <v>236</v>
      </c>
      <c r="N430">
        <v>37</v>
      </c>
      <c r="O430">
        <f>SUM(Table1[[#This Row],[Total_Movies_Watched]:[Total_Series_Watched]])</f>
        <v>273</v>
      </c>
      <c r="P430" t="s">
        <v>59</v>
      </c>
      <c r="Q430" t="s">
        <v>40</v>
      </c>
      <c r="R430" t="s">
        <v>56</v>
      </c>
      <c r="S430">
        <v>49</v>
      </c>
      <c r="T430">
        <v>4</v>
      </c>
      <c r="U430" t="b">
        <v>0</v>
      </c>
      <c r="V430" t="s">
        <v>28</v>
      </c>
      <c r="W430">
        <v>1201</v>
      </c>
      <c r="X430" t="s">
        <v>29</v>
      </c>
      <c r="Y430" t="s">
        <v>36</v>
      </c>
      <c r="Z430" t="s">
        <v>37</v>
      </c>
      <c r="AA430" t="str">
        <f t="shared" si="12"/>
        <v>Complete</v>
      </c>
    </row>
    <row r="431" spans="1:27" x14ac:dyDescent="0.3">
      <c r="A431">
        <v>5975</v>
      </c>
      <c r="B431" t="str">
        <f t="shared" si="13"/>
        <v>Unique</v>
      </c>
      <c r="C431" t="s">
        <v>102</v>
      </c>
      <c r="D431" s="1">
        <v>45193</v>
      </c>
      <c r="E431" s="1">
        <v>45643</v>
      </c>
      <c r="F431" s="7">
        <v>7.99</v>
      </c>
      <c r="G431" t="str">
        <f>IF(Table1[[#This Row],[Monthly_Price]]=7.99,"Base",IF(Table1[[#This Row],[Monthly_Price]]=11.99,"Premium",IF(Table1[[#This Row],[Monthly_Price]]=15.99,"Ultra","error")))</f>
        <v>Base</v>
      </c>
      <c r="H431">
        <v>315</v>
      </c>
      <c r="I431" t="s">
        <v>46</v>
      </c>
      <c r="J431">
        <v>2</v>
      </c>
      <c r="K431">
        <v>5</v>
      </c>
      <c r="L431" t="b">
        <v>1</v>
      </c>
      <c r="M431">
        <v>889</v>
      </c>
      <c r="N431">
        <v>80</v>
      </c>
      <c r="O431">
        <f>SUM(Table1[[#This Row],[Total_Movies_Watched]:[Total_Series_Watched]])</f>
        <v>969</v>
      </c>
      <c r="P431" t="s">
        <v>63</v>
      </c>
      <c r="Q431" t="s">
        <v>49</v>
      </c>
      <c r="R431" t="s">
        <v>34</v>
      </c>
      <c r="S431">
        <v>52</v>
      </c>
      <c r="T431">
        <v>4.4000000000000004</v>
      </c>
      <c r="U431" t="b">
        <v>1</v>
      </c>
      <c r="V431" t="s">
        <v>28</v>
      </c>
      <c r="W431">
        <v>416</v>
      </c>
      <c r="X431" t="s">
        <v>51</v>
      </c>
      <c r="Y431" t="s">
        <v>68</v>
      </c>
      <c r="Z431" t="s">
        <v>75</v>
      </c>
      <c r="AA431" t="str">
        <f t="shared" si="12"/>
        <v>Complete</v>
      </c>
    </row>
    <row r="432" spans="1:27" x14ac:dyDescent="0.3">
      <c r="A432">
        <v>9113</v>
      </c>
      <c r="B432" t="str">
        <f t="shared" si="13"/>
        <v>Unique</v>
      </c>
      <c r="C432" t="s">
        <v>152</v>
      </c>
      <c r="D432" s="1">
        <v>45548</v>
      </c>
      <c r="E432" s="1">
        <v>45626</v>
      </c>
      <c r="F432" s="7">
        <v>7.99</v>
      </c>
      <c r="G432" t="str">
        <f>IF(Table1[[#This Row],[Monthly_Price]]=7.99,"Base",IF(Table1[[#This Row],[Monthly_Price]]=11.99,"Premium",IF(Table1[[#This Row],[Monthly_Price]]=15.99,"Ultra","error")))</f>
        <v>Base</v>
      </c>
      <c r="H432">
        <v>466</v>
      </c>
      <c r="I432" t="s">
        <v>62</v>
      </c>
      <c r="J432">
        <v>4</v>
      </c>
      <c r="K432">
        <v>4</v>
      </c>
      <c r="L432" t="b">
        <v>0</v>
      </c>
      <c r="M432">
        <v>785</v>
      </c>
      <c r="N432">
        <v>12</v>
      </c>
      <c r="O432">
        <f>SUM(Table1[[#This Row],[Total_Movies_Watched]:[Total_Series_Watched]])</f>
        <v>797</v>
      </c>
      <c r="P432" t="s">
        <v>44</v>
      </c>
      <c r="Q432" t="s">
        <v>40</v>
      </c>
      <c r="R432" t="s">
        <v>50</v>
      </c>
      <c r="S432">
        <v>94</v>
      </c>
      <c r="T432">
        <v>4.9000000000000004</v>
      </c>
      <c r="U432" t="b">
        <v>0</v>
      </c>
      <c r="V432" t="s">
        <v>28</v>
      </c>
      <c r="W432">
        <v>17</v>
      </c>
      <c r="X432" t="s">
        <v>35</v>
      </c>
      <c r="Y432" t="s">
        <v>68</v>
      </c>
      <c r="Z432" t="s">
        <v>37</v>
      </c>
      <c r="AA432" t="str">
        <f t="shared" si="12"/>
        <v>Complete</v>
      </c>
    </row>
    <row r="433" spans="1:27" x14ac:dyDescent="0.3">
      <c r="A433">
        <v>6250</v>
      </c>
      <c r="B433" t="str">
        <f t="shared" si="13"/>
        <v>Unique</v>
      </c>
      <c r="C433" t="s">
        <v>282</v>
      </c>
      <c r="D433" s="1">
        <v>45481</v>
      </c>
      <c r="E433" s="1">
        <v>45618</v>
      </c>
      <c r="F433" s="7">
        <v>15.99</v>
      </c>
      <c r="G433" t="str">
        <f>IF(Table1[[#This Row],[Monthly_Price]]=7.99,"Base",IF(Table1[[#This Row],[Monthly_Price]]=11.99,"Premium",IF(Table1[[#This Row],[Monthly_Price]]=15.99,"Ultra","error")))</f>
        <v>Ultra</v>
      </c>
      <c r="H433">
        <v>207</v>
      </c>
      <c r="I433" t="s">
        <v>43</v>
      </c>
      <c r="J433">
        <v>3</v>
      </c>
      <c r="K433">
        <v>6</v>
      </c>
      <c r="L433" t="b">
        <v>0</v>
      </c>
      <c r="M433">
        <v>909</v>
      </c>
      <c r="N433">
        <v>164</v>
      </c>
      <c r="O433">
        <f>SUM(Table1[[#This Row],[Total_Movies_Watched]:[Total_Series_Watched]])</f>
        <v>1073</v>
      </c>
      <c r="P433" t="s">
        <v>39</v>
      </c>
      <c r="Q433" t="s">
        <v>49</v>
      </c>
      <c r="R433" t="s">
        <v>27</v>
      </c>
      <c r="S433">
        <v>75</v>
      </c>
      <c r="T433">
        <v>4.2</v>
      </c>
      <c r="U433" t="b">
        <v>1</v>
      </c>
      <c r="V433" t="s">
        <v>28</v>
      </c>
      <c r="W433">
        <v>4820</v>
      </c>
      <c r="X433" t="s">
        <v>57</v>
      </c>
      <c r="Y433" t="s">
        <v>60</v>
      </c>
      <c r="Z433" t="s">
        <v>75</v>
      </c>
      <c r="AA433" t="str">
        <f t="shared" si="12"/>
        <v>Complete</v>
      </c>
    </row>
    <row r="434" spans="1:27" x14ac:dyDescent="0.3">
      <c r="A434">
        <v>6190</v>
      </c>
      <c r="B434" t="str">
        <f t="shared" si="13"/>
        <v>Unique</v>
      </c>
      <c r="C434" t="s">
        <v>283</v>
      </c>
      <c r="D434" s="1">
        <v>45613</v>
      </c>
      <c r="E434" s="1">
        <v>45516</v>
      </c>
      <c r="F434" s="7">
        <v>7.99</v>
      </c>
      <c r="G434" t="str">
        <f>IF(Table1[[#This Row],[Monthly_Price]]=7.99,"Base",IF(Table1[[#This Row],[Monthly_Price]]=11.99,"Premium",IF(Table1[[#This Row],[Monthly_Price]]=15.99,"Ultra","error")))</f>
        <v>Base</v>
      </c>
      <c r="H434">
        <v>248</v>
      </c>
      <c r="I434" t="s">
        <v>33</v>
      </c>
      <c r="J434">
        <v>5</v>
      </c>
      <c r="K434">
        <v>2</v>
      </c>
      <c r="L434" t="b">
        <v>0</v>
      </c>
      <c r="M434">
        <v>142</v>
      </c>
      <c r="N434">
        <v>22</v>
      </c>
      <c r="O434">
        <f>SUM(Table1[[#This Row],[Total_Movies_Watched]:[Total_Series_Watched]])</f>
        <v>164</v>
      </c>
      <c r="P434" t="s">
        <v>25</v>
      </c>
      <c r="Q434" t="s">
        <v>40</v>
      </c>
      <c r="R434" t="s">
        <v>41</v>
      </c>
      <c r="S434">
        <v>94</v>
      </c>
      <c r="T434">
        <v>4.2</v>
      </c>
      <c r="U434" t="b">
        <v>0</v>
      </c>
      <c r="V434" t="s">
        <v>28</v>
      </c>
      <c r="W434">
        <v>1758</v>
      </c>
      <c r="X434" t="s">
        <v>65</v>
      </c>
      <c r="Y434" t="s">
        <v>68</v>
      </c>
      <c r="Z434" t="s">
        <v>31</v>
      </c>
      <c r="AA434" t="str">
        <f t="shared" si="12"/>
        <v>Complete</v>
      </c>
    </row>
    <row r="435" spans="1:27" x14ac:dyDescent="0.3">
      <c r="A435">
        <v>5713</v>
      </c>
      <c r="B435" t="str">
        <f t="shared" si="13"/>
        <v>Unique</v>
      </c>
      <c r="C435" t="s">
        <v>284</v>
      </c>
      <c r="D435" s="1">
        <v>45399</v>
      </c>
      <c r="E435" s="1">
        <v>45620</v>
      </c>
      <c r="F435" s="7">
        <v>7.99</v>
      </c>
      <c r="G435" t="str">
        <f>IF(Table1[[#This Row],[Monthly_Price]]=7.99,"Base",IF(Table1[[#This Row],[Monthly_Price]]=11.99,"Premium",IF(Table1[[#This Row],[Monthly_Price]]=15.99,"Ultra","error")))</f>
        <v>Base</v>
      </c>
      <c r="H435">
        <v>278</v>
      </c>
      <c r="I435" t="s">
        <v>33</v>
      </c>
      <c r="J435">
        <v>5</v>
      </c>
      <c r="K435">
        <v>1</v>
      </c>
      <c r="L435" t="b">
        <v>0</v>
      </c>
      <c r="M435">
        <v>743</v>
      </c>
      <c r="N435">
        <v>180</v>
      </c>
      <c r="O435">
        <f>SUM(Table1[[#This Row],[Total_Movies_Watched]:[Total_Series_Watched]])</f>
        <v>923</v>
      </c>
      <c r="P435" t="s">
        <v>25</v>
      </c>
      <c r="Q435" t="s">
        <v>64</v>
      </c>
      <c r="R435" t="s">
        <v>27</v>
      </c>
      <c r="S435">
        <v>0</v>
      </c>
      <c r="T435">
        <v>4.3</v>
      </c>
      <c r="U435" t="b">
        <v>1</v>
      </c>
      <c r="V435" t="s">
        <v>28</v>
      </c>
      <c r="W435">
        <v>2568</v>
      </c>
      <c r="X435" t="s">
        <v>35</v>
      </c>
      <c r="Y435" t="s">
        <v>60</v>
      </c>
      <c r="Z435" t="s">
        <v>53</v>
      </c>
      <c r="AA435" t="str">
        <f t="shared" si="12"/>
        <v>Complete</v>
      </c>
    </row>
    <row r="436" spans="1:27" x14ac:dyDescent="0.3">
      <c r="A436">
        <v>1932</v>
      </c>
      <c r="B436" t="str">
        <f t="shared" si="13"/>
        <v>Unique</v>
      </c>
      <c r="C436" t="s">
        <v>114</v>
      </c>
      <c r="D436" s="1">
        <v>45312</v>
      </c>
      <c r="E436" s="1">
        <v>45643</v>
      </c>
      <c r="F436" s="7">
        <v>7.99</v>
      </c>
      <c r="G436" t="str">
        <f>IF(Table1[[#This Row],[Monthly_Price]]=7.99,"Base",IF(Table1[[#This Row],[Monthly_Price]]=11.99,"Premium",IF(Table1[[#This Row],[Monthly_Price]]=15.99,"Ultra","error")))</f>
        <v>Base</v>
      </c>
      <c r="H436">
        <v>315</v>
      </c>
      <c r="I436" t="s">
        <v>46</v>
      </c>
      <c r="J436">
        <v>1</v>
      </c>
      <c r="K436">
        <v>2</v>
      </c>
      <c r="L436" t="b">
        <v>0</v>
      </c>
      <c r="M436">
        <v>40</v>
      </c>
      <c r="N436">
        <v>188</v>
      </c>
      <c r="O436">
        <f>SUM(Table1[[#This Row],[Total_Movies_Watched]:[Total_Series_Watched]])</f>
        <v>228</v>
      </c>
      <c r="P436" t="s">
        <v>74</v>
      </c>
      <c r="Q436" t="s">
        <v>40</v>
      </c>
      <c r="R436" t="s">
        <v>67</v>
      </c>
      <c r="S436">
        <v>86</v>
      </c>
      <c r="T436">
        <v>3.7</v>
      </c>
      <c r="U436" t="b">
        <v>1</v>
      </c>
      <c r="V436" t="s">
        <v>28</v>
      </c>
      <c r="W436">
        <v>4235</v>
      </c>
      <c r="X436" t="s">
        <v>29</v>
      </c>
      <c r="Y436" t="s">
        <v>60</v>
      </c>
      <c r="Z436" t="s">
        <v>31</v>
      </c>
      <c r="AA436" t="str">
        <f t="shared" si="12"/>
        <v>Complete</v>
      </c>
    </row>
    <row r="437" spans="1:27" x14ac:dyDescent="0.3">
      <c r="A437">
        <v>6527</v>
      </c>
      <c r="B437" t="str">
        <f t="shared" si="13"/>
        <v>Unique</v>
      </c>
      <c r="C437" t="s">
        <v>285</v>
      </c>
      <c r="D437" s="1">
        <v>45071</v>
      </c>
      <c r="E437" s="1">
        <v>45619</v>
      </c>
      <c r="F437" s="7">
        <v>7.99</v>
      </c>
      <c r="G437" t="str">
        <f>IF(Table1[[#This Row],[Monthly_Price]]=7.99,"Base",IF(Table1[[#This Row],[Monthly_Price]]=11.99,"Premium",IF(Table1[[#This Row],[Monthly_Price]]=15.99,"Ultra","error")))</f>
        <v>Base</v>
      </c>
      <c r="H437">
        <v>190</v>
      </c>
      <c r="I437" t="s">
        <v>79</v>
      </c>
      <c r="J437">
        <v>4</v>
      </c>
      <c r="K437">
        <v>1</v>
      </c>
      <c r="L437" t="b">
        <v>1</v>
      </c>
      <c r="M437">
        <v>400</v>
      </c>
      <c r="N437">
        <v>151</v>
      </c>
      <c r="O437">
        <f>SUM(Table1[[#This Row],[Total_Movies_Watched]:[Total_Series_Watched]])</f>
        <v>551</v>
      </c>
      <c r="P437" t="s">
        <v>59</v>
      </c>
      <c r="Q437" t="s">
        <v>26</v>
      </c>
      <c r="R437" t="s">
        <v>34</v>
      </c>
      <c r="S437">
        <v>52</v>
      </c>
      <c r="T437">
        <v>4.3</v>
      </c>
      <c r="U437" t="b">
        <v>0</v>
      </c>
      <c r="V437" t="s">
        <v>28</v>
      </c>
      <c r="W437">
        <v>3775</v>
      </c>
      <c r="X437" t="s">
        <v>35</v>
      </c>
      <c r="Y437" t="s">
        <v>68</v>
      </c>
      <c r="Z437" t="s">
        <v>31</v>
      </c>
      <c r="AA437" t="str">
        <f t="shared" si="12"/>
        <v>Complete</v>
      </c>
    </row>
    <row r="438" spans="1:27" x14ac:dyDescent="0.3">
      <c r="A438">
        <v>9363</v>
      </c>
      <c r="B438" t="str">
        <f t="shared" si="13"/>
        <v>Unique</v>
      </c>
      <c r="C438" t="s">
        <v>100</v>
      </c>
      <c r="D438" s="1">
        <v>45570</v>
      </c>
      <c r="E438" s="1">
        <v>45619</v>
      </c>
      <c r="F438" s="7">
        <v>11.99</v>
      </c>
      <c r="G438" t="str">
        <f>IF(Table1[[#This Row],[Monthly_Price]]=7.99,"Base",IF(Table1[[#This Row],[Monthly_Price]]=11.99,"Premium",IF(Table1[[#This Row],[Monthly_Price]]=15.99,"Ultra","error")))</f>
        <v>Premium</v>
      </c>
      <c r="H438">
        <v>190</v>
      </c>
      <c r="I438" t="s">
        <v>55</v>
      </c>
      <c r="J438">
        <v>2</v>
      </c>
      <c r="K438">
        <v>1</v>
      </c>
      <c r="L438" t="b">
        <v>0</v>
      </c>
      <c r="M438">
        <v>359</v>
      </c>
      <c r="N438">
        <v>192</v>
      </c>
      <c r="O438">
        <f>SUM(Table1[[#This Row],[Total_Movies_Watched]:[Total_Series_Watched]])</f>
        <v>551</v>
      </c>
      <c r="P438" t="s">
        <v>63</v>
      </c>
      <c r="Q438" t="s">
        <v>26</v>
      </c>
      <c r="R438" t="s">
        <v>56</v>
      </c>
      <c r="S438">
        <v>38</v>
      </c>
      <c r="T438">
        <v>4.4000000000000004</v>
      </c>
      <c r="U438" t="b">
        <v>1</v>
      </c>
      <c r="V438" t="s">
        <v>28</v>
      </c>
      <c r="W438">
        <v>92</v>
      </c>
      <c r="X438" t="s">
        <v>29</v>
      </c>
      <c r="Y438" t="s">
        <v>60</v>
      </c>
      <c r="Z438" t="s">
        <v>75</v>
      </c>
      <c r="AA438" t="str">
        <f t="shared" si="12"/>
        <v>Complete</v>
      </c>
    </row>
    <row r="439" spans="1:27" x14ac:dyDescent="0.3">
      <c r="A439">
        <v>5019</v>
      </c>
      <c r="B439" t="str">
        <f t="shared" si="13"/>
        <v>Unique</v>
      </c>
      <c r="C439" t="s">
        <v>104</v>
      </c>
      <c r="D439" s="1">
        <v>45567</v>
      </c>
      <c r="E439" s="1">
        <v>45638</v>
      </c>
      <c r="F439" s="7">
        <v>15.99</v>
      </c>
      <c r="G439" t="str">
        <f>IF(Table1[[#This Row],[Monthly_Price]]=7.99,"Base",IF(Table1[[#This Row],[Monthly_Price]]=11.99,"Premium",IF(Table1[[#This Row],[Monthly_Price]]=15.99,"Ultra","error")))</f>
        <v>Ultra</v>
      </c>
      <c r="H439">
        <v>408</v>
      </c>
      <c r="I439" t="s">
        <v>46</v>
      </c>
      <c r="J439">
        <v>4</v>
      </c>
      <c r="K439">
        <v>3</v>
      </c>
      <c r="L439" t="b">
        <v>0</v>
      </c>
      <c r="M439">
        <v>711</v>
      </c>
      <c r="N439">
        <v>23</v>
      </c>
      <c r="O439">
        <f>SUM(Table1[[#This Row],[Total_Movies_Watched]:[Total_Series_Watched]])</f>
        <v>734</v>
      </c>
      <c r="P439" t="s">
        <v>63</v>
      </c>
      <c r="Q439" t="s">
        <v>49</v>
      </c>
      <c r="R439" t="s">
        <v>67</v>
      </c>
      <c r="S439">
        <v>65</v>
      </c>
      <c r="T439">
        <v>3.6</v>
      </c>
      <c r="U439" t="b">
        <v>1</v>
      </c>
      <c r="V439" t="s">
        <v>28</v>
      </c>
      <c r="W439">
        <v>72</v>
      </c>
      <c r="X439" t="s">
        <v>57</v>
      </c>
      <c r="Y439" t="s">
        <v>36</v>
      </c>
      <c r="Z439" t="s">
        <v>37</v>
      </c>
      <c r="AA439" t="str">
        <f t="shared" si="12"/>
        <v>Complete</v>
      </c>
    </row>
    <row r="440" spans="1:27" x14ac:dyDescent="0.3">
      <c r="A440">
        <v>9258</v>
      </c>
      <c r="B440" t="str">
        <f t="shared" si="13"/>
        <v>Unique</v>
      </c>
      <c r="C440" t="s">
        <v>286</v>
      </c>
      <c r="D440" s="1">
        <v>45348</v>
      </c>
      <c r="E440" s="1">
        <v>45455</v>
      </c>
      <c r="F440" s="7">
        <v>15.99</v>
      </c>
      <c r="G440" t="str">
        <f>IF(Table1[[#This Row],[Monthly_Price]]=7.99,"Base",IF(Table1[[#This Row],[Monthly_Price]]=11.99,"Premium",IF(Table1[[#This Row],[Monthly_Price]]=15.99,"Ultra","error")))</f>
        <v>Ultra</v>
      </c>
      <c r="H440">
        <v>227</v>
      </c>
      <c r="I440" t="s">
        <v>46</v>
      </c>
      <c r="J440">
        <v>2</v>
      </c>
      <c r="K440">
        <v>1</v>
      </c>
      <c r="L440" t="b">
        <v>0</v>
      </c>
      <c r="M440">
        <v>581</v>
      </c>
      <c r="N440">
        <v>146</v>
      </c>
      <c r="O440">
        <f>SUM(Table1[[#This Row],[Total_Movies_Watched]:[Total_Series_Watched]])</f>
        <v>727</v>
      </c>
      <c r="P440" t="s">
        <v>63</v>
      </c>
      <c r="Q440" t="s">
        <v>26</v>
      </c>
      <c r="R440" t="s">
        <v>50</v>
      </c>
      <c r="S440">
        <v>37</v>
      </c>
      <c r="T440">
        <v>4.4000000000000004</v>
      </c>
      <c r="U440" t="b">
        <v>0</v>
      </c>
      <c r="V440" t="s">
        <v>28</v>
      </c>
      <c r="W440">
        <v>2488</v>
      </c>
      <c r="X440" t="s">
        <v>29</v>
      </c>
      <c r="Y440" t="s">
        <v>52</v>
      </c>
      <c r="Z440" t="s">
        <v>37</v>
      </c>
      <c r="AA440" t="str">
        <f t="shared" si="12"/>
        <v>Complete</v>
      </c>
    </row>
    <row r="441" spans="1:27" x14ac:dyDescent="0.3">
      <c r="A441">
        <v>7512</v>
      </c>
      <c r="B441" t="str">
        <f t="shared" si="13"/>
        <v>Unique</v>
      </c>
      <c r="C441" t="s">
        <v>287</v>
      </c>
      <c r="D441" s="1">
        <v>45273</v>
      </c>
      <c r="E441" s="1">
        <v>45620</v>
      </c>
      <c r="F441" s="7">
        <v>11.99</v>
      </c>
      <c r="G441" t="str">
        <f>IF(Table1[[#This Row],[Monthly_Price]]=7.99,"Base",IF(Table1[[#This Row],[Monthly_Price]]=11.99,"Premium",IF(Table1[[#This Row],[Monthly_Price]]=15.99,"Ultra","error")))</f>
        <v>Premium</v>
      </c>
      <c r="H441">
        <v>479</v>
      </c>
      <c r="I441" t="s">
        <v>62</v>
      </c>
      <c r="J441">
        <v>2</v>
      </c>
      <c r="K441">
        <v>4</v>
      </c>
      <c r="L441" t="b">
        <v>1</v>
      </c>
      <c r="M441">
        <v>923</v>
      </c>
      <c r="N441">
        <v>182</v>
      </c>
      <c r="O441">
        <f>SUM(Table1[[#This Row],[Total_Movies_Watched]:[Total_Series_Watched]])</f>
        <v>1105</v>
      </c>
      <c r="P441" t="s">
        <v>48</v>
      </c>
      <c r="Q441" t="s">
        <v>40</v>
      </c>
      <c r="R441" t="s">
        <v>27</v>
      </c>
      <c r="S441">
        <v>14</v>
      </c>
      <c r="T441">
        <v>4.9000000000000004</v>
      </c>
      <c r="U441" t="b">
        <v>1</v>
      </c>
      <c r="V441" t="s">
        <v>28</v>
      </c>
      <c r="W441">
        <v>2666</v>
      </c>
      <c r="X441" t="s">
        <v>57</v>
      </c>
      <c r="Y441" t="s">
        <v>68</v>
      </c>
      <c r="Z441" t="s">
        <v>75</v>
      </c>
      <c r="AA441" t="str">
        <f t="shared" si="12"/>
        <v>Complete</v>
      </c>
    </row>
    <row r="442" spans="1:27" x14ac:dyDescent="0.3">
      <c r="A442">
        <v>8195</v>
      </c>
      <c r="B442" t="str">
        <f t="shared" si="13"/>
        <v>Unique</v>
      </c>
      <c r="C442" t="s">
        <v>288</v>
      </c>
      <c r="D442" s="1">
        <v>45033</v>
      </c>
      <c r="E442" s="1">
        <v>45616</v>
      </c>
      <c r="F442" s="7">
        <v>11.99</v>
      </c>
      <c r="G442" t="str">
        <f>IF(Table1[[#This Row],[Monthly_Price]]=7.99,"Base",IF(Table1[[#This Row],[Monthly_Price]]=11.99,"Premium",IF(Table1[[#This Row],[Monthly_Price]]=15.99,"Ultra","error")))</f>
        <v>Premium</v>
      </c>
      <c r="H442">
        <v>415</v>
      </c>
      <c r="I442" t="s">
        <v>33</v>
      </c>
      <c r="J442">
        <v>3</v>
      </c>
      <c r="K442">
        <v>1</v>
      </c>
      <c r="L442" t="b">
        <v>0</v>
      </c>
      <c r="M442">
        <v>381</v>
      </c>
      <c r="N442">
        <v>78</v>
      </c>
      <c r="O442">
        <f>SUM(Table1[[#This Row],[Total_Movies_Watched]:[Total_Series_Watched]])</f>
        <v>459</v>
      </c>
      <c r="P442" t="s">
        <v>63</v>
      </c>
      <c r="Q442" t="s">
        <v>40</v>
      </c>
      <c r="R442" t="s">
        <v>41</v>
      </c>
      <c r="S442">
        <v>84</v>
      </c>
      <c r="T442">
        <v>4.4000000000000004</v>
      </c>
      <c r="U442" t="b">
        <v>1</v>
      </c>
      <c r="V442" t="s">
        <v>28</v>
      </c>
      <c r="W442">
        <v>4221</v>
      </c>
      <c r="X442" t="s">
        <v>65</v>
      </c>
      <c r="Y442" t="s">
        <v>68</v>
      </c>
      <c r="Z442" t="s">
        <v>53</v>
      </c>
      <c r="AA442" t="str">
        <f t="shared" si="12"/>
        <v>Complete</v>
      </c>
    </row>
    <row r="443" spans="1:27" x14ac:dyDescent="0.3">
      <c r="A443">
        <v>8242</v>
      </c>
      <c r="B443" t="str">
        <f t="shared" si="13"/>
        <v>Unique</v>
      </c>
      <c r="C443" t="s">
        <v>167</v>
      </c>
      <c r="D443" s="1">
        <v>44914</v>
      </c>
      <c r="E443" s="1">
        <v>45394</v>
      </c>
      <c r="F443" s="7">
        <v>11.99</v>
      </c>
      <c r="G443" t="str">
        <f>IF(Table1[[#This Row],[Monthly_Price]]=7.99,"Base",IF(Table1[[#This Row],[Monthly_Price]]=11.99,"Premium",IF(Table1[[#This Row],[Monthly_Price]]=15.99,"Ultra","error")))</f>
        <v>Premium</v>
      </c>
      <c r="H443">
        <v>204</v>
      </c>
      <c r="I443" t="s">
        <v>79</v>
      </c>
      <c r="J443">
        <v>4</v>
      </c>
      <c r="K443">
        <v>4</v>
      </c>
      <c r="L443" t="b">
        <v>1</v>
      </c>
      <c r="M443">
        <v>706</v>
      </c>
      <c r="N443">
        <v>153</v>
      </c>
      <c r="O443">
        <f>SUM(Table1[[#This Row],[Total_Movies_Watched]:[Total_Series_Watched]])</f>
        <v>859</v>
      </c>
      <c r="P443" t="s">
        <v>39</v>
      </c>
      <c r="Q443" t="s">
        <v>26</v>
      </c>
      <c r="R443" t="s">
        <v>27</v>
      </c>
      <c r="S443">
        <v>94</v>
      </c>
      <c r="T443">
        <v>3.7</v>
      </c>
      <c r="U443" t="b">
        <v>1</v>
      </c>
      <c r="V443" t="s">
        <v>28</v>
      </c>
      <c r="W443">
        <v>4569</v>
      </c>
      <c r="X443" t="s">
        <v>29</v>
      </c>
      <c r="Y443" t="s">
        <v>68</v>
      </c>
      <c r="Z443" t="s">
        <v>31</v>
      </c>
      <c r="AA443" t="str">
        <f t="shared" si="12"/>
        <v>Complete</v>
      </c>
    </row>
    <row r="444" spans="1:27" x14ac:dyDescent="0.3">
      <c r="A444">
        <v>2220</v>
      </c>
      <c r="B444" t="str">
        <f t="shared" si="13"/>
        <v>Unique</v>
      </c>
      <c r="C444" t="s">
        <v>264</v>
      </c>
      <c r="D444" s="1">
        <v>45220</v>
      </c>
      <c r="E444" s="1">
        <v>45624</v>
      </c>
      <c r="F444" s="7">
        <v>15.99</v>
      </c>
      <c r="G444" t="str">
        <f>IF(Table1[[#This Row],[Monthly_Price]]=7.99,"Base",IF(Table1[[#This Row],[Monthly_Price]]=11.99,"Premium",IF(Table1[[#This Row],[Monthly_Price]]=15.99,"Ultra","error")))</f>
        <v>Ultra</v>
      </c>
      <c r="H444">
        <v>205</v>
      </c>
      <c r="I444" t="s">
        <v>62</v>
      </c>
      <c r="J444">
        <v>3</v>
      </c>
      <c r="K444">
        <v>1</v>
      </c>
      <c r="L444" t="b">
        <v>1</v>
      </c>
      <c r="M444">
        <v>792</v>
      </c>
      <c r="N444">
        <v>103</v>
      </c>
      <c r="O444">
        <f>SUM(Table1[[#This Row],[Total_Movies_Watched]:[Total_Series_Watched]])</f>
        <v>895</v>
      </c>
      <c r="P444" t="s">
        <v>63</v>
      </c>
      <c r="Q444" t="s">
        <v>26</v>
      </c>
      <c r="R444" t="s">
        <v>41</v>
      </c>
      <c r="S444">
        <v>24</v>
      </c>
      <c r="T444">
        <v>3.9</v>
      </c>
      <c r="U444" t="b">
        <v>1</v>
      </c>
      <c r="V444" t="s">
        <v>28</v>
      </c>
      <c r="W444">
        <v>2695</v>
      </c>
      <c r="X444" t="s">
        <v>57</v>
      </c>
      <c r="Y444" t="s">
        <v>68</v>
      </c>
      <c r="Z444" t="s">
        <v>37</v>
      </c>
      <c r="AA444" t="str">
        <f t="shared" si="12"/>
        <v>Complete</v>
      </c>
    </row>
    <row r="445" spans="1:27" x14ac:dyDescent="0.3">
      <c r="A445">
        <v>9308</v>
      </c>
      <c r="B445" t="str">
        <f t="shared" si="13"/>
        <v>Unique</v>
      </c>
      <c r="C445" t="s">
        <v>72</v>
      </c>
      <c r="D445" s="1">
        <v>45565</v>
      </c>
      <c r="E445" s="1">
        <v>45621</v>
      </c>
      <c r="F445" s="7">
        <v>11.99</v>
      </c>
      <c r="G445" t="str">
        <f>IF(Table1[[#This Row],[Monthly_Price]]=7.99,"Base",IF(Table1[[#This Row],[Monthly_Price]]=11.99,"Premium",IF(Table1[[#This Row],[Monthly_Price]]=15.99,"Ultra","error")))</f>
        <v>Premium</v>
      </c>
      <c r="H445">
        <v>64</v>
      </c>
      <c r="I445" t="s">
        <v>46</v>
      </c>
      <c r="J445">
        <v>2</v>
      </c>
      <c r="K445">
        <v>3</v>
      </c>
      <c r="L445" t="b">
        <v>1</v>
      </c>
      <c r="M445">
        <v>221</v>
      </c>
      <c r="N445">
        <v>4</v>
      </c>
      <c r="O445">
        <f>SUM(Table1[[#This Row],[Total_Movies_Watched]:[Total_Series_Watched]])</f>
        <v>225</v>
      </c>
      <c r="P445" t="s">
        <v>25</v>
      </c>
      <c r="Q445" t="s">
        <v>26</v>
      </c>
      <c r="R445" t="s">
        <v>41</v>
      </c>
      <c r="S445">
        <v>88</v>
      </c>
      <c r="T445">
        <v>3.7</v>
      </c>
      <c r="U445" t="b">
        <v>1</v>
      </c>
      <c r="V445" t="s">
        <v>28</v>
      </c>
      <c r="W445">
        <v>48</v>
      </c>
      <c r="X445" t="s">
        <v>65</v>
      </c>
      <c r="Y445" t="s">
        <v>52</v>
      </c>
      <c r="Z445" t="s">
        <v>75</v>
      </c>
      <c r="AA445" t="str">
        <f t="shared" si="12"/>
        <v>Complete</v>
      </c>
    </row>
    <row r="446" spans="1:27" x14ac:dyDescent="0.3">
      <c r="A446">
        <v>3437</v>
      </c>
      <c r="B446" t="str">
        <f t="shared" si="13"/>
        <v>Unique</v>
      </c>
      <c r="C446" t="s">
        <v>141</v>
      </c>
      <c r="D446" s="1">
        <v>44950</v>
      </c>
      <c r="E446" s="1">
        <v>45424</v>
      </c>
      <c r="F446" s="7">
        <v>7.99</v>
      </c>
      <c r="G446" t="str">
        <f>IF(Table1[[#This Row],[Monthly_Price]]=7.99,"Base",IF(Table1[[#This Row],[Monthly_Price]]=11.99,"Premium",IF(Table1[[#This Row],[Monthly_Price]]=15.99,"Ultra","error")))</f>
        <v>Base</v>
      </c>
      <c r="H446">
        <v>281</v>
      </c>
      <c r="I446" t="s">
        <v>43</v>
      </c>
      <c r="J446">
        <v>2</v>
      </c>
      <c r="K446">
        <v>4</v>
      </c>
      <c r="L446" t="b">
        <v>0</v>
      </c>
      <c r="M446">
        <v>770</v>
      </c>
      <c r="N446">
        <v>74</v>
      </c>
      <c r="O446">
        <f>SUM(Table1[[#This Row],[Total_Movies_Watched]:[Total_Series_Watched]])</f>
        <v>844</v>
      </c>
      <c r="P446" t="s">
        <v>59</v>
      </c>
      <c r="Q446" t="s">
        <v>40</v>
      </c>
      <c r="R446" t="s">
        <v>34</v>
      </c>
      <c r="S446">
        <v>12</v>
      </c>
      <c r="T446">
        <v>4</v>
      </c>
      <c r="U446" t="b">
        <v>0</v>
      </c>
      <c r="V446" t="s">
        <v>28</v>
      </c>
      <c r="W446">
        <v>1526</v>
      </c>
      <c r="X446" t="s">
        <v>57</v>
      </c>
      <c r="Y446" t="s">
        <v>30</v>
      </c>
      <c r="Z446" t="s">
        <v>31</v>
      </c>
      <c r="AA446" t="str">
        <f t="shared" si="12"/>
        <v>Complete</v>
      </c>
    </row>
    <row r="447" spans="1:27" x14ac:dyDescent="0.3">
      <c r="A447">
        <v>8305</v>
      </c>
      <c r="B447" t="str">
        <f t="shared" si="13"/>
        <v>Unique</v>
      </c>
      <c r="C447" t="s">
        <v>100</v>
      </c>
      <c r="D447" s="1">
        <v>44952</v>
      </c>
      <c r="E447" s="1">
        <v>45455</v>
      </c>
      <c r="F447" s="7">
        <v>11.99</v>
      </c>
      <c r="G447" t="str">
        <f>IF(Table1[[#This Row],[Monthly_Price]]=7.99,"Base",IF(Table1[[#This Row],[Monthly_Price]]=11.99,"Premium",IF(Table1[[#This Row],[Monthly_Price]]=15.99,"Ultra","error")))</f>
        <v>Premium</v>
      </c>
      <c r="H447">
        <v>78</v>
      </c>
      <c r="I447" t="s">
        <v>62</v>
      </c>
      <c r="J447">
        <v>4</v>
      </c>
      <c r="K447">
        <v>5</v>
      </c>
      <c r="L447" t="b">
        <v>0</v>
      </c>
      <c r="M447">
        <v>914</v>
      </c>
      <c r="N447">
        <v>22</v>
      </c>
      <c r="O447">
        <f>SUM(Table1[[#This Row],[Total_Movies_Watched]:[Total_Series_Watched]])</f>
        <v>936</v>
      </c>
      <c r="P447" t="s">
        <v>74</v>
      </c>
      <c r="Q447" t="s">
        <v>40</v>
      </c>
      <c r="R447" t="s">
        <v>34</v>
      </c>
      <c r="S447">
        <v>14</v>
      </c>
      <c r="T447">
        <v>4.5</v>
      </c>
      <c r="U447" t="b">
        <v>0</v>
      </c>
      <c r="V447" t="s">
        <v>28</v>
      </c>
      <c r="W447">
        <v>4934</v>
      </c>
      <c r="X447" t="s">
        <v>29</v>
      </c>
      <c r="Y447" t="s">
        <v>30</v>
      </c>
      <c r="Z447" t="s">
        <v>31</v>
      </c>
      <c r="AA447" t="str">
        <f t="shared" si="12"/>
        <v>Complete</v>
      </c>
    </row>
    <row r="448" spans="1:27" x14ac:dyDescent="0.3">
      <c r="A448">
        <v>6773</v>
      </c>
      <c r="B448" t="str">
        <f t="shared" si="13"/>
        <v>Unique</v>
      </c>
      <c r="C448" t="s">
        <v>271</v>
      </c>
      <c r="D448" s="1">
        <v>45328</v>
      </c>
      <c r="E448" s="1">
        <v>45625</v>
      </c>
      <c r="F448" s="7">
        <v>7.99</v>
      </c>
      <c r="G448" t="str">
        <f>IF(Table1[[#This Row],[Monthly_Price]]=7.99,"Base",IF(Table1[[#This Row],[Monthly_Price]]=11.99,"Premium",IF(Table1[[#This Row],[Monthly_Price]]=15.99,"Ultra","error")))</f>
        <v>Base</v>
      </c>
      <c r="H448">
        <v>343</v>
      </c>
      <c r="I448" t="s">
        <v>33</v>
      </c>
      <c r="J448">
        <v>4</v>
      </c>
      <c r="K448">
        <v>1</v>
      </c>
      <c r="L448" t="b">
        <v>1</v>
      </c>
      <c r="M448">
        <v>492</v>
      </c>
      <c r="N448">
        <v>187</v>
      </c>
      <c r="O448">
        <f>SUM(Table1[[#This Row],[Total_Movies_Watched]:[Total_Series_Watched]])</f>
        <v>679</v>
      </c>
      <c r="P448" t="s">
        <v>25</v>
      </c>
      <c r="Q448" t="s">
        <v>26</v>
      </c>
      <c r="R448" t="s">
        <v>67</v>
      </c>
      <c r="S448">
        <v>75</v>
      </c>
      <c r="T448">
        <v>4.9000000000000004</v>
      </c>
      <c r="U448" t="b">
        <v>1</v>
      </c>
      <c r="V448" t="s">
        <v>28</v>
      </c>
      <c r="W448">
        <v>628</v>
      </c>
      <c r="X448" t="s">
        <v>35</v>
      </c>
      <c r="Y448" t="s">
        <v>60</v>
      </c>
      <c r="Z448" t="s">
        <v>31</v>
      </c>
      <c r="AA448" t="str">
        <f t="shared" si="12"/>
        <v>Complete</v>
      </c>
    </row>
    <row r="449" spans="1:27" x14ac:dyDescent="0.3">
      <c r="A449">
        <v>3010</v>
      </c>
      <c r="B449" t="str">
        <f t="shared" si="13"/>
        <v>Unique</v>
      </c>
      <c r="C449" t="s">
        <v>181</v>
      </c>
      <c r="D449" s="1">
        <v>45599</v>
      </c>
      <c r="E449" s="1">
        <v>45620</v>
      </c>
      <c r="F449" s="7">
        <v>11.99</v>
      </c>
      <c r="G449" t="str">
        <f>IF(Table1[[#This Row],[Monthly_Price]]=7.99,"Base",IF(Table1[[#This Row],[Monthly_Price]]=11.99,"Premium",IF(Table1[[#This Row],[Monthly_Price]]=15.99,"Ultra","error")))</f>
        <v>Premium</v>
      </c>
      <c r="H449">
        <v>318</v>
      </c>
      <c r="I449" t="s">
        <v>43</v>
      </c>
      <c r="J449">
        <v>1</v>
      </c>
      <c r="K449">
        <v>5</v>
      </c>
      <c r="L449" t="b">
        <v>0</v>
      </c>
      <c r="M449">
        <v>925</v>
      </c>
      <c r="N449">
        <v>191</v>
      </c>
      <c r="O449">
        <f>SUM(Table1[[#This Row],[Total_Movies_Watched]:[Total_Series_Watched]])</f>
        <v>1116</v>
      </c>
      <c r="P449" t="s">
        <v>59</v>
      </c>
      <c r="Q449" t="s">
        <v>26</v>
      </c>
      <c r="R449" t="s">
        <v>41</v>
      </c>
      <c r="S449">
        <v>38</v>
      </c>
      <c r="T449">
        <v>4.5999999999999996</v>
      </c>
      <c r="U449" t="b">
        <v>1</v>
      </c>
      <c r="V449" t="s">
        <v>28</v>
      </c>
      <c r="W449">
        <v>167</v>
      </c>
      <c r="X449" t="s">
        <v>65</v>
      </c>
      <c r="Y449" t="s">
        <v>36</v>
      </c>
      <c r="Z449" t="s">
        <v>75</v>
      </c>
      <c r="AA449" t="str">
        <f t="shared" si="12"/>
        <v>Complete</v>
      </c>
    </row>
    <row r="450" spans="1:27" x14ac:dyDescent="0.3">
      <c r="A450">
        <v>3622</v>
      </c>
      <c r="B450" t="str">
        <f t="shared" si="13"/>
        <v>Unique</v>
      </c>
      <c r="C450" t="s">
        <v>184</v>
      </c>
      <c r="D450" s="1">
        <v>45520</v>
      </c>
      <c r="E450" s="1">
        <v>45547</v>
      </c>
      <c r="F450" s="7">
        <v>7.99</v>
      </c>
      <c r="G450" t="str">
        <f>IF(Table1[[#This Row],[Monthly_Price]]=7.99,"Base",IF(Table1[[#This Row],[Monthly_Price]]=11.99,"Premium",IF(Table1[[#This Row],[Monthly_Price]]=15.99,"Ultra","error")))</f>
        <v>Base</v>
      </c>
      <c r="H450">
        <v>444</v>
      </c>
      <c r="I450" t="s">
        <v>33</v>
      </c>
      <c r="J450">
        <v>3</v>
      </c>
      <c r="K450">
        <v>5</v>
      </c>
      <c r="L450" t="b">
        <v>0</v>
      </c>
      <c r="M450">
        <v>183</v>
      </c>
      <c r="N450">
        <v>195</v>
      </c>
      <c r="O450">
        <f>SUM(Table1[[#This Row],[Total_Movies_Watched]:[Total_Series_Watched]])</f>
        <v>378</v>
      </c>
      <c r="P450" t="s">
        <v>74</v>
      </c>
      <c r="Q450" t="s">
        <v>64</v>
      </c>
      <c r="R450" t="s">
        <v>41</v>
      </c>
      <c r="S450">
        <v>36</v>
      </c>
      <c r="T450">
        <v>4.7</v>
      </c>
      <c r="U450" t="b">
        <v>0</v>
      </c>
      <c r="V450" t="s">
        <v>28</v>
      </c>
      <c r="W450">
        <v>1309</v>
      </c>
      <c r="X450" t="s">
        <v>51</v>
      </c>
      <c r="Y450" t="s">
        <v>36</v>
      </c>
      <c r="Z450" t="s">
        <v>53</v>
      </c>
      <c r="AA450" t="str">
        <f t="shared" ref="AA450:AA513" si="14">IF(COUNTA(A450:Z450)&lt;COLUMNS(A:Z), "Missing", "Complete")</f>
        <v>Complete</v>
      </c>
    </row>
    <row r="451" spans="1:27" x14ac:dyDescent="0.3">
      <c r="A451">
        <v>6006</v>
      </c>
      <c r="B451" t="str">
        <f t="shared" ref="B451:B514" si="15">IF(COUNTIFS(A:A,A451)&gt;1,"Duplicate","Unique")</f>
        <v>Unique</v>
      </c>
      <c r="C451" t="s">
        <v>82</v>
      </c>
      <c r="D451" s="1">
        <v>45542</v>
      </c>
      <c r="E451" s="1">
        <v>45615</v>
      </c>
      <c r="F451" s="7">
        <v>11.99</v>
      </c>
      <c r="G451" t="str">
        <f>IF(Table1[[#This Row],[Monthly_Price]]=7.99,"Base",IF(Table1[[#This Row],[Monthly_Price]]=11.99,"Premium",IF(Table1[[#This Row],[Monthly_Price]]=15.99,"Ultra","error")))</f>
        <v>Premium</v>
      </c>
      <c r="H451">
        <v>171</v>
      </c>
      <c r="I451" t="s">
        <v>55</v>
      </c>
      <c r="J451">
        <v>3</v>
      </c>
      <c r="K451">
        <v>1</v>
      </c>
      <c r="L451" t="b">
        <v>1</v>
      </c>
      <c r="M451">
        <v>889</v>
      </c>
      <c r="N451">
        <v>54</v>
      </c>
      <c r="O451">
        <f>SUM(Table1[[#This Row],[Total_Movies_Watched]:[Total_Series_Watched]])</f>
        <v>943</v>
      </c>
      <c r="P451" t="s">
        <v>74</v>
      </c>
      <c r="Q451" t="s">
        <v>64</v>
      </c>
      <c r="R451" t="s">
        <v>34</v>
      </c>
      <c r="S451">
        <v>1</v>
      </c>
      <c r="T451">
        <v>3.3</v>
      </c>
      <c r="U451" t="b">
        <v>1</v>
      </c>
      <c r="V451" t="s">
        <v>28</v>
      </c>
      <c r="W451">
        <v>710</v>
      </c>
      <c r="X451" t="s">
        <v>29</v>
      </c>
      <c r="Y451" t="s">
        <v>60</v>
      </c>
      <c r="Z451" t="s">
        <v>31</v>
      </c>
      <c r="AA451" t="str">
        <f t="shared" si="14"/>
        <v>Complete</v>
      </c>
    </row>
    <row r="452" spans="1:27" x14ac:dyDescent="0.3">
      <c r="A452">
        <v>1338</v>
      </c>
      <c r="B452" t="str">
        <f t="shared" si="15"/>
        <v>Unique</v>
      </c>
      <c r="C452" t="s">
        <v>105</v>
      </c>
      <c r="D452" s="1">
        <v>45011</v>
      </c>
      <c r="E452" s="1">
        <v>45334</v>
      </c>
      <c r="F452" s="7">
        <v>15.99</v>
      </c>
      <c r="G452" t="str">
        <f>IF(Table1[[#This Row],[Monthly_Price]]=7.99,"Base",IF(Table1[[#This Row],[Monthly_Price]]=11.99,"Premium",IF(Table1[[#This Row],[Monthly_Price]]=15.99,"Ultra","error")))</f>
        <v>Ultra</v>
      </c>
      <c r="H452">
        <v>309</v>
      </c>
      <c r="I452" t="s">
        <v>79</v>
      </c>
      <c r="J452">
        <v>5</v>
      </c>
      <c r="K452">
        <v>4</v>
      </c>
      <c r="L452" t="b">
        <v>0</v>
      </c>
      <c r="M452">
        <v>174</v>
      </c>
      <c r="N452">
        <v>172</v>
      </c>
      <c r="O452">
        <f>SUM(Table1[[#This Row],[Total_Movies_Watched]:[Total_Series_Watched]])</f>
        <v>346</v>
      </c>
      <c r="P452" t="s">
        <v>59</v>
      </c>
      <c r="Q452" t="s">
        <v>64</v>
      </c>
      <c r="R452" t="s">
        <v>56</v>
      </c>
      <c r="S452">
        <v>71</v>
      </c>
      <c r="T452">
        <v>3.1</v>
      </c>
      <c r="U452" t="b">
        <v>1</v>
      </c>
      <c r="V452" t="s">
        <v>28</v>
      </c>
      <c r="W452">
        <v>106</v>
      </c>
      <c r="X452" t="s">
        <v>51</v>
      </c>
      <c r="Y452" t="s">
        <v>68</v>
      </c>
      <c r="Z452" t="s">
        <v>53</v>
      </c>
      <c r="AA452" t="str">
        <f t="shared" si="14"/>
        <v>Complete</v>
      </c>
    </row>
    <row r="453" spans="1:27" x14ac:dyDescent="0.3">
      <c r="A453">
        <v>6722</v>
      </c>
      <c r="B453" t="str">
        <f t="shared" si="15"/>
        <v>Unique</v>
      </c>
      <c r="C453" t="s">
        <v>99</v>
      </c>
      <c r="D453" s="1">
        <v>45054</v>
      </c>
      <c r="E453" s="1">
        <v>45623</v>
      </c>
      <c r="F453" s="7">
        <v>15.99</v>
      </c>
      <c r="G453" t="str">
        <f>IF(Table1[[#This Row],[Monthly_Price]]=7.99,"Base",IF(Table1[[#This Row],[Monthly_Price]]=11.99,"Premium",IF(Table1[[#This Row],[Monthly_Price]]=15.99,"Ultra","error")))</f>
        <v>Ultra</v>
      </c>
      <c r="H453">
        <v>447</v>
      </c>
      <c r="I453" t="s">
        <v>62</v>
      </c>
      <c r="J453">
        <v>5</v>
      </c>
      <c r="K453">
        <v>2</v>
      </c>
      <c r="L453" t="b">
        <v>0</v>
      </c>
      <c r="M453">
        <v>709</v>
      </c>
      <c r="N453">
        <v>93</v>
      </c>
      <c r="O453">
        <f>SUM(Table1[[#This Row],[Total_Movies_Watched]:[Total_Series_Watched]])</f>
        <v>802</v>
      </c>
      <c r="P453" t="s">
        <v>48</v>
      </c>
      <c r="Q453" t="s">
        <v>40</v>
      </c>
      <c r="R453" t="s">
        <v>34</v>
      </c>
      <c r="S453">
        <v>35</v>
      </c>
      <c r="T453">
        <v>4.8</v>
      </c>
      <c r="U453" t="b">
        <v>1</v>
      </c>
      <c r="V453" t="s">
        <v>28</v>
      </c>
      <c r="W453">
        <v>2652</v>
      </c>
      <c r="X453" t="s">
        <v>51</v>
      </c>
      <c r="Y453" t="s">
        <v>36</v>
      </c>
      <c r="Z453" t="s">
        <v>37</v>
      </c>
      <c r="AA453" t="str">
        <f t="shared" si="14"/>
        <v>Complete</v>
      </c>
    </row>
    <row r="454" spans="1:27" x14ac:dyDescent="0.3">
      <c r="A454">
        <v>5871</v>
      </c>
      <c r="B454" t="str">
        <f t="shared" si="15"/>
        <v>Unique</v>
      </c>
      <c r="C454" t="s">
        <v>289</v>
      </c>
      <c r="D454" s="1">
        <v>45486</v>
      </c>
      <c r="E454" s="1">
        <v>45394</v>
      </c>
      <c r="F454" s="7">
        <v>7.99</v>
      </c>
      <c r="G454" t="str">
        <f>IF(Table1[[#This Row],[Monthly_Price]]=7.99,"Base",IF(Table1[[#This Row],[Monthly_Price]]=11.99,"Premium",IF(Table1[[#This Row],[Monthly_Price]]=15.99,"Ultra","error")))</f>
        <v>Base</v>
      </c>
      <c r="H454">
        <v>120</v>
      </c>
      <c r="I454" t="s">
        <v>79</v>
      </c>
      <c r="J454">
        <v>3</v>
      </c>
      <c r="K454">
        <v>5</v>
      </c>
      <c r="L454" t="b">
        <v>1</v>
      </c>
      <c r="M454">
        <v>783</v>
      </c>
      <c r="N454">
        <v>81</v>
      </c>
      <c r="O454">
        <f>SUM(Table1[[#This Row],[Total_Movies_Watched]:[Total_Series_Watched]])</f>
        <v>864</v>
      </c>
      <c r="P454" t="s">
        <v>39</v>
      </c>
      <c r="Q454" t="s">
        <v>26</v>
      </c>
      <c r="R454" t="s">
        <v>41</v>
      </c>
      <c r="S454">
        <v>52</v>
      </c>
      <c r="T454">
        <v>4.3</v>
      </c>
      <c r="U454" t="b">
        <v>0</v>
      </c>
      <c r="V454" t="s">
        <v>28</v>
      </c>
      <c r="W454">
        <v>4879</v>
      </c>
      <c r="X454" t="s">
        <v>57</v>
      </c>
      <c r="Y454" t="s">
        <v>68</v>
      </c>
      <c r="Z454" t="s">
        <v>75</v>
      </c>
      <c r="AA454" t="str">
        <f t="shared" si="14"/>
        <v>Complete</v>
      </c>
    </row>
    <row r="455" spans="1:27" x14ac:dyDescent="0.3">
      <c r="A455">
        <v>9290</v>
      </c>
      <c r="B455" t="str">
        <f t="shared" si="15"/>
        <v>Unique</v>
      </c>
      <c r="C455" t="s">
        <v>290</v>
      </c>
      <c r="D455" s="1">
        <v>45239</v>
      </c>
      <c r="E455" s="1">
        <v>45516</v>
      </c>
      <c r="F455" s="7">
        <v>15.99</v>
      </c>
      <c r="G455" t="str">
        <f>IF(Table1[[#This Row],[Monthly_Price]]=7.99,"Base",IF(Table1[[#This Row],[Monthly_Price]]=11.99,"Premium",IF(Table1[[#This Row],[Monthly_Price]]=15.99,"Ultra","error")))</f>
        <v>Ultra</v>
      </c>
      <c r="H455">
        <v>168</v>
      </c>
      <c r="I455" t="s">
        <v>24</v>
      </c>
      <c r="J455">
        <v>5</v>
      </c>
      <c r="K455">
        <v>4</v>
      </c>
      <c r="L455" t="b">
        <v>1</v>
      </c>
      <c r="M455">
        <v>304</v>
      </c>
      <c r="N455">
        <v>196</v>
      </c>
      <c r="O455">
        <f>SUM(Table1[[#This Row],[Total_Movies_Watched]:[Total_Series_Watched]])</f>
        <v>500</v>
      </c>
      <c r="P455" t="s">
        <v>25</v>
      </c>
      <c r="Q455" t="s">
        <v>40</v>
      </c>
      <c r="R455" t="s">
        <v>50</v>
      </c>
      <c r="S455">
        <v>44</v>
      </c>
      <c r="T455">
        <v>4.0999999999999996</v>
      </c>
      <c r="U455" t="b">
        <v>0</v>
      </c>
      <c r="V455" t="s">
        <v>28</v>
      </c>
      <c r="W455">
        <v>1426</v>
      </c>
      <c r="X455" t="s">
        <v>51</v>
      </c>
      <c r="Y455" t="s">
        <v>30</v>
      </c>
      <c r="Z455" t="s">
        <v>75</v>
      </c>
      <c r="AA455" t="str">
        <f t="shared" si="14"/>
        <v>Complete</v>
      </c>
    </row>
    <row r="456" spans="1:27" x14ac:dyDescent="0.3">
      <c r="A456">
        <v>8567</v>
      </c>
      <c r="B456" t="str">
        <f t="shared" si="15"/>
        <v>Unique</v>
      </c>
      <c r="C456" t="s">
        <v>72</v>
      </c>
      <c r="D456" s="1">
        <v>45430</v>
      </c>
      <c r="E456" s="1">
        <v>45639</v>
      </c>
      <c r="F456" s="7">
        <v>7.99</v>
      </c>
      <c r="G456" t="str">
        <f>IF(Table1[[#This Row],[Monthly_Price]]=7.99,"Base",IF(Table1[[#This Row],[Monthly_Price]]=11.99,"Premium",IF(Table1[[#This Row],[Monthly_Price]]=15.99,"Ultra","error")))</f>
        <v>Base</v>
      </c>
      <c r="H456">
        <v>203</v>
      </c>
      <c r="I456" t="s">
        <v>43</v>
      </c>
      <c r="J456">
        <v>1</v>
      </c>
      <c r="K456">
        <v>3</v>
      </c>
      <c r="L456" t="b">
        <v>1</v>
      </c>
      <c r="M456">
        <v>738</v>
      </c>
      <c r="N456">
        <v>96</v>
      </c>
      <c r="O456">
        <f>SUM(Table1[[#This Row],[Total_Movies_Watched]:[Total_Series_Watched]])</f>
        <v>834</v>
      </c>
      <c r="P456" t="s">
        <v>59</v>
      </c>
      <c r="Q456" t="s">
        <v>64</v>
      </c>
      <c r="R456" t="s">
        <v>67</v>
      </c>
      <c r="S456">
        <v>10</v>
      </c>
      <c r="T456">
        <v>4</v>
      </c>
      <c r="U456" t="b">
        <v>0</v>
      </c>
      <c r="V456" t="s">
        <v>28</v>
      </c>
      <c r="W456">
        <v>1504</v>
      </c>
      <c r="X456" t="s">
        <v>57</v>
      </c>
      <c r="Y456" t="s">
        <v>52</v>
      </c>
      <c r="Z456" t="s">
        <v>75</v>
      </c>
      <c r="AA456" t="str">
        <f t="shared" si="14"/>
        <v>Complete</v>
      </c>
    </row>
    <row r="457" spans="1:27" x14ac:dyDescent="0.3">
      <c r="A457">
        <v>5253</v>
      </c>
      <c r="B457" t="str">
        <f t="shared" si="15"/>
        <v>Unique</v>
      </c>
      <c r="C457" t="s">
        <v>285</v>
      </c>
      <c r="D457" s="1">
        <v>45267</v>
      </c>
      <c r="E457" s="1">
        <v>45620</v>
      </c>
      <c r="F457" s="7">
        <v>11.99</v>
      </c>
      <c r="G457" t="str">
        <f>IF(Table1[[#This Row],[Monthly_Price]]=7.99,"Base",IF(Table1[[#This Row],[Monthly_Price]]=11.99,"Premium",IF(Table1[[#This Row],[Monthly_Price]]=15.99,"Ultra","error")))</f>
        <v>Premium</v>
      </c>
      <c r="H457">
        <v>436</v>
      </c>
      <c r="I457" t="s">
        <v>62</v>
      </c>
      <c r="J457">
        <v>5</v>
      </c>
      <c r="K457">
        <v>5</v>
      </c>
      <c r="L457" t="b">
        <v>1</v>
      </c>
      <c r="M457">
        <v>228</v>
      </c>
      <c r="N457">
        <v>110</v>
      </c>
      <c r="O457">
        <f>SUM(Table1[[#This Row],[Total_Movies_Watched]:[Total_Series_Watched]])</f>
        <v>338</v>
      </c>
      <c r="P457" t="s">
        <v>59</v>
      </c>
      <c r="Q457" t="s">
        <v>64</v>
      </c>
      <c r="R457" t="s">
        <v>27</v>
      </c>
      <c r="S457">
        <v>78</v>
      </c>
      <c r="T457">
        <v>4.5</v>
      </c>
      <c r="U457" t="b">
        <v>1</v>
      </c>
      <c r="V457" t="s">
        <v>28</v>
      </c>
      <c r="W457">
        <v>1518</v>
      </c>
      <c r="X457" t="s">
        <v>35</v>
      </c>
      <c r="Y457" t="s">
        <v>30</v>
      </c>
      <c r="Z457" t="s">
        <v>53</v>
      </c>
      <c r="AA457" t="str">
        <f t="shared" si="14"/>
        <v>Complete</v>
      </c>
    </row>
    <row r="458" spans="1:27" x14ac:dyDescent="0.3">
      <c r="A458">
        <v>8172</v>
      </c>
      <c r="B458" t="str">
        <f t="shared" si="15"/>
        <v>Unique</v>
      </c>
      <c r="C458" t="s">
        <v>291</v>
      </c>
      <c r="D458" s="1">
        <v>45372</v>
      </c>
      <c r="E458" s="1">
        <v>45643</v>
      </c>
      <c r="F458" s="7">
        <v>11.99</v>
      </c>
      <c r="G458" t="str">
        <f>IF(Table1[[#This Row],[Monthly_Price]]=7.99,"Base",IF(Table1[[#This Row],[Monthly_Price]]=11.99,"Premium",IF(Table1[[#This Row],[Monthly_Price]]=15.99,"Ultra","error")))</f>
        <v>Premium</v>
      </c>
      <c r="H458">
        <v>195</v>
      </c>
      <c r="I458" t="s">
        <v>79</v>
      </c>
      <c r="J458">
        <v>5</v>
      </c>
      <c r="K458">
        <v>6</v>
      </c>
      <c r="L458" t="b">
        <v>1</v>
      </c>
      <c r="M458">
        <v>997</v>
      </c>
      <c r="N458">
        <v>107</v>
      </c>
      <c r="O458">
        <f>SUM(Table1[[#This Row],[Total_Movies_Watched]:[Total_Series_Watched]])</f>
        <v>1104</v>
      </c>
      <c r="P458" t="s">
        <v>39</v>
      </c>
      <c r="Q458" t="s">
        <v>49</v>
      </c>
      <c r="R458" t="s">
        <v>67</v>
      </c>
      <c r="S458">
        <v>78</v>
      </c>
      <c r="T458">
        <v>4.9000000000000004</v>
      </c>
      <c r="U458" t="b">
        <v>0</v>
      </c>
      <c r="V458" t="s">
        <v>28</v>
      </c>
      <c r="W458">
        <v>708</v>
      </c>
      <c r="X458" t="s">
        <v>65</v>
      </c>
      <c r="Y458" t="s">
        <v>60</v>
      </c>
      <c r="Z458" t="s">
        <v>37</v>
      </c>
      <c r="AA458" t="str">
        <f t="shared" si="14"/>
        <v>Complete</v>
      </c>
    </row>
    <row r="459" spans="1:27" x14ac:dyDescent="0.3">
      <c r="A459">
        <v>2154</v>
      </c>
      <c r="B459" t="str">
        <f t="shared" si="15"/>
        <v>Unique</v>
      </c>
      <c r="C459" t="s">
        <v>77</v>
      </c>
      <c r="D459" s="1">
        <v>45271</v>
      </c>
      <c r="E459" s="1">
        <v>45424</v>
      </c>
      <c r="F459" s="7">
        <v>7.99</v>
      </c>
      <c r="G459" t="str">
        <f>IF(Table1[[#This Row],[Monthly_Price]]=7.99,"Base",IF(Table1[[#This Row],[Monthly_Price]]=11.99,"Premium",IF(Table1[[#This Row],[Monthly_Price]]=15.99,"Ultra","error")))</f>
        <v>Base</v>
      </c>
      <c r="H459">
        <v>454</v>
      </c>
      <c r="I459" t="s">
        <v>33</v>
      </c>
      <c r="J459">
        <v>5</v>
      </c>
      <c r="K459">
        <v>1</v>
      </c>
      <c r="L459" t="b">
        <v>1</v>
      </c>
      <c r="M459">
        <v>722</v>
      </c>
      <c r="N459">
        <v>98</v>
      </c>
      <c r="O459">
        <f>SUM(Table1[[#This Row],[Total_Movies_Watched]:[Total_Series_Watched]])</f>
        <v>820</v>
      </c>
      <c r="P459" t="s">
        <v>44</v>
      </c>
      <c r="Q459" t="s">
        <v>49</v>
      </c>
      <c r="R459" t="s">
        <v>41</v>
      </c>
      <c r="S459">
        <v>36</v>
      </c>
      <c r="T459">
        <v>3.4</v>
      </c>
      <c r="U459" t="b">
        <v>0</v>
      </c>
      <c r="V459" t="s">
        <v>28</v>
      </c>
      <c r="W459">
        <v>4651</v>
      </c>
      <c r="X459" t="s">
        <v>65</v>
      </c>
      <c r="Y459" t="s">
        <v>30</v>
      </c>
      <c r="Z459" t="s">
        <v>37</v>
      </c>
      <c r="AA459" t="str">
        <f t="shared" si="14"/>
        <v>Complete</v>
      </c>
    </row>
    <row r="460" spans="1:27" x14ac:dyDescent="0.3">
      <c r="A460">
        <v>5013</v>
      </c>
      <c r="B460" t="str">
        <f t="shared" si="15"/>
        <v>Unique</v>
      </c>
      <c r="C460" t="s">
        <v>292</v>
      </c>
      <c r="D460" s="1">
        <v>45164</v>
      </c>
      <c r="E460" s="1">
        <v>45620</v>
      </c>
      <c r="F460" s="7">
        <v>15.99</v>
      </c>
      <c r="G460" t="str">
        <f>IF(Table1[[#This Row],[Monthly_Price]]=7.99,"Base",IF(Table1[[#This Row],[Monthly_Price]]=11.99,"Premium",IF(Table1[[#This Row],[Monthly_Price]]=15.99,"Ultra","error")))</f>
        <v>Ultra</v>
      </c>
      <c r="H460">
        <v>187</v>
      </c>
      <c r="I460" t="s">
        <v>33</v>
      </c>
      <c r="J460">
        <v>1</v>
      </c>
      <c r="K460">
        <v>1</v>
      </c>
      <c r="L460" t="b">
        <v>0</v>
      </c>
      <c r="M460">
        <v>316</v>
      </c>
      <c r="N460">
        <v>10</v>
      </c>
      <c r="O460">
        <f>SUM(Table1[[#This Row],[Total_Movies_Watched]:[Total_Series_Watched]])</f>
        <v>326</v>
      </c>
      <c r="P460" t="s">
        <v>44</v>
      </c>
      <c r="Q460" t="s">
        <v>26</v>
      </c>
      <c r="R460" t="s">
        <v>56</v>
      </c>
      <c r="S460">
        <v>8</v>
      </c>
      <c r="T460">
        <v>4.7</v>
      </c>
      <c r="U460" t="b">
        <v>0</v>
      </c>
      <c r="V460" t="s">
        <v>28</v>
      </c>
      <c r="W460">
        <v>4397</v>
      </c>
      <c r="X460" t="s">
        <v>29</v>
      </c>
      <c r="Y460" t="s">
        <v>68</v>
      </c>
      <c r="Z460" t="s">
        <v>31</v>
      </c>
      <c r="AA460" t="str">
        <f t="shared" si="14"/>
        <v>Complete</v>
      </c>
    </row>
    <row r="461" spans="1:27" x14ac:dyDescent="0.3">
      <c r="A461">
        <v>4211</v>
      </c>
      <c r="B461" t="str">
        <f t="shared" si="15"/>
        <v>Unique</v>
      </c>
      <c r="C461" t="s">
        <v>293</v>
      </c>
      <c r="D461" s="1">
        <v>45572</v>
      </c>
      <c r="E461" s="1">
        <v>45303</v>
      </c>
      <c r="F461" s="7">
        <v>7.99</v>
      </c>
      <c r="G461" t="str">
        <f>IF(Table1[[#This Row],[Monthly_Price]]=7.99,"Base",IF(Table1[[#This Row],[Monthly_Price]]=11.99,"Premium",IF(Table1[[#This Row],[Monthly_Price]]=15.99,"Ultra","error")))</f>
        <v>Base</v>
      </c>
      <c r="H461">
        <v>277</v>
      </c>
      <c r="I461" t="s">
        <v>79</v>
      </c>
      <c r="J461">
        <v>1</v>
      </c>
      <c r="K461">
        <v>3</v>
      </c>
      <c r="L461" t="b">
        <v>1</v>
      </c>
      <c r="M461">
        <v>455</v>
      </c>
      <c r="N461">
        <v>120</v>
      </c>
      <c r="O461">
        <f>SUM(Table1[[#This Row],[Total_Movies_Watched]:[Total_Series_Watched]])</f>
        <v>575</v>
      </c>
      <c r="P461" t="s">
        <v>74</v>
      </c>
      <c r="Q461" t="s">
        <v>26</v>
      </c>
      <c r="R461" t="s">
        <v>50</v>
      </c>
      <c r="S461">
        <v>92</v>
      </c>
      <c r="T461">
        <v>4.7</v>
      </c>
      <c r="U461" t="b">
        <v>0</v>
      </c>
      <c r="V461" t="s">
        <v>28</v>
      </c>
      <c r="W461">
        <v>1360</v>
      </c>
      <c r="X461" t="s">
        <v>57</v>
      </c>
      <c r="Y461" t="s">
        <v>52</v>
      </c>
      <c r="Z461" t="s">
        <v>75</v>
      </c>
      <c r="AA461" t="str">
        <f t="shared" si="14"/>
        <v>Complete</v>
      </c>
    </row>
    <row r="462" spans="1:27" x14ac:dyDescent="0.3">
      <c r="A462">
        <v>4408</v>
      </c>
      <c r="B462" t="str">
        <f t="shared" si="15"/>
        <v>Unique</v>
      </c>
      <c r="C462" t="s">
        <v>153</v>
      </c>
      <c r="D462" s="1">
        <v>45197</v>
      </c>
      <c r="E462" s="1">
        <v>45626</v>
      </c>
      <c r="F462" s="7">
        <v>7.99</v>
      </c>
      <c r="G462" t="str">
        <f>IF(Table1[[#This Row],[Monthly_Price]]=7.99,"Base",IF(Table1[[#This Row],[Monthly_Price]]=11.99,"Premium",IF(Table1[[#This Row],[Monthly_Price]]=15.99,"Ultra","error")))</f>
        <v>Base</v>
      </c>
      <c r="H462">
        <v>257</v>
      </c>
      <c r="I462" t="s">
        <v>79</v>
      </c>
      <c r="J462">
        <v>3</v>
      </c>
      <c r="K462">
        <v>6</v>
      </c>
      <c r="L462" t="b">
        <v>1</v>
      </c>
      <c r="M462">
        <v>985</v>
      </c>
      <c r="N462">
        <v>97</v>
      </c>
      <c r="O462">
        <f>SUM(Table1[[#This Row],[Total_Movies_Watched]:[Total_Series_Watched]])</f>
        <v>1082</v>
      </c>
      <c r="P462" t="s">
        <v>44</v>
      </c>
      <c r="Q462" t="s">
        <v>49</v>
      </c>
      <c r="R462" t="s">
        <v>41</v>
      </c>
      <c r="S462">
        <v>88</v>
      </c>
      <c r="T462">
        <v>3.9</v>
      </c>
      <c r="U462" t="b">
        <v>1</v>
      </c>
      <c r="V462" t="s">
        <v>28</v>
      </c>
      <c r="W462">
        <v>4155</v>
      </c>
      <c r="X462" t="s">
        <v>35</v>
      </c>
      <c r="Y462" t="s">
        <v>52</v>
      </c>
      <c r="Z462" t="s">
        <v>53</v>
      </c>
      <c r="AA462" t="str">
        <f t="shared" si="14"/>
        <v>Complete</v>
      </c>
    </row>
    <row r="463" spans="1:27" x14ac:dyDescent="0.3">
      <c r="A463">
        <v>8473</v>
      </c>
      <c r="B463" t="str">
        <f t="shared" si="15"/>
        <v>Unique</v>
      </c>
      <c r="C463" t="s">
        <v>294</v>
      </c>
      <c r="D463" s="1">
        <v>44982</v>
      </c>
      <c r="E463" s="1">
        <v>45638</v>
      </c>
      <c r="F463" s="7">
        <v>11.99</v>
      </c>
      <c r="G463" t="str">
        <f>IF(Table1[[#This Row],[Monthly_Price]]=7.99,"Base",IF(Table1[[#This Row],[Monthly_Price]]=11.99,"Premium",IF(Table1[[#This Row],[Monthly_Price]]=15.99,"Ultra","error")))</f>
        <v>Premium</v>
      </c>
      <c r="H463">
        <v>12</v>
      </c>
      <c r="I463" t="s">
        <v>46</v>
      </c>
      <c r="J463">
        <v>4</v>
      </c>
      <c r="K463">
        <v>6</v>
      </c>
      <c r="L463" t="b">
        <v>0</v>
      </c>
      <c r="M463">
        <v>718</v>
      </c>
      <c r="N463">
        <v>100</v>
      </c>
      <c r="O463">
        <f>SUM(Table1[[#This Row],[Total_Movies_Watched]:[Total_Series_Watched]])</f>
        <v>818</v>
      </c>
      <c r="P463" t="s">
        <v>74</v>
      </c>
      <c r="Q463" t="s">
        <v>40</v>
      </c>
      <c r="R463" t="s">
        <v>41</v>
      </c>
      <c r="S463">
        <v>24</v>
      </c>
      <c r="T463">
        <v>4.0999999999999996</v>
      </c>
      <c r="U463" t="b">
        <v>0</v>
      </c>
      <c r="V463" t="s">
        <v>28</v>
      </c>
      <c r="W463">
        <v>1289</v>
      </c>
      <c r="X463" t="s">
        <v>29</v>
      </c>
      <c r="Y463" t="s">
        <v>52</v>
      </c>
      <c r="Z463" t="s">
        <v>53</v>
      </c>
      <c r="AA463" t="str">
        <f t="shared" si="14"/>
        <v>Complete</v>
      </c>
    </row>
    <row r="464" spans="1:27" x14ac:dyDescent="0.3">
      <c r="A464">
        <v>7510</v>
      </c>
      <c r="B464" t="str">
        <f t="shared" si="15"/>
        <v>Unique</v>
      </c>
      <c r="C464" t="s">
        <v>295</v>
      </c>
      <c r="D464" s="1">
        <v>44941</v>
      </c>
      <c r="E464" s="1">
        <v>45625</v>
      </c>
      <c r="F464" s="7">
        <v>7.99</v>
      </c>
      <c r="G464" t="str">
        <f>IF(Table1[[#This Row],[Monthly_Price]]=7.99,"Base",IF(Table1[[#This Row],[Monthly_Price]]=11.99,"Premium",IF(Table1[[#This Row],[Monthly_Price]]=15.99,"Ultra","error")))</f>
        <v>Base</v>
      </c>
      <c r="H464">
        <v>362</v>
      </c>
      <c r="I464" t="s">
        <v>79</v>
      </c>
      <c r="J464">
        <v>2</v>
      </c>
      <c r="K464">
        <v>4</v>
      </c>
      <c r="L464" t="b">
        <v>1</v>
      </c>
      <c r="M464">
        <v>923</v>
      </c>
      <c r="N464">
        <v>57</v>
      </c>
      <c r="O464">
        <f>SUM(Table1[[#This Row],[Total_Movies_Watched]:[Total_Series_Watched]])</f>
        <v>980</v>
      </c>
      <c r="P464" t="s">
        <v>74</v>
      </c>
      <c r="Q464" t="s">
        <v>26</v>
      </c>
      <c r="R464" t="s">
        <v>34</v>
      </c>
      <c r="S464">
        <v>38</v>
      </c>
      <c r="T464">
        <v>4.8</v>
      </c>
      <c r="U464" t="b">
        <v>0</v>
      </c>
      <c r="V464" t="s">
        <v>28</v>
      </c>
      <c r="W464">
        <v>2922</v>
      </c>
      <c r="X464" t="s">
        <v>57</v>
      </c>
      <c r="Y464" t="s">
        <v>30</v>
      </c>
      <c r="Z464" t="s">
        <v>75</v>
      </c>
      <c r="AA464" t="str">
        <f t="shared" si="14"/>
        <v>Complete</v>
      </c>
    </row>
    <row r="465" spans="1:27" x14ac:dyDescent="0.3">
      <c r="A465">
        <v>5376</v>
      </c>
      <c r="B465" t="str">
        <f t="shared" si="15"/>
        <v>Unique</v>
      </c>
      <c r="C465" t="s">
        <v>146</v>
      </c>
      <c r="D465" s="1">
        <v>45023</v>
      </c>
      <c r="E465" s="1">
        <v>45622</v>
      </c>
      <c r="F465" s="7">
        <v>7.99</v>
      </c>
      <c r="G465" t="str">
        <f>IF(Table1[[#This Row],[Monthly_Price]]=7.99,"Base",IF(Table1[[#This Row],[Monthly_Price]]=11.99,"Premium",IF(Table1[[#This Row],[Monthly_Price]]=15.99,"Ultra","error")))</f>
        <v>Base</v>
      </c>
      <c r="H465">
        <v>89</v>
      </c>
      <c r="I465" t="s">
        <v>79</v>
      </c>
      <c r="J465">
        <v>2</v>
      </c>
      <c r="K465">
        <v>4</v>
      </c>
      <c r="L465" t="b">
        <v>1</v>
      </c>
      <c r="M465">
        <v>174</v>
      </c>
      <c r="N465">
        <v>178</v>
      </c>
      <c r="O465">
        <f>SUM(Table1[[#This Row],[Total_Movies_Watched]:[Total_Series_Watched]])</f>
        <v>352</v>
      </c>
      <c r="P465" t="s">
        <v>63</v>
      </c>
      <c r="Q465" t="s">
        <v>26</v>
      </c>
      <c r="R465" t="s">
        <v>67</v>
      </c>
      <c r="S465">
        <v>7</v>
      </c>
      <c r="T465">
        <v>3.7</v>
      </c>
      <c r="U465" t="b">
        <v>0</v>
      </c>
      <c r="V465" t="s">
        <v>28</v>
      </c>
      <c r="W465">
        <v>28</v>
      </c>
      <c r="X465" t="s">
        <v>57</v>
      </c>
      <c r="Y465" t="s">
        <v>30</v>
      </c>
      <c r="Z465" t="s">
        <v>53</v>
      </c>
      <c r="AA465" t="str">
        <f t="shared" si="14"/>
        <v>Complete</v>
      </c>
    </row>
    <row r="466" spans="1:27" x14ac:dyDescent="0.3">
      <c r="A466">
        <v>8005</v>
      </c>
      <c r="B466" t="str">
        <f t="shared" si="15"/>
        <v>Unique</v>
      </c>
      <c r="C466" t="s">
        <v>165</v>
      </c>
      <c r="D466" s="1">
        <v>44993</v>
      </c>
      <c r="E466" s="1">
        <v>45640</v>
      </c>
      <c r="F466" s="7">
        <v>7.99</v>
      </c>
      <c r="G466" t="str">
        <f>IF(Table1[[#This Row],[Monthly_Price]]=7.99,"Base",IF(Table1[[#This Row],[Monthly_Price]]=11.99,"Premium",IF(Table1[[#This Row],[Monthly_Price]]=15.99,"Ultra","error")))</f>
        <v>Base</v>
      </c>
      <c r="H466">
        <v>123</v>
      </c>
      <c r="I466" t="s">
        <v>46</v>
      </c>
      <c r="J466">
        <v>5</v>
      </c>
      <c r="K466">
        <v>5</v>
      </c>
      <c r="L466" t="b">
        <v>1</v>
      </c>
      <c r="M466">
        <v>253</v>
      </c>
      <c r="N466">
        <v>157</v>
      </c>
      <c r="O466">
        <f>SUM(Table1[[#This Row],[Total_Movies_Watched]:[Total_Series_Watched]])</f>
        <v>410</v>
      </c>
      <c r="P466" t="s">
        <v>44</v>
      </c>
      <c r="Q466" t="s">
        <v>26</v>
      </c>
      <c r="R466" t="s">
        <v>50</v>
      </c>
      <c r="S466">
        <v>85</v>
      </c>
      <c r="T466">
        <v>4</v>
      </c>
      <c r="U466" t="b">
        <v>0</v>
      </c>
      <c r="V466" t="s">
        <v>28</v>
      </c>
      <c r="W466">
        <v>3083</v>
      </c>
      <c r="X466" t="s">
        <v>51</v>
      </c>
      <c r="Y466" t="s">
        <v>60</v>
      </c>
      <c r="Z466" t="s">
        <v>31</v>
      </c>
      <c r="AA466" t="str">
        <f t="shared" si="14"/>
        <v>Complete</v>
      </c>
    </row>
    <row r="467" spans="1:27" x14ac:dyDescent="0.3">
      <c r="A467">
        <v>7439</v>
      </c>
      <c r="B467" t="str">
        <f t="shared" si="15"/>
        <v>Unique</v>
      </c>
      <c r="C467" t="s">
        <v>133</v>
      </c>
      <c r="D467" s="1">
        <v>45163</v>
      </c>
      <c r="E467" s="1">
        <v>45424</v>
      </c>
      <c r="F467" s="7">
        <v>15.99</v>
      </c>
      <c r="G467" t="str">
        <f>IF(Table1[[#This Row],[Monthly_Price]]=7.99,"Base",IF(Table1[[#This Row],[Monthly_Price]]=11.99,"Premium",IF(Table1[[#This Row],[Monthly_Price]]=15.99,"Ultra","error")))</f>
        <v>Ultra</v>
      </c>
      <c r="H467">
        <v>427</v>
      </c>
      <c r="I467" t="s">
        <v>62</v>
      </c>
      <c r="J467">
        <v>1</v>
      </c>
      <c r="K467">
        <v>1</v>
      </c>
      <c r="L467" t="b">
        <v>0</v>
      </c>
      <c r="M467">
        <v>479</v>
      </c>
      <c r="N467">
        <v>98</v>
      </c>
      <c r="O467">
        <f>SUM(Table1[[#This Row],[Total_Movies_Watched]:[Total_Series_Watched]])</f>
        <v>577</v>
      </c>
      <c r="P467" t="s">
        <v>25</v>
      </c>
      <c r="Q467" t="s">
        <v>26</v>
      </c>
      <c r="R467" t="s">
        <v>56</v>
      </c>
      <c r="S467">
        <v>18</v>
      </c>
      <c r="T467">
        <v>3.8</v>
      </c>
      <c r="U467" t="b">
        <v>1</v>
      </c>
      <c r="V467" t="s">
        <v>28</v>
      </c>
      <c r="W467">
        <v>547</v>
      </c>
      <c r="X467" t="s">
        <v>65</v>
      </c>
      <c r="Y467" t="s">
        <v>68</v>
      </c>
      <c r="Z467" t="s">
        <v>31</v>
      </c>
      <c r="AA467" t="str">
        <f t="shared" si="14"/>
        <v>Complete</v>
      </c>
    </row>
    <row r="468" spans="1:27" x14ac:dyDescent="0.3">
      <c r="A468">
        <v>3699</v>
      </c>
      <c r="B468" t="str">
        <f t="shared" si="15"/>
        <v>Unique</v>
      </c>
      <c r="C468" t="s">
        <v>250</v>
      </c>
      <c r="D468" s="1">
        <v>45072</v>
      </c>
      <c r="E468" s="1">
        <v>45620</v>
      </c>
      <c r="F468" s="7">
        <v>15.99</v>
      </c>
      <c r="G468" t="str">
        <f>IF(Table1[[#This Row],[Monthly_Price]]=7.99,"Base",IF(Table1[[#This Row],[Monthly_Price]]=11.99,"Premium",IF(Table1[[#This Row],[Monthly_Price]]=15.99,"Ultra","error")))</f>
        <v>Ultra</v>
      </c>
      <c r="H468">
        <v>439</v>
      </c>
      <c r="I468" t="s">
        <v>79</v>
      </c>
      <c r="J468">
        <v>2</v>
      </c>
      <c r="K468">
        <v>4</v>
      </c>
      <c r="L468" t="b">
        <v>0</v>
      </c>
      <c r="M468">
        <v>932</v>
      </c>
      <c r="N468">
        <v>98</v>
      </c>
      <c r="O468">
        <f>SUM(Table1[[#This Row],[Total_Movies_Watched]:[Total_Series_Watched]])</f>
        <v>1030</v>
      </c>
      <c r="P468" t="s">
        <v>74</v>
      </c>
      <c r="Q468" t="s">
        <v>64</v>
      </c>
      <c r="R468" t="s">
        <v>27</v>
      </c>
      <c r="S468">
        <v>58</v>
      </c>
      <c r="T468">
        <v>4.9000000000000004</v>
      </c>
      <c r="U468" t="b">
        <v>0</v>
      </c>
      <c r="V468" t="s">
        <v>28</v>
      </c>
      <c r="W468">
        <v>239</v>
      </c>
      <c r="X468" t="s">
        <v>65</v>
      </c>
      <c r="Y468" t="s">
        <v>30</v>
      </c>
      <c r="Z468" t="s">
        <v>75</v>
      </c>
      <c r="AA468" t="str">
        <f t="shared" si="14"/>
        <v>Complete</v>
      </c>
    </row>
    <row r="469" spans="1:27" x14ac:dyDescent="0.3">
      <c r="A469">
        <v>3162</v>
      </c>
      <c r="B469" t="str">
        <f t="shared" si="15"/>
        <v>Unique</v>
      </c>
      <c r="C469" t="s">
        <v>109</v>
      </c>
      <c r="D469" s="1">
        <v>44914</v>
      </c>
      <c r="E469" s="1">
        <v>45639</v>
      </c>
      <c r="F469" s="7">
        <v>15.99</v>
      </c>
      <c r="G469" t="str">
        <f>IF(Table1[[#This Row],[Monthly_Price]]=7.99,"Base",IF(Table1[[#This Row],[Monthly_Price]]=11.99,"Premium",IF(Table1[[#This Row],[Monthly_Price]]=15.99,"Ultra","error")))</f>
        <v>Ultra</v>
      </c>
      <c r="H469">
        <v>396</v>
      </c>
      <c r="I469" t="s">
        <v>55</v>
      </c>
      <c r="J469">
        <v>3</v>
      </c>
      <c r="K469">
        <v>3</v>
      </c>
      <c r="L469" t="b">
        <v>1</v>
      </c>
      <c r="M469">
        <v>175</v>
      </c>
      <c r="N469">
        <v>17</v>
      </c>
      <c r="O469">
        <f>SUM(Table1[[#This Row],[Total_Movies_Watched]:[Total_Series_Watched]])</f>
        <v>192</v>
      </c>
      <c r="P469" t="s">
        <v>25</v>
      </c>
      <c r="Q469" t="s">
        <v>49</v>
      </c>
      <c r="R469" t="s">
        <v>67</v>
      </c>
      <c r="S469">
        <v>11</v>
      </c>
      <c r="T469">
        <v>3.4</v>
      </c>
      <c r="U469" t="b">
        <v>0</v>
      </c>
      <c r="V469" t="s">
        <v>28</v>
      </c>
      <c r="W469">
        <v>3516</v>
      </c>
      <c r="X469" t="s">
        <v>29</v>
      </c>
      <c r="Y469" t="s">
        <v>30</v>
      </c>
      <c r="Z469" t="s">
        <v>37</v>
      </c>
      <c r="AA469" t="str">
        <f t="shared" si="14"/>
        <v>Complete</v>
      </c>
    </row>
    <row r="470" spans="1:27" x14ac:dyDescent="0.3">
      <c r="A470">
        <v>8798</v>
      </c>
      <c r="B470" t="str">
        <f t="shared" si="15"/>
        <v>Unique</v>
      </c>
      <c r="C470" t="s">
        <v>296</v>
      </c>
      <c r="D470" s="1">
        <v>45036</v>
      </c>
      <c r="E470" s="1">
        <v>45641</v>
      </c>
      <c r="F470" s="7">
        <v>15.99</v>
      </c>
      <c r="G470" t="str">
        <f>IF(Table1[[#This Row],[Monthly_Price]]=7.99,"Base",IF(Table1[[#This Row],[Monthly_Price]]=11.99,"Premium",IF(Table1[[#This Row],[Monthly_Price]]=15.99,"Ultra","error")))</f>
        <v>Ultra</v>
      </c>
      <c r="H470">
        <v>453</v>
      </c>
      <c r="I470" t="s">
        <v>55</v>
      </c>
      <c r="J470">
        <v>5</v>
      </c>
      <c r="K470">
        <v>2</v>
      </c>
      <c r="L470" t="b">
        <v>1</v>
      </c>
      <c r="M470">
        <v>591</v>
      </c>
      <c r="N470">
        <v>169</v>
      </c>
      <c r="O470">
        <f>SUM(Table1[[#This Row],[Total_Movies_Watched]:[Total_Series_Watched]])</f>
        <v>760</v>
      </c>
      <c r="P470" t="s">
        <v>39</v>
      </c>
      <c r="Q470" t="s">
        <v>26</v>
      </c>
      <c r="R470" t="s">
        <v>56</v>
      </c>
      <c r="S470">
        <v>72</v>
      </c>
      <c r="T470">
        <v>4.0999999999999996</v>
      </c>
      <c r="U470" t="b">
        <v>1</v>
      </c>
      <c r="V470" t="s">
        <v>28</v>
      </c>
      <c r="W470">
        <v>4031</v>
      </c>
      <c r="X470" t="s">
        <v>65</v>
      </c>
      <c r="Y470" t="s">
        <v>36</v>
      </c>
      <c r="Z470" t="s">
        <v>37</v>
      </c>
      <c r="AA470" t="str">
        <f t="shared" si="14"/>
        <v>Complete</v>
      </c>
    </row>
    <row r="471" spans="1:27" x14ac:dyDescent="0.3">
      <c r="A471">
        <v>6400</v>
      </c>
      <c r="B471" t="str">
        <f t="shared" si="15"/>
        <v>Unique</v>
      </c>
      <c r="C471" t="s">
        <v>120</v>
      </c>
      <c r="D471" s="1">
        <v>45349</v>
      </c>
      <c r="E471" s="1">
        <v>45640</v>
      </c>
      <c r="F471" s="7">
        <v>11.99</v>
      </c>
      <c r="G471" t="str">
        <f>IF(Table1[[#This Row],[Monthly_Price]]=7.99,"Base",IF(Table1[[#This Row],[Monthly_Price]]=11.99,"Premium",IF(Table1[[#This Row],[Monthly_Price]]=15.99,"Ultra","error")))</f>
        <v>Premium</v>
      </c>
      <c r="H471">
        <v>356</v>
      </c>
      <c r="I471" t="s">
        <v>55</v>
      </c>
      <c r="J471">
        <v>3</v>
      </c>
      <c r="K471">
        <v>2</v>
      </c>
      <c r="L471" t="b">
        <v>1</v>
      </c>
      <c r="M471">
        <v>776</v>
      </c>
      <c r="N471">
        <v>40</v>
      </c>
      <c r="O471">
        <f>SUM(Table1[[#This Row],[Total_Movies_Watched]:[Total_Series_Watched]])</f>
        <v>816</v>
      </c>
      <c r="P471" t="s">
        <v>25</v>
      </c>
      <c r="Q471" t="s">
        <v>49</v>
      </c>
      <c r="R471" t="s">
        <v>41</v>
      </c>
      <c r="S471">
        <v>56</v>
      </c>
      <c r="T471">
        <v>3.4</v>
      </c>
      <c r="U471" t="b">
        <v>1</v>
      </c>
      <c r="V471" t="s">
        <v>28</v>
      </c>
      <c r="W471">
        <v>3408</v>
      </c>
      <c r="X471" t="s">
        <v>65</v>
      </c>
      <c r="Y471" t="s">
        <v>30</v>
      </c>
      <c r="Z471" t="s">
        <v>37</v>
      </c>
      <c r="AA471" t="str">
        <f t="shared" si="14"/>
        <v>Complete</v>
      </c>
    </row>
    <row r="472" spans="1:27" x14ac:dyDescent="0.3">
      <c r="A472">
        <v>9404</v>
      </c>
      <c r="B472" t="str">
        <f t="shared" si="15"/>
        <v>Unique</v>
      </c>
      <c r="C472" t="s">
        <v>109</v>
      </c>
      <c r="D472" s="1">
        <v>45179</v>
      </c>
      <c r="E472" s="1">
        <v>45363</v>
      </c>
      <c r="F472" s="7">
        <v>15.99</v>
      </c>
      <c r="G472" t="str">
        <f>IF(Table1[[#This Row],[Monthly_Price]]=7.99,"Base",IF(Table1[[#This Row],[Monthly_Price]]=11.99,"Premium",IF(Table1[[#This Row],[Monthly_Price]]=15.99,"Ultra","error")))</f>
        <v>Ultra</v>
      </c>
      <c r="H472">
        <v>192</v>
      </c>
      <c r="I472" t="s">
        <v>43</v>
      </c>
      <c r="J472">
        <v>1</v>
      </c>
      <c r="K472">
        <v>3</v>
      </c>
      <c r="L472" t="b">
        <v>1</v>
      </c>
      <c r="M472">
        <v>229</v>
      </c>
      <c r="N472">
        <v>54</v>
      </c>
      <c r="O472">
        <f>SUM(Table1[[#This Row],[Total_Movies_Watched]:[Total_Series_Watched]])</f>
        <v>283</v>
      </c>
      <c r="P472" t="s">
        <v>63</v>
      </c>
      <c r="Q472" t="s">
        <v>26</v>
      </c>
      <c r="R472" t="s">
        <v>50</v>
      </c>
      <c r="S472">
        <v>87</v>
      </c>
      <c r="T472">
        <v>3.1</v>
      </c>
      <c r="U472" t="b">
        <v>0</v>
      </c>
      <c r="V472" t="s">
        <v>28</v>
      </c>
      <c r="W472">
        <v>3849</v>
      </c>
      <c r="X472" t="s">
        <v>51</v>
      </c>
      <c r="Y472" t="s">
        <v>60</v>
      </c>
      <c r="Z472" t="s">
        <v>75</v>
      </c>
      <c r="AA472" t="str">
        <f t="shared" si="14"/>
        <v>Complete</v>
      </c>
    </row>
    <row r="473" spans="1:27" x14ac:dyDescent="0.3">
      <c r="A473">
        <v>8151</v>
      </c>
      <c r="B473" t="str">
        <f t="shared" si="15"/>
        <v>Unique</v>
      </c>
      <c r="C473" t="s">
        <v>82</v>
      </c>
      <c r="D473" s="1">
        <v>45465</v>
      </c>
      <c r="E473" s="1">
        <v>45620</v>
      </c>
      <c r="F473" s="7">
        <v>11.99</v>
      </c>
      <c r="G473" t="str">
        <f>IF(Table1[[#This Row],[Monthly_Price]]=7.99,"Base",IF(Table1[[#This Row],[Monthly_Price]]=11.99,"Premium",IF(Table1[[#This Row],[Monthly_Price]]=15.99,"Ultra","error")))</f>
        <v>Premium</v>
      </c>
      <c r="H473">
        <v>483</v>
      </c>
      <c r="I473" t="s">
        <v>79</v>
      </c>
      <c r="J473">
        <v>3</v>
      </c>
      <c r="K473">
        <v>6</v>
      </c>
      <c r="L473" t="b">
        <v>0</v>
      </c>
      <c r="M473">
        <v>730</v>
      </c>
      <c r="N473">
        <v>98</v>
      </c>
      <c r="O473">
        <f>SUM(Table1[[#This Row],[Total_Movies_Watched]:[Total_Series_Watched]])</f>
        <v>828</v>
      </c>
      <c r="P473" t="s">
        <v>39</v>
      </c>
      <c r="Q473" t="s">
        <v>64</v>
      </c>
      <c r="R473" t="s">
        <v>41</v>
      </c>
      <c r="S473">
        <v>29</v>
      </c>
      <c r="T473">
        <v>3.8</v>
      </c>
      <c r="U473" t="b">
        <v>0</v>
      </c>
      <c r="V473" t="s">
        <v>28</v>
      </c>
      <c r="W473">
        <v>1813</v>
      </c>
      <c r="X473" t="s">
        <v>35</v>
      </c>
      <c r="Y473" t="s">
        <v>30</v>
      </c>
      <c r="Z473" t="s">
        <v>37</v>
      </c>
      <c r="AA473" t="str">
        <f t="shared" si="14"/>
        <v>Complete</v>
      </c>
    </row>
    <row r="474" spans="1:27" x14ac:dyDescent="0.3">
      <c r="A474">
        <v>7742</v>
      </c>
      <c r="B474" t="str">
        <f t="shared" si="15"/>
        <v>Unique</v>
      </c>
      <c r="C474" t="s">
        <v>108</v>
      </c>
      <c r="D474" s="1">
        <v>45562</v>
      </c>
      <c r="E474" s="1">
        <v>45618</v>
      </c>
      <c r="F474" s="7">
        <v>11.99</v>
      </c>
      <c r="G474" t="str">
        <f>IF(Table1[[#This Row],[Monthly_Price]]=7.99,"Base",IF(Table1[[#This Row],[Monthly_Price]]=11.99,"Premium",IF(Table1[[#This Row],[Monthly_Price]]=15.99,"Ultra","error")))</f>
        <v>Premium</v>
      </c>
      <c r="H474">
        <v>17</v>
      </c>
      <c r="I474" t="s">
        <v>62</v>
      </c>
      <c r="J474">
        <v>2</v>
      </c>
      <c r="K474">
        <v>3</v>
      </c>
      <c r="L474" t="b">
        <v>1</v>
      </c>
      <c r="M474">
        <v>312</v>
      </c>
      <c r="N474">
        <v>114</v>
      </c>
      <c r="O474">
        <f>SUM(Table1[[#This Row],[Total_Movies_Watched]:[Total_Series_Watched]])</f>
        <v>426</v>
      </c>
      <c r="P474" t="s">
        <v>25</v>
      </c>
      <c r="Q474" t="s">
        <v>26</v>
      </c>
      <c r="R474" t="s">
        <v>34</v>
      </c>
      <c r="S474">
        <v>15</v>
      </c>
      <c r="T474">
        <v>3.6</v>
      </c>
      <c r="U474" t="b">
        <v>1</v>
      </c>
      <c r="V474" t="s">
        <v>28</v>
      </c>
      <c r="W474">
        <v>2084</v>
      </c>
      <c r="X474" t="s">
        <v>65</v>
      </c>
      <c r="Y474" t="s">
        <v>52</v>
      </c>
      <c r="Z474" t="s">
        <v>53</v>
      </c>
      <c r="AA474" t="str">
        <f t="shared" si="14"/>
        <v>Complete</v>
      </c>
    </row>
    <row r="475" spans="1:27" x14ac:dyDescent="0.3">
      <c r="A475">
        <v>4553</v>
      </c>
      <c r="B475" t="str">
        <f t="shared" si="15"/>
        <v>Unique</v>
      </c>
      <c r="C475" t="s">
        <v>238</v>
      </c>
      <c r="D475" s="1">
        <v>45092</v>
      </c>
      <c r="E475" s="1">
        <v>45623</v>
      </c>
      <c r="F475" s="7">
        <v>7.99</v>
      </c>
      <c r="G475" t="str">
        <f>IF(Table1[[#This Row],[Monthly_Price]]=7.99,"Base",IF(Table1[[#This Row],[Monthly_Price]]=11.99,"Premium",IF(Table1[[#This Row],[Monthly_Price]]=15.99,"Ultra","error")))</f>
        <v>Base</v>
      </c>
      <c r="H475">
        <v>272</v>
      </c>
      <c r="I475" t="s">
        <v>46</v>
      </c>
      <c r="J475">
        <v>1</v>
      </c>
      <c r="K475">
        <v>6</v>
      </c>
      <c r="L475" t="b">
        <v>0</v>
      </c>
      <c r="M475">
        <v>356</v>
      </c>
      <c r="N475">
        <v>126</v>
      </c>
      <c r="O475">
        <f>SUM(Table1[[#This Row],[Total_Movies_Watched]:[Total_Series_Watched]])</f>
        <v>482</v>
      </c>
      <c r="P475" t="s">
        <v>48</v>
      </c>
      <c r="Q475" t="s">
        <v>40</v>
      </c>
      <c r="R475" t="s">
        <v>41</v>
      </c>
      <c r="S475">
        <v>40</v>
      </c>
      <c r="T475">
        <v>4.3</v>
      </c>
      <c r="U475" t="b">
        <v>1</v>
      </c>
      <c r="V475" t="s">
        <v>28</v>
      </c>
      <c r="W475">
        <v>749</v>
      </c>
      <c r="X475" t="s">
        <v>51</v>
      </c>
      <c r="Y475" t="s">
        <v>36</v>
      </c>
      <c r="Z475" t="s">
        <v>53</v>
      </c>
      <c r="AA475" t="str">
        <f t="shared" si="14"/>
        <v>Complete</v>
      </c>
    </row>
    <row r="476" spans="1:27" x14ac:dyDescent="0.3">
      <c r="A476">
        <v>6919</v>
      </c>
      <c r="B476" t="str">
        <f t="shared" si="15"/>
        <v>Unique</v>
      </c>
      <c r="C476" t="s">
        <v>297</v>
      </c>
      <c r="D476" s="1">
        <v>44982</v>
      </c>
      <c r="E476" s="1">
        <v>45620</v>
      </c>
      <c r="F476" s="7">
        <v>7.99</v>
      </c>
      <c r="G476" t="str">
        <f>IF(Table1[[#This Row],[Monthly_Price]]=7.99,"Base",IF(Table1[[#This Row],[Monthly_Price]]=11.99,"Premium",IF(Table1[[#This Row],[Monthly_Price]]=15.99,"Ultra","error")))</f>
        <v>Base</v>
      </c>
      <c r="H476">
        <v>195</v>
      </c>
      <c r="I476" t="s">
        <v>24</v>
      </c>
      <c r="J476">
        <v>4</v>
      </c>
      <c r="K476">
        <v>3</v>
      </c>
      <c r="L476" t="b">
        <v>1</v>
      </c>
      <c r="M476">
        <v>49</v>
      </c>
      <c r="N476">
        <v>30</v>
      </c>
      <c r="O476">
        <f>SUM(Table1[[#This Row],[Total_Movies_Watched]:[Total_Series_Watched]])</f>
        <v>79</v>
      </c>
      <c r="P476" t="s">
        <v>39</v>
      </c>
      <c r="Q476" t="s">
        <v>26</v>
      </c>
      <c r="R476" t="s">
        <v>34</v>
      </c>
      <c r="S476">
        <v>68</v>
      </c>
      <c r="T476">
        <v>4.4000000000000004</v>
      </c>
      <c r="U476" t="b">
        <v>0</v>
      </c>
      <c r="V476" t="s">
        <v>28</v>
      </c>
      <c r="W476">
        <v>3157</v>
      </c>
      <c r="X476" t="s">
        <v>51</v>
      </c>
      <c r="Y476" t="s">
        <v>52</v>
      </c>
      <c r="Z476" t="s">
        <v>53</v>
      </c>
      <c r="AA476" t="str">
        <f t="shared" si="14"/>
        <v>Complete</v>
      </c>
    </row>
    <row r="477" spans="1:27" x14ac:dyDescent="0.3">
      <c r="A477">
        <v>7168</v>
      </c>
      <c r="B477" t="str">
        <f t="shared" si="15"/>
        <v>Unique</v>
      </c>
      <c r="C477" t="s">
        <v>227</v>
      </c>
      <c r="D477" s="1">
        <v>45301</v>
      </c>
      <c r="E477" s="1">
        <v>45617</v>
      </c>
      <c r="F477" s="7">
        <v>11.99</v>
      </c>
      <c r="G477" t="str">
        <f>IF(Table1[[#This Row],[Monthly_Price]]=7.99,"Base",IF(Table1[[#This Row],[Monthly_Price]]=11.99,"Premium",IF(Table1[[#This Row],[Monthly_Price]]=15.99,"Ultra","error")))</f>
        <v>Premium</v>
      </c>
      <c r="H477">
        <v>416</v>
      </c>
      <c r="I477" t="s">
        <v>43</v>
      </c>
      <c r="J477">
        <v>3</v>
      </c>
      <c r="K477">
        <v>1</v>
      </c>
      <c r="L477" t="b">
        <v>1</v>
      </c>
      <c r="M477">
        <v>774</v>
      </c>
      <c r="N477">
        <v>55</v>
      </c>
      <c r="O477">
        <f>SUM(Table1[[#This Row],[Total_Movies_Watched]:[Total_Series_Watched]])</f>
        <v>829</v>
      </c>
      <c r="P477" t="s">
        <v>74</v>
      </c>
      <c r="Q477" t="s">
        <v>26</v>
      </c>
      <c r="R477" t="s">
        <v>67</v>
      </c>
      <c r="S477">
        <v>41</v>
      </c>
      <c r="T477">
        <v>3.3</v>
      </c>
      <c r="U477" t="b">
        <v>0</v>
      </c>
      <c r="V477" t="s">
        <v>28</v>
      </c>
      <c r="W477">
        <v>173</v>
      </c>
      <c r="X477" t="s">
        <v>29</v>
      </c>
      <c r="Y477" t="s">
        <v>52</v>
      </c>
      <c r="Z477" t="s">
        <v>37</v>
      </c>
      <c r="AA477" t="str">
        <f t="shared" si="14"/>
        <v>Complete</v>
      </c>
    </row>
    <row r="478" spans="1:27" x14ac:dyDescent="0.3">
      <c r="A478">
        <v>6474</v>
      </c>
      <c r="B478" t="str">
        <f t="shared" si="15"/>
        <v>Unique</v>
      </c>
      <c r="C478" t="s">
        <v>176</v>
      </c>
      <c r="D478" s="1">
        <v>45230</v>
      </c>
      <c r="E478" s="1">
        <v>45615</v>
      </c>
      <c r="F478" s="7">
        <v>15.99</v>
      </c>
      <c r="G478" t="str">
        <f>IF(Table1[[#This Row],[Monthly_Price]]=7.99,"Base",IF(Table1[[#This Row],[Monthly_Price]]=11.99,"Premium",IF(Table1[[#This Row],[Monthly_Price]]=15.99,"Ultra","error")))</f>
        <v>Ultra</v>
      </c>
      <c r="H478">
        <v>459</v>
      </c>
      <c r="I478" t="s">
        <v>46</v>
      </c>
      <c r="J478">
        <v>5</v>
      </c>
      <c r="K478">
        <v>5</v>
      </c>
      <c r="L478" t="b">
        <v>1</v>
      </c>
      <c r="M478">
        <v>961</v>
      </c>
      <c r="N478">
        <v>173</v>
      </c>
      <c r="O478">
        <f>SUM(Table1[[#This Row],[Total_Movies_Watched]:[Total_Series_Watched]])</f>
        <v>1134</v>
      </c>
      <c r="P478" t="s">
        <v>44</v>
      </c>
      <c r="Q478" t="s">
        <v>26</v>
      </c>
      <c r="R478" t="s">
        <v>34</v>
      </c>
      <c r="S478">
        <v>92</v>
      </c>
      <c r="T478">
        <v>3.7</v>
      </c>
      <c r="U478" t="b">
        <v>0</v>
      </c>
      <c r="V478" t="s">
        <v>28</v>
      </c>
      <c r="W478">
        <v>2925</v>
      </c>
      <c r="X478" t="s">
        <v>35</v>
      </c>
      <c r="Y478" t="s">
        <v>68</v>
      </c>
      <c r="Z478" t="s">
        <v>31</v>
      </c>
      <c r="AA478" t="str">
        <f t="shared" si="14"/>
        <v>Complete</v>
      </c>
    </row>
    <row r="479" spans="1:27" x14ac:dyDescent="0.3">
      <c r="A479">
        <v>4242</v>
      </c>
      <c r="B479" t="str">
        <f t="shared" si="15"/>
        <v>Unique</v>
      </c>
      <c r="C479" t="s">
        <v>38</v>
      </c>
      <c r="D479" s="1">
        <v>45236</v>
      </c>
      <c r="E479" s="1">
        <v>45641</v>
      </c>
      <c r="F479" s="7">
        <v>7.99</v>
      </c>
      <c r="G479" t="str">
        <f>IF(Table1[[#This Row],[Monthly_Price]]=7.99,"Base",IF(Table1[[#This Row],[Monthly_Price]]=11.99,"Premium",IF(Table1[[#This Row],[Monthly_Price]]=15.99,"Ultra","error")))</f>
        <v>Base</v>
      </c>
      <c r="H479">
        <v>168</v>
      </c>
      <c r="I479" t="s">
        <v>55</v>
      </c>
      <c r="J479">
        <v>5</v>
      </c>
      <c r="K479">
        <v>3</v>
      </c>
      <c r="L479" t="b">
        <v>1</v>
      </c>
      <c r="M479">
        <v>539</v>
      </c>
      <c r="N479">
        <v>48</v>
      </c>
      <c r="O479">
        <f>SUM(Table1[[#This Row],[Total_Movies_Watched]:[Total_Series_Watched]])</f>
        <v>587</v>
      </c>
      <c r="P479" t="s">
        <v>39</v>
      </c>
      <c r="Q479" t="s">
        <v>49</v>
      </c>
      <c r="R479" t="s">
        <v>27</v>
      </c>
      <c r="S479">
        <v>82</v>
      </c>
      <c r="T479">
        <v>4.3</v>
      </c>
      <c r="U479" t="b">
        <v>0</v>
      </c>
      <c r="V479" t="s">
        <v>28</v>
      </c>
      <c r="W479">
        <v>3182</v>
      </c>
      <c r="X479" t="s">
        <v>65</v>
      </c>
      <c r="Y479" t="s">
        <v>36</v>
      </c>
      <c r="Z479" t="s">
        <v>31</v>
      </c>
      <c r="AA479" t="str">
        <f t="shared" si="14"/>
        <v>Complete</v>
      </c>
    </row>
    <row r="480" spans="1:27" x14ac:dyDescent="0.3">
      <c r="A480">
        <v>3395</v>
      </c>
      <c r="B480" t="str">
        <f t="shared" si="15"/>
        <v>Unique</v>
      </c>
      <c r="C480" t="s">
        <v>109</v>
      </c>
      <c r="D480" s="1">
        <v>45377</v>
      </c>
      <c r="E480" s="1">
        <v>45625</v>
      </c>
      <c r="F480" s="7">
        <v>7.99</v>
      </c>
      <c r="G480" t="str">
        <f>IF(Table1[[#This Row],[Monthly_Price]]=7.99,"Base",IF(Table1[[#This Row],[Monthly_Price]]=11.99,"Premium",IF(Table1[[#This Row],[Monthly_Price]]=15.99,"Ultra","error")))</f>
        <v>Base</v>
      </c>
      <c r="H480">
        <v>307</v>
      </c>
      <c r="I480" t="s">
        <v>79</v>
      </c>
      <c r="J480">
        <v>5</v>
      </c>
      <c r="K480">
        <v>6</v>
      </c>
      <c r="L480" t="b">
        <v>0</v>
      </c>
      <c r="M480">
        <v>340</v>
      </c>
      <c r="N480">
        <v>174</v>
      </c>
      <c r="O480">
        <f>SUM(Table1[[#This Row],[Total_Movies_Watched]:[Total_Series_Watched]])</f>
        <v>514</v>
      </c>
      <c r="P480" t="s">
        <v>48</v>
      </c>
      <c r="Q480" t="s">
        <v>64</v>
      </c>
      <c r="R480" t="s">
        <v>41</v>
      </c>
      <c r="S480">
        <v>11</v>
      </c>
      <c r="T480">
        <v>4.5</v>
      </c>
      <c r="U480" t="b">
        <v>1</v>
      </c>
      <c r="V480" t="s">
        <v>28</v>
      </c>
      <c r="W480">
        <v>2432</v>
      </c>
      <c r="X480" t="s">
        <v>51</v>
      </c>
      <c r="Y480" t="s">
        <v>52</v>
      </c>
      <c r="Z480" t="s">
        <v>37</v>
      </c>
      <c r="AA480" t="str">
        <f t="shared" si="14"/>
        <v>Complete</v>
      </c>
    </row>
    <row r="481" spans="1:27" x14ac:dyDescent="0.3">
      <c r="A481">
        <v>8694</v>
      </c>
      <c r="B481" t="str">
        <f t="shared" si="15"/>
        <v>Unique</v>
      </c>
      <c r="C481" t="s">
        <v>298</v>
      </c>
      <c r="D481" s="1">
        <v>45274</v>
      </c>
      <c r="E481" s="1">
        <v>45363</v>
      </c>
      <c r="F481" s="7">
        <v>15.99</v>
      </c>
      <c r="G481" t="str">
        <f>IF(Table1[[#This Row],[Monthly_Price]]=7.99,"Base",IF(Table1[[#This Row],[Monthly_Price]]=11.99,"Premium",IF(Table1[[#This Row],[Monthly_Price]]=15.99,"Ultra","error")))</f>
        <v>Ultra</v>
      </c>
      <c r="H481">
        <v>270</v>
      </c>
      <c r="I481" t="s">
        <v>62</v>
      </c>
      <c r="J481">
        <v>2</v>
      </c>
      <c r="K481">
        <v>3</v>
      </c>
      <c r="L481" t="b">
        <v>1</v>
      </c>
      <c r="M481">
        <v>836</v>
      </c>
      <c r="N481">
        <v>67</v>
      </c>
      <c r="O481">
        <f>SUM(Table1[[#This Row],[Total_Movies_Watched]:[Total_Series_Watched]])</f>
        <v>903</v>
      </c>
      <c r="P481" t="s">
        <v>59</v>
      </c>
      <c r="Q481" t="s">
        <v>26</v>
      </c>
      <c r="R481" t="s">
        <v>67</v>
      </c>
      <c r="S481">
        <v>51</v>
      </c>
      <c r="T481">
        <v>4.5</v>
      </c>
      <c r="U481" t="b">
        <v>1</v>
      </c>
      <c r="V481" t="s">
        <v>28</v>
      </c>
      <c r="W481">
        <v>414</v>
      </c>
      <c r="X481" t="s">
        <v>51</v>
      </c>
      <c r="Y481" t="s">
        <v>52</v>
      </c>
      <c r="Z481" t="s">
        <v>53</v>
      </c>
      <c r="AA481" t="str">
        <f t="shared" si="14"/>
        <v>Complete</v>
      </c>
    </row>
    <row r="482" spans="1:27" x14ac:dyDescent="0.3">
      <c r="A482">
        <v>7150</v>
      </c>
      <c r="B482" t="str">
        <f t="shared" si="15"/>
        <v>Unique</v>
      </c>
      <c r="C482" t="s">
        <v>99</v>
      </c>
      <c r="D482" s="1">
        <v>45029</v>
      </c>
      <c r="E482" s="1">
        <v>45485</v>
      </c>
      <c r="F482" s="7">
        <v>7.99</v>
      </c>
      <c r="G482" t="str">
        <f>IF(Table1[[#This Row],[Monthly_Price]]=7.99,"Base",IF(Table1[[#This Row],[Monthly_Price]]=11.99,"Premium",IF(Table1[[#This Row],[Monthly_Price]]=15.99,"Ultra","error")))</f>
        <v>Base</v>
      </c>
      <c r="H482">
        <v>358</v>
      </c>
      <c r="I482" t="s">
        <v>24</v>
      </c>
      <c r="J482">
        <v>4</v>
      </c>
      <c r="K482">
        <v>6</v>
      </c>
      <c r="L482" t="b">
        <v>1</v>
      </c>
      <c r="M482">
        <v>746</v>
      </c>
      <c r="N482">
        <v>200</v>
      </c>
      <c r="O482">
        <f>SUM(Table1[[#This Row],[Total_Movies_Watched]:[Total_Series_Watched]])</f>
        <v>946</v>
      </c>
      <c r="P482" t="s">
        <v>48</v>
      </c>
      <c r="Q482" t="s">
        <v>40</v>
      </c>
      <c r="R482" t="s">
        <v>56</v>
      </c>
      <c r="S482">
        <v>35</v>
      </c>
      <c r="T482">
        <v>3.9</v>
      </c>
      <c r="U482" t="b">
        <v>1</v>
      </c>
      <c r="V482" t="s">
        <v>28</v>
      </c>
      <c r="W482">
        <v>888</v>
      </c>
      <c r="X482" t="s">
        <v>57</v>
      </c>
      <c r="Y482" t="s">
        <v>60</v>
      </c>
      <c r="Z482" t="s">
        <v>31</v>
      </c>
      <c r="AA482" t="str">
        <f t="shared" si="14"/>
        <v>Complete</v>
      </c>
    </row>
    <row r="483" spans="1:27" x14ac:dyDescent="0.3">
      <c r="A483">
        <v>4111</v>
      </c>
      <c r="B483" t="str">
        <f t="shared" si="15"/>
        <v>Unique</v>
      </c>
      <c r="C483" t="s">
        <v>221</v>
      </c>
      <c r="D483" s="1">
        <v>45405</v>
      </c>
      <c r="E483" s="1">
        <v>45623</v>
      </c>
      <c r="F483" s="7">
        <v>11.99</v>
      </c>
      <c r="G483" t="str">
        <f>IF(Table1[[#This Row],[Monthly_Price]]=7.99,"Base",IF(Table1[[#This Row],[Monthly_Price]]=11.99,"Premium",IF(Table1[[#This Row],[Monthly_Price]]=15.99,"Ultra","error")))</f>
        <v>Premium</v>
      </c>
      <c r="H483">
        <v>301</v>
      </c>
      <c r="I483" t="s">
        <v>43</v>
      </c>
      <c r="J483">
        <v>2</v>
      </c>
      <c r="K483">
        <v>2</v>
      </c>
      <c r="L483" t="b">
        <v>1</v>
      </c>
      <c r="M483">
        <v>939</v>
      </c>
      <c r="N483">
        <v>21</v>
      </c>
      <c r="O483">
        <f>SUM(Table1[[#This Row],[Total_Movies_Watched]:[Total_Series_Watched]])</f>
        <v>960</v>
      </c>
      <c r="P483" t="s">
        <v>63</v>
      </c>
      <c r="Q483" t="s">
        <v>49</v>
      </c>
      <c r="R483" t="s">
        <v>41</v>
      </c>
      <c r="S483">
        <v>83</v>
      </c>
      <c r="T483">
        <v>4.9000000000000004</v>
      </c>
      <c r="U483" t="b">
        <v>0</v>
      </c>
      <c r="V483" t="s">
        <v>28</v>
      </c>
      <c r="W483">
        <v>1058</v>
      </c>
      <c r="X483" t="s">
        <v>51</v>
      </c>
      <c r="Y483" t="s">
        <v>68</v>
      </c>
      <c r="Z483" t="s">
        <v>53</v>
      </c>
      <c r="AA483" t="str">
        <f t="shared" si="14"/>
        <v>Complete</v>
      </c>
    </row>
    <row r="484" spans="1:27" x14ac:dyDescent="0.3">
      <c r="A484">
        <v>3532</v>
      </c>
      <c r="B484" t="str">
        <f t="shared" si="15"/>
        <v>Unique</v>
      </c>
      <c r="C484" t="s">
        <v>220</v>
      </c>
      <c r="D484" s="1">
        <v>44955</v>
      </c>
      <c r="E484" s="1">
        <v>45641</v>
      </c>
      <c r="F484" s="7">
        <v>7.99</v>
      </c>
      <c r="G484" t="str">
        <f>IF(Table1[[#This Row],[Monthly_Price]]=7.99,"Base",IF(Table1[[#This Row],[Monthly_Price]]=11.99,"Premium",IF(Table1[[#This Row],[Monthly_Price]]=15.99,"Ultra","error")))</f>
        <v>Base</v>
      </c>
      <c r="H484">
        <v>277</v>
      </c>
      <c r="I484" t="s">
        <v>24</v>
      </c>
      <c r="J484">
        <v>2</v>
      </c>
      <c r="K484">
        <v>4</v>
      </c>
      <c r="L484" t="b">
        <v>0</v>
      </c>
      <c r="M484">
        <v>659</v>
      </c>
      <c r="N484">
        <v>150</v>
      </c>
      <c r="O484">
        <f>SUM(Table1[[#This Row],[Total_Movies_Watched]:[Total_Series_Watched]])</f>
        <v>809</v>
      </c>
      <c r="P484" t="s">
        <v>25</v>
      </c>
      <c r="Q484" t="s">
        <v>40</v>
      </c>
      <c r="R484" t="s">
        <v>56</v>
      </c>
      <c r="S484">
        <v>79</v>
      </c>
      <c r="T484">
        <v>3.9</v>
      </c>
      <c r="U484" t="b">
        <v>1</v>
      </c>
      <c r="V484" t="s">
        <v>28</v>
      </c>
      <c r="W484">
        <v>2067</v>
      </c>
      <c r="X484" t="s">
        <v>51</v>
      </c>
      <c r="Y484" t="s">
        <v>60</v>
      </c>
      <c r="Z484" t="s">
        <v>37</v>
      </c>
      <c r="AA484" t="str">
        <f t="shared" si="14"/>
        <v>Complete</v>
      </c>
    </row>
    <row r="485" spans="1:27" x14ac:dyDescent="0.3">
      <c r="A485">
        <v>5375</v>
      </c>
      <c r="B485" t="str">
        <f t="shared" si="15"/>
        <v>Unique</v>
      </c>
      <c r="C485" t="s">
        <v>299</v>
      </c>
      <c r="D485" s="1">
        <v>44926</v>
      </c>
      <c r="E485" s="1">
        <v>45626</v>
      </c>
      <c r="F485" s="7">
        <v>15.99</v>
      </c>
      <c r="G485" t="str">
        <f>IF(Table1[[#This Row],[Monthly_Price]]=7.99,"Base",IF(Table1[[#This Row],[Monthly_Price]]=11.99,"Premium",IF(Table1[[#This Row],[Monthly_Price]]=15.99,"Ultra","error")))</f>
        <v>Ultra</v>
      </c>
      <c r="H485">
        <v>423</v>
      </c>
      <c r="I485" t="s">
        <v>43</v>
      </c>
      <c r="J485">
        <v>5</v>
      </c>
      <c r="K485">
        <v>2</v>
      </c>
      <c r="L485" t="b">
        <v>1</v>
      </c>
      <c r="M485">
        <v>435</v>
      </c>
      <c r="N485">
        <v>108</v>
      </c>
      <c r="O485">
        <f>SUM(Table1[[#This Row],[Total_Movies_Watched]:[Total_Series_Watched]])</f>
        <v>543</v>
      </c>
      <c r="P485" t="s">
        <v>44</v>
      </c>
      <c r="Q485" t="s">
        <v>40</v>
      </c>
      <c r="R485" t="s">
        <v>56</v>
      </c>
      <c r="S485">
        <v>44</v>
      </c>
      <c r="T485">
        <v>4.5999999999999996</v>
      </c>
      <c r="U485" t="b">
        <v>0</v>
      </c>
      <c r="V485" t="s">
        <v>28</v>
      </c>
      <c r="W485">
        <v>3763</v>
      </c>
      <c r="X485" t="s">
        <v>57</v>
      </c>
      <c r="Y485" t="s">
        <v>60</v>
      </c>
      <c r="Z485" t="s">
        <v>53</v>
      </c>
      <c r="AA485" t="str">
        <f t="shared" si="14"/>
        <v>Complete</v>
      </c>
    </row>
    <row r="486" spans="1:27" x14ac:dyDescent="0.3">
      <c r="A486">
        <v>8881</v>
      </c>
      <c r="B486" t="str">
        <f t="shared" si="15"/>
        <v>Unique</v>
      </c>
      <c r="C486" t="s">
        <v>178</v>
      </c>
      <c r="D486" s="1">
        <v>45551</v>
      </c>
      <c r="E486" s="1">
        <v>45620</v>
      </c>
      <c r="F486" s="7">
        <v>11.99</v>
      </c>
      <c r="G486" t="str">
        <f>IF(Table1[[#This Row],[Monthly_Price]]=7.99,"Base",IF(Table1[[#This Row],[Monthly_Price]]=11.99,"Premium",IF(Table1[[#This Row],[Monthly_Price]]=15.99,"Ultra","error")))</f>
        <v>Premium</v>
      </c>
      <c r="H486">
        <v>197</v>
      </c>
      <c r="I486" t="s">
        <v>33</v>
      </c>
      <c r="J486">
        <v>1</v>
      </c>
      <c r="K486">
        <v>5</v>
      </c>
      <c r="L486" t="b">
        <v>0</v>
      </c>
      <c r="M486">
        <v>292</v>
      </c>
      <c r="N486">
        <v>169</v>
      </c>
      <c r="O486">
        <f>SUM(Table1[[#This Row],[Total_Movies_Watched]:[Total_Series_Watched]])</f>
        <v>461</v>
      </c>
      <c r="P486" t="s">
        <v>74</v>
      </c>
      <c r="Q486" t="s">
        <v>64</v>
      </c>
      <c r="R486" t="s">
        <v>56</v>
      </c>
      <c r="S486">
        <v>3</v>
      </c>
      <c r="T486">
        <v>4.5</v>
      </c>
      <c r="U486" t="b">
        <v>0</v>
      </c>
      <c r="V486" t="s">
        <v>28</v>
      </c>
      <c r="W486">
        <v>957</v>
      </c>
      <c r="X486" t="s">
        <v>35</v>
      </c>
      <c r="Y486" t="s">
        <v>60</v>
      </c>
      <c r="Z486" t="s">
        <v>53</v>
      </c>
      <c r="AA486" t="str">
        <f t="shared" si="14"/>
        <v>Complete</v>
      </c>
    </row>
    <row r="487" spans="1:27" x14ac:dyDescent="0.3">
      <c r="A487">
        <v>1235</v>
      </c>
      <c r="B487" t="str">
        <f t="shared" si="15"/>
        <v>Unique</v>
      </c>
      <c r="C487" t="s">
        <v>80</v>
      </c>
      <c r="D487" s="1">
        <v>45230</v>
      </c>
      <c r="E487" s="1">
        <v>45623</v>
      </c>
      <c r="F487" s="7">
        <v>15.99</v>
      </c>
      <c r="G487" t="str">
        <f>IF(Table1[[#This Row],[Monthly_Price]]=7.99,"Base",IF(Table1[[#This Row],[Monthly_Price]]=11.99,"Premium",IF(Table1[[#This Row],[Monthly_Price]]=15.99,"Ultra","error")))</f>
        <v>Ultra</v>
      </c>
      <c r="H487">
        <v>100</v>
      </c>
      <c r="I487" t="s">
        <v>46</v>
      </c>
      <c r="J487">
        <v>2</v>
      </c>
      <c r="K487">
        <v>6</v>
      </c>
      <c r="L487" t="b">
        <v>1</v>
      </c>
      <c r="M487">
        <v>103</v>
      </c>
      <c r="N487">
        <v>36</v>
      </c>
      <c r="O487">
        <f>SUM(Table1[[#This Row],[Total_Movies_Watched]:[Total_Series_Watched]])</f>
        <v>139</v>
      </c>
      <c r="P487" t="s">
        <v>48</v>
      </c>
      <c r="Q487" t="s">
        <v>40</v>
      </c>
      <c r="R487" t="s">
        <v>41</v>
      </c>
      <c r="S487">
        <v>68</v>
      </c>
      <c r="T487">
        <v>3.7</v>
      </c>
      <c r="U487" t="b">
        <v>0</v>
      </c>
      <c r="V487" t="s">
        <v>28</v>
      </c>
      <c r="W487">
        <v>3003</v>
      </c>
      <c r="X487" t="s">
        <v>65</v>
      </c>
      <c r="Y487" t="s">
        <v>68</v>
      </c>
      <c r="Z487" t="s">
        <v>31</v>
      </c>
      <c r="AA487" t="str">
        <f t="shared" si="14"/>
        <v>Complete</v>
      </c>
    </row>
    <row r="488" spans="1:27" x14ac:dyDescent="0.3">
      <c r="A488">
        <v>2533</v>
      </c>
      <c r="B488" t="str">
        <f t="shared" si="15"/>
        <v>Unique</v>
      </c>
      <c r="C488" t="s">
        <v>197</v>
      </c>
      <c r="D488" s="1">
        <v>45233</v>
      </c>
      <c r="E488" s="1">
        <v>45619</v>
      </c>
      <c r="F488" s="7">
        <v>15.99</v>
      </c>
      <c r="G488" t="str">
        <f>IF(Table1[[#This Row],[Monthly_Price]]=7.99,"Base",IF(Table1[[#This Row],[Monthly_Price]]=11.99,"Premium",IF(Table1[[#This Row],[Monthly_Price]]=15.99,"Ultra","error")))</f>
        <v>Ultra</v>
      </c>
      <c r="H488">
        <v>338</v>
      </c>
      <c r="I488" t="s">
        <v>24</v>
      </c>
      <c r="J488">
        <v>4</v>
      </c>
      <c r="K488">
        <v>2</v>
      </c>
      <c r="L488" t="b">
        <v>0</v>
      </c>
      <c r="M488">
        <v>525</v>
      </c>
      <c r="N488">
        <v>140</v>
      </c>
      <c r="O488">
        <f>SUM(Table1[[#This Row],[Total_Movies_Watched]:[Total_Series_Watched]])</f>
        <v>665</v>
      </c>
      <c r="P488" t="s">
        <v>59</v>
      </c>
      <c r="Q488" t="s">
        <v>49</v>
      </c>
      <c r="R488" t="s">
        <v>67</v>
      </c>
      <c r="S488">
        <v>75</v>
      </c>
      <c r="T488">
        <v>4.5999999999999996</v>
      </c>
      <c r="U488" t="b">
        <v>1</v>
      </c>
      <c r="V488" t="s">
        <v>28</v>
      </c>
      <c r="W488">
        <v>354</v>
      </c>
      <c r="X488" t="s">
        <v>51</v>
      </c>
      <c r="Y488" t="s">
        <v>52</v>
      </c>
      <c r="Z488" t="s">
        <v>75</v>
      </c>
      <c r="AA488" t="str">
        <f t="shared" si="14"/>
        <v>Complete</v>
      </c>
    </row>
    <row r="489" spans="1:27" x14ac:dyDescent="0.3">
      <c r="A489">
        <v>2734</v>
      </c>
      <c r="B489" t="str">
        <f t="shared" si="15"/>
        <v>Unique</v>
      </c>
      <c r="C489" t="s">
        <v>186</v>
      </c>
      <c r="D489" s="1">
        <v>45449</v>
      </c>
      <c r="E489" s="1">
        <v>45303</v>
      </c>
      <c r="F489" s="7">
        <v>11.99</v>
      </c>
      <c r="G489" t="str">
        <f>IF(Table1[[#This Row],[Monthly_Price]]=7.99,"Base",IF(Table1[[#This Row],[Monthly_Price]]=11.99,"Premium",IF(Table1[[#This Row],[Monthly_Price]]=15.99,"Ultra","error")))</f>
        <v>Premium</v>
      </c>
      <c r="H489">
        <v>130</v>
      </c>
      <c r="I489" t="s">
        <v>46</v>
      </c>
      <c r="J489">
        <v>1</v>
      </c>
      <c r="K489">
        <v>1</v>
      </c>
      <c r="L489" t="b">
        <v>1</v>
      </c>
      <c r="M489">
        <v>428</v>
      </c>
      <c r="N489">
        <v>119</v>
      </c>
      <c r="O489">
        <f>SUM(Table1[[#This Row],[Total_Movies_Watched]:[Total_Series_Watched]])</f>
        <v>547</v>
      </c>
      <c r="P489" t="s">
        <v>74</v>
      </c>
      <c r="Q489" t="s">
        <v>49</v>
      </c>
      <c r="R489" t="s">
        <v>67</v>
      </c>
      <c r="S489">
        <v>53</v>
      </c>
      <c r="T489">
        <v>4.5</v>
      </c>
      <c r="U489" t="b">
        <v>1</v>
      </c>
      <c r="V489" t="s">
        <v>28</v>
      </c>
      <c r="W489">
        <v>4922</v>
      </c>
      <c r="X489" t="s">
        <v>65</v>
      </c>
      <c r="Y489" t="s">
        <v>30</v>
      </c>
      <c r="Z489" t="s">
        <v>75</v>
      </c>
      <c r="AA489" t="str">
        <f t="shared" si="14"/>
        <v>Complete</v>
      </c>
    </row>
    <row r="490" spans="1:27" x14ac:dyDescent="0.3">
      <c r="A490">
        <v>4129</v>
      </c>
      <c r="B490" t="str">
        <f t="shared" si="15"/>
        <v>Unique</v>
      </c>
      <c r="C490" t="s">
        <v>154</v>
      </c>
      <c r="D490" s="1">
        <v>45291</v>
      </c>
      <c r="E490" s="1">
        <v>45621</v>
      </c>
      <c r="F490" s="7">
        <v>11.99</v>
      </c>
      <c r="G490" t="str">
        <f>IF(Table1[[#This Row],[Monthly_Price]]=7.99,"Base",IF(Table1[[#This Row],[Monthly_Price]]=11.99,"Premium",IF(Table1[[#This Row],[Monthly_Price]]=15.99,"Ultra","error")))</f>
        <v>Premium</v>
      </c>
      <c r="H490">
        <v>383</v>
      </c>
      <c r="I490" t="s">
        <v>55</v>
      </c>
      <c r="J490">
        <v>5</v>
      </c>
      <c r="K490">
        <v>4</v>
      </c>
      <c r="L490" t="b">
        <v>1</v>
      </c>
      <c r="M490">
        <v>711</v>
      </c>
      <c r="N490">
        <v>147</v>
      </c>
      <c r="O490">
        <f>SUM(Table1[[#This Row],[Total_Movies_Watched]:[Total_Series_Watched]])</f>
        <v>858</v>
      </c>
      <c r="P490" t="s">
        <v>74</v>
      </c>
      <c r="Q490" t="s">
        <v>26</v>
      </c>
      <c r="R490" t="s">
        <v>41</v>
      </c>
      <c r="S490">
        <v>68</v>
      </c>
      <c r="T490">
        <v>3.9</v>
      </c>
      <c r="U490" t="b">
        <v>1</v>
      </c>
      <c r="V490" t="s">
        <v>28</v>
      </c>
      <c r="W490">
        <v>2083</v>
      </c>
      <c r="X490" t="s">
        <v>57</v>
      </c>
      <c r="Y490" t="s">
        <v>52</v>
      </c>
      <c r="Z490" t="s">
        <v>37</v>
      </c>
      <c r="AA490" t="str">
        <f t="shared" si="14"/>
        <v>Complete</v>
      </c>
    </row>
    <row r="491" spans="1:27" x14ac:dyDescent="0.3">
      <c r="A491">
        <v>3762</v>
      </c>
      <c r="B491" t="str">
        <f t="shared" si="15"/>
        <v>Unique</v>
      </c>
      <c r="C491" t="s">
        <v>200</v>
      </c>
      <c r="D491" s="1">
        <v>45288</v>
      </c>
      <c r="E491" s="1">
        <v>45626</v>
      </c>
      <c r="F491" s="7">
        <v>11.99</v>
      </c>
      <c r="G491" t="str">
        <f>IF(Table1[[#This Row],[Monthly_Price]]=7.99,"Base",IF(Table1[[#This Row],[Monthly_Price]]=11.99,"Premium",IF(Table1[[#This Row],[Monthly_Price]]=15.99,"Ultra","error")))</f>
        <v>Premium</v>
      </c>
      <c r="H491">
        <v>411</v>
      </c>
      <c r="I491" t="s">
        <v>24</v>
      </c>
      <c r="J491">
        <v>5</v>
      </c>
      <c r="K491">
        <v>6</v>
      </c>
      <c r="L491" t="b">
        <v>1</v>
      </c>
      <c r="M491">
        <v>887</v>
      </c>
      <c r="N491">
        <v>37</v>
      </c>
      <c r="O491">
        <f>SUM(Table1[[#This Row],[Total_Movies_Watched]:[Total_Series_Watched]])</f>
        <v>924</v>
      </c>
      <c r="P491" t="s">
        <v>59</v>
      </c>
      <c r="Q491" t="s">
        <v>26</v>
      </c>
      <c r="R491" t="s">
        <v>67</v>
      </c>
      <c r="S491">
        <v>66</v>
      </c>
      <c r="T491">
        <v>3.9</v>
      </c>
      <c r="U491" t="b">
        <v>1</v>
      </c>
      <c r="V491" t="s">
        <v>28</v>
      </c>
      <c r="W491">
        <v>2098</v>
      </c>
      <c r="X491" t="s">
        <v>35</v>
      </c>
      <c r="Y491" t="s">
        <v>60</v>
      </c>
      <c r="Z491" t="s">
        <v>31</v>
      </c>
      <c r="AA491" t="str">
        <f t="shared" si="14"/>
        <v>Complete</v>
      </c>
    </row>
    <row r="492" spans="1:27" x14ac:dyDescent="0.3">
      <c r="A492">
        <v>4341</v>
      </c>
      <c r="B492" t="str">
        <f t="shared" si="15"/>
        <v>Unique</v>
      </c>
      <c r="C492" t="s">
        <v>300</v>
      </c>
      <c r="D492" s="1">
        <v>45078</v>
      </c>
      <c r="E492" s="1">
        <v>45485</v>
      </c>
      <c r="F492" s="7">
        <v>11.99</v>
      </c>
      <c r="G492" t="str">
        <f>IF(Table1[[#This Row],[Monthly_Price]]=7.99,"Base",IF(Table1[[#This Row],[Monthly_Price]]=11.99,"Premium",IF(Table1[[#This Row],[Monthly_Price]]=15.99,"Ultra","error")))</f>
        <v>Premium</v>
      </c>
      <c r="H492">
        <v>347</v>
      </c>
      <c r="I492" t="s">
        <v>55</v>
      </c>
      <c r="J492">
        <v>4</v>
      </c>
      <c r="K492">
        <v>2</v>
      </c>
      <c r="L492" t="b">
        <v>1</v>
      </c>
      <c r="M492">
        <v>546</v>
      </c>
      <c r="N492">
        <v>12</v>
      </c>
      <c r="O492">
        <f>SUM(Table1[[#This Row],[Total_Movies_Watched]:[Total_Series_Watched]])</f>
        <v>558</v>
      </c>
      <c r="P492" t="s">
        <v>59</v>
      </c>
      <c r="Q492" t="s">
        <v>26</v>
      </c>
      <c r="R492" t="s">
        <v>50</v>
      </c>
      <c r="S492">
        <v>31</v>
      </c>
      <c r="T492">
        <v>3.1</v>
      </c>
      <c r="U492" t="b">
        <v>0</v>
      </c>
      <c r="V492" t="s">
        <v>28</v>
      </c>
      <c r="W492">
        <v>2022</v>
      </c>
      <c r="X492" t="s">
        <v>29</v>
      </c>
      <c r="Y492" t="s">
        <v>30</v>
      </c>
      <c r="Z492" t="s">
        <v>37</v>
      </c>
      <c r="AA492" t="str">
        <f t="shared" si="14"/>
        <v>Complete</v>
      </c>
    </row>
    <row r="493" spans="1:27" x14ac:dyDescent="0.3">
      <c r="A493">
        <v>6638</v>
      </c>
      <c r="B493" t="str">
        <f t="shared" si="15"/>
        <v>Unique</v>
      </c>
      <c r="C493" t="s">
        <v>301</v>
      </c>
      <c r="D493" s="1">
        <v>45201</v>
      </c>
      <c r="E493" s="1">
        <v>45608</v>
      </c>
      <c r="F493" s="7">
        <v>11.99</v>
      </c>
      <c r="G493" t="str">
        <f>IF(Table1[[#This Row],[Monthly_Price]]=7.99,"Base",IF(Table1[[#This Row],[Monthly_Price]]=11.99,"Premium",IF(Table1[[#This Row],[Monthly_Price]]=15.99,"Ultra","error")))</f>
        <v>Premium</v>
      </c>
      <c r="H493">
        <v>302</v>
      </c>
      <c r="I493" t="s">
        <v>62</v>
      </c>
      <c r="J493">
        <v>4</v>
      </c>
      <c r="K493">
        <v>2</v>
      </c>
      <c r="L493" t="b">
        <v>1</v>
      </c>
      <c r="M493">
        <v>417</v>
      </c>
      <c r="N493">
        <v>143</v>
      </c>
      <c r="O493">
        <f>SUM(Table1[[#This Row],[Total_Movies_Watched]:[Total_Series_Watched]])</f>
        <v>560</v>
      </c>
      <c r="P493" t="s">
        <v>39</v>
      </c>
      <c r="Q493" t="s">
        <v>40</v>
      </c>
      <c r="R493" t="s">
        <v>41</v>
      </c>
      <c r="S493">
        <v>14</v>
      </c>
      <c r="T493">
        <v>4.7</v>
      </c>
      <c r="U493" t="b">
        <v>0</v>
      </c>
      <c r="V493" t="s">
        <v>28</v>
      </c>
      <c r="W493">
        <v>3791</v>
      </c>
      <c r="X493" t="s">
        <v>29</v>
      </c>
      <c r="Y493" t="s">
        <v>68</v>
      </c>
      <c r="Z493" t="s">
        <v>75</v>
      </c>
      <c r="AA493" t="str">
        <f t="shared" si="14"/>
        <v>Complete</v>
      </c>
    </row>
    <row r="494" spans="1:27" x14ac:dyDescent="0.3">
      <c r="A494">
        <v>5861</v>
      </c>
      <c r="B494" t="str">
        <f t="shared" si="15"/>
        <v>Unique</v>
      </c>
      <c r="C494" t="s">
        <v>203</v>
      </c>
      <c r="D494" s="1">
        <v>45054</v>
      </c>
      <c r="E494" s="1">
        <v>45363</v>
      </c>
      <c r="F494" s="7">
        <v>15.99</v>
      </c>
      <c r="G494" t="str">
        <f>IF(Table1[[#This Row],[Monthly_Price]]=7.99,"Base",IF(Table1[[#This Row],[Monthly_Price]]=11.99,"Premium",IF(Table1[[#This Row],[Monthly_Price]]=15.99,"Ultra","error")))</f>
        <v>Ultra</v>
      </c>
      <c r="H494">
        <v>361</v>
      </c>
      <c r="I494" t="s">
        <v>79</v>
      </c>
      <c r="J494">
        <v>3</v>
      </c>
      <c r="K494">
        <v>6</v>
      </c>
      <c r="L494" t="b">
        <v>0</v>
      </c>
      <c r="M494">
        <v>407</v>
      </c>
      <c r="N494">
        <v>126</v>
      </c>
      <c r="O494">
        <f>SUM(Table1[[#This Row],[Total_Movies_Watched]:[Total_Series_Watched]])</f>
        <v>533</v>
      </c>
      <c r="P494" t="s">
        <v>63</v>
      </c>
      <c r="Q494" t="s">
        <v>40</v>
      </c>
      <c r="R494" t="s">
        <v>50</v>
      </c>
      <c r="S494">
        <v>80</v>
      </c>
      <c r="T494">
        <v>4.3</v>
      </c>
      <c r="U494" t="b">
        <v>0</v>
      </c>
      <c r="V494" t="s">
        <v>28</v>
      </c>
      <c r="W494">
        <v>728</v>
      </c>
      <c r="X494" t="s">
        <v>57</v>
      </c>
      <c r="Y494" t="s">
        <v>30</v>
      </c>
      <c r="Z494" t="s">
        <v>31</v>
      </c>
      <c r="AA494" t="str">
        <f t="shared" si="14"/>
        <v>Complete</v>
      </c>
    </row>
    <row r="495" spans="1:27" x14ac:dyDescent="0.3">
      <c r="A495">
        <v>8815</v>
      </c>
      <c r="B495" t="str">
        <f t="shared" si="15"/>
        <v>Unique</v>
      </c>
      <c r="C495" t="s">
        <v>214</v>
      </c>
      <c r="D495" s="1">
        <v>45243</v>
      </c>
      <c r="E495" s="1">
        <v>45303</v>
      </c>
      <c r="F495" s="7">
        <v>7.99</v>
      </c>
      <c r="G495" t="str">
        <f>IF(Table1[[#This Row],[Monthly_Price]]=7.99,"Base",IF(Table1[[#This Row],[Monthly_Price]]=11.99,"Premium",IF(Table1[[#This Row],[Monthly_Price]]=15.99,"Ultra","error")))</f>
        <v>Base</v>
      </c>
      <c r="H495">
        <v>148</v>
      </c>
      <c r="I495" t="s">
        <v>46</v>
      </c>
      <c r="J495">
        <v>1</v>
      </c>
      <c r="K495">
        <v>1</v>
      </c>
      <c r="L495" t="b">
        <v>1</v>
      </c>
      <c r="M495">
        <v>579</v>
      </c>
      <c r="N495">
        <v>121</v>
      </c>
      <c r="O495">
        <f>SUM(Table1[[#This Row],[Total_Movies_Watched]:[Total_Series_Watched]])</f>
        <v>700</v>
      </c>
      <c r="P495" t="s">
        <v>74</v>
      </c>
      <c r="Q495" t="s">
        <v>64</v>
      </c>
      <c r="R495" t="s">
        <v>50</v>
      </c>
      <c r="S495">
        <v>8</v>
      </c>
      <c r="T495">
        <v>3.6</v>
      </c>
      <c r="U495" t="b">
        <v>0</v>
      </c>
      <c r="V495" t="s">
        <v>28</v>
      </c>
      <c r="W495">
        <v>3448</v>
      </c>
      <c r="X495" t="s">
        <v>51</v>
      </c>
      <c r="Y495" t="s">
        <v>60</v>
      </c>
      <c r="Z495" t="s">
        <v>37</v>
      </c>
      <c r="AA495" t="str">
        <f t="shared" si="14"/>
        <v>Complete</v>
      </c>
    </row>
    <row r="496" spans="1:27" x14ac:dyDescent="0.3">
      <c r="A496">
        <v>8793</v>
      </c>
      <c r="B496" t="str">
        <f t="shared" si="15"/>
        <v>Unique</v>
      </c>
      <c r="C496" t="s">
        <v>105</v>
      </c>
      <c r="D496" s="1">
        <v>45430</v>
      </c>
      <c r="E496" s="1">
        <v>45617</v>
      </c>
      <c r="F496" s="7">
        <v>7.99</v>
      </c>
      <c r="G496" t="str">
        <f>IF(Table1[[#This Row],[Monthly_Price]]=7.99,"Base",IF(Table1[[#This Row],[Monthly_Price]]=11.99,"Premium",IF(Table1[[#This Row],[Monthly_Price]]=15.99,"Ultra","error")))</f>
        <v>Base</v>
      </c>
      <c r="H496">
        <v>162</v>
      </c>
      <c r="I496" t="s">
        <v>43</v>
      </c>
      <c r="J496">
        <v>2</v>
      </c>
      <c r="K496">
        <v>5</v>
      </c>
      <c r="L496" t="b">
        <v>1</v>
      </c>
      <c r="M496">
        <v>672</v>
      </c>
      <c r="N496">
        <v>57</v>
      </c>
      <c r="O496">
        <f>SUM(Table1[[#This Row],[Total_Movies_Watched]:[Total_Series_Watched]])</f>
        <v>729</v>
      </c>
      <c r="P496" t="s">
        <v>59</v>
      </c>
      <c r="Q496" t="s">
        <v>40</v>
      </c>
      <c r="R496" t="s">
        <v>41</v>
      </c>
      <c r="S496">
        <v>16</v>
      </c>
      <c r="T496">
        <v>4.3</v>
      </c>
      <c r="U496" t="b">
        <v>0</v>
      </c>
      <c r="V496" t="s">
        <v>28</v>
      </c>
      <c r="W496">
        <v>3930</v>
      </c>
      <c r="X496" t="s">
        <v>57</v>
      </c>
      <c r="Y496" t="s">
        <v>52</v>
      </c>
      <c r="Z496" t="s">
        <v>75</v>
      </c>
      <c r="AA496" t="str">
        <f t="shared" si="14"/>
        <v>Complete</v>
      </c>
    </row>
    <row r="497" spans="1:27" x14ac:dyDescent="0.3">
      <c r="A497">
        <v>3469</v>
      </c>
      <c r="B497" t="str">
        <f t="shared" si="15"/>
        <v>Unique</v>
      </c>
      <c r="C497" t="s">
        <v>89</v>
      </c>
      <c r="D497" s="1">
        <v>45144</v>
      </c>
      <c r="E497" s="1">
        <v>45644</v>
      </c>
      <c r="F497" s="7">
        <v>7.99</v>
      </c>
      <c r="G497" t="str">
        <f>IF(Table1[[#This Row],[Monthly_Price]]=7.99,"Base",IF(Table1[[#This Row],[Monthly_Price]]=11.99,"Premium",IF(Table1[[#This Row],[Monthly_Price]]=15.99,"Ultra","error")))</f>
        <v>Base</v>
      </c>
      <c r="H497">
        <v>379</v>
      </c>
      <c r="I497" t="s">
        <v>33</v>
      </c>
      <c r="J497">
        <v>3</v>
      </c>
      <c r="K497">
        <v>5</v>
      </c>
      <c r="L497" t="b">
        <v>1</v>
      </c>
      <c r="M497">
        <v>377</v>
      </c>
      <c r="N497">
        <v>153</v>
      </c>
      <c r="O497">
        <f>SUM(Table1[[#This Row],[Total_Movies_Watched]:[Total_Series_Watched]])</f>
        <v>530</v>
      </c>
      <c r="P497" t="s">
        <v>59</v>
      </c>
      <c r="Q497" t="s">
        <v>64</v>
      </c>
      <c r="R497" t="s">
        <v>41</v>
      </c>
      <c r="S497">
        <v>67</v>
      </c>
      <c r="T497">
        <v>3.6</v>
      </c>
      <c r="U497" t="b">
        <v>1</v>
      </c>
      <c r="V497" t="s">
        <v>28</v>
      </c>
      <c r="W497">
        <v>3702</v>
      </c>
      <c r="X497" t="s">
        <v>29</v>
      </c>
      <c r="Y497" t="s">
        <v>52</v>
      </c>
      <c r="Z497" t="s">
        <v>75</v>
      </c>
      <c r="AA497" t="str">
        <f t="shared" si="14"/>
        <v>Complete</v>
      </c>
    </row>
    <row r="498" spans="1:27" x14ac:dyDescent="0.3">
      <c r="A498">
        <v>3654</v>
      </c>
      <c r="B498" t="str">
        <f t="shared" si="15"/>
        <v>Unique</v>
      </c>
      <c r="C498" t="s">
        <v>108</v>
      </c>
      <c r="D498" s="1">
        <v>45346</v>
      </c>
      <c r="E498" s="1">
        <v>45640</v>
      </c>
      <c r="F498" s="7">
        <v>15.99</v>
      </c>
      <c r="G498" t="str">
        <f>IF(Table1[[#This Row],[Monthly_Price]]=7.99,"Base",IF(Table1[[#This Row],[Monthly_Price]]=11.99,"Premium",IF(Table1[[#This Row],[Monthly_Price]]=15.99,"Ultra","error")))</f>
        <v>Ultra</v>
      </c>
      <c r="H498">
        <v>373</v>
      </c>
      <c r="I498" t="s">
        <v>62</v>
      </c>
      <c r="J498">
        <v>2</v>
      </c>
      <c r="K498">
        <v>6</v>
      </c>
      <c r="L498" t="b">
        <v>1</v>
      </c>
      <c r="M498">
        <v>818</v>
      </c>
      <c r="N498">
        <v>34</v>
      </c>
      <c r="O498">
        <f>SUM(Table1[[#This Row],[Total_Movies_Watched]:[Total_Series_Watched]])</f>
        <v>852</v>
      </c>
      <c r="P498" t="s">
        <v>39</v>
      </c>
      <c r="Q498" t="s">
        <v>26</v>
      </c>
      <c r="R498" t="s">
        <v>56</v>
      </c>
      <c r="S498">
        <v>57</v>
      </c>
      <c r="T498">
        <v>3.8</v>
      </c>
      <c r="U498" t="b">
        <v>1</v>
      </c>
      <c r="V498" t="s">
        <v>28</v>
      </c>
      <c r="W498">
        <v>2400</v>
      </c>
      <c r="X498" t="s">
        <v>35</v>
      </c>
      <c r="Y498" t="s">
        <v>60</v>
      </c>
      <c r="Z498" t="s">
        <v>37</v>
      </c>
      <c r="AA498" t="str">
        <f t="shared" si="14"/>
        <v>Complete</v>
      </c>
    </row>
    <row r="499" spans="1:27" x14ac:dyDescent="0.3">
      <c r="A499">
        <v>9555</v>
      </c>
      <c r="B499" t="str">
        <f t="shared" si="15"/>
        <v>Unique</v>
      </c>
      <c r="C499" t="s">
        <v>214</v>
      </c>
      <c r="D499" s="1">
        <v>45506</v>
      </c>
      <c r="E499" s="1">
        <v>45618</v>
      </c>
      <c r="F499" s="7">
        <v>11.99</v>
      </c>
      <c r="G499" t="str">
        <f>IF(Table1[[#This Row],[Monthly_Price]]=7.99,"Base",IF(Table1[[#This Row],[Monthly_Price]]=11.99,"Premium",IF(Table1[[#This Row],[Monthly_Price]]=15.99,"Ultra","error")))</f>
        <v>Premium</v>
      </c>
      <c r="H499">
        <v>354</v>
      </c>
      <c r="I499" t="s">
        <v>46</v>
      </c>
      <c r="J499">
        <v>1</v>
      </c>
      <c r="K499">
        <v>1</v>
      </c>
      <c r="L499" t="b">
        <v>1</v>
      </c>
      <c r="M499">
        <v>225</v>
      </c>
      <c r="N499">
        <v>1</v>
      </c>
      <c r="O499">
        <f>SUM(Table1[[#This Row],[Total_Movies_Watched]:[Total_Series_Watched]])</f>
        <v>226</v>
      </c>
      <c r="P499" t="s">
        <v>44</v>
      </c>
      <c r="Q499" t="s">
        <v>64</v>
      </c>
      <c r="R499" t="s">
        <v>27</v>
      </c>
      <c r="S499">
        <v>83</v>
      </c>
      <c r="T499">
        <v>4.3</v>
      </c>
      <c r="U499" t="b">
        <v>1</v>
      </c>
      <c r="V499" t="s">
        <v>28</v>
      </c>
      <c r="W499">
        <v>548</v>
      </c>
      <c r="X499" t="s">
        <v>65</v>
      </c>
      <c r="Y499" t="s">
        <v>68</v>
      </c>
      <c r="Z499" t="s">
        <v>37</v>
      </c>
      <c r="AA499" t="str">
        <f t="shared" si="14"/>
        <v>Complete</v>
      </c>
    </row>
    <row r="500" spans="1:27" x14ac:dyDescent="0.3">
      <c r="A500">
        <v>4028</v>
      </c>
      <c r="B500" t="str">
        <f t="shared" si="15"/>
        <v>Unique</v>
      </c>
      <c r="C500" t="s">
        <v>148</v>
      </c>
      <c r="D500" s="1">
        <v>45416</v>
      </c>
      <c r="E500" s="1">
        <v>45547</v>
      </c>
      <c r="F500" s="7">
        <v>7.99</v>
      </c>
      <c r="G500" t="str">
        <f>IF(Table1[[#This Row],[Monthly_Price]]=7.99,"Base",IF(Table1[[#This Row],[Monthly_Price]]=11.99,"Premium",IF(Table1[[#This Row],[Monthly_Price]]=15.99,"Ultra","error")))</f>
        <v>Base</v>
      </c>
      <c r="H500">
        <v>76</v>
      </c>
      <c r="I500" t="s">
        <v>55</v>
      </c>
      <c r="J500">
        <v>2</v>
      </c>
      <c r="K500">
        <v>4</v>
      </c>
      <c r="L500" t="b">
        <v>1</v>
      </c>
      <c r="M500">
        <v>324</v>
      </c>
      <c r="N500">
        <v>113</v>
      </c>
      <c r="O500">
        <f>SUM(Table1[[#This Row],[Total_Movies_Watched]:[Total_Series_Watched]])</f>
        <v>437</v>
      </c>
      <c r="P500" t="s">
        <v>59</v>
      </c>
      <c r="Q500" t="s">
        <v>49</v>
      </c>
      <c r="R500" t="s">
        <v>67</v>
      </c>
      <c r="S500">
        <v>87</v>
      </c>
      <c r="T500">
        <v>4.9000000000000004</v>
      </c>
      <c r="U500" t="b">
        <v>0</v>
      </c>
      <c r="V500" t="s">
        <v>28</v>
      </c>
      <c r="W500">
        <v>4702</v>
      </c>
      <c r="X500" t="s">
        <v>57</v>
      </c>
      <c r="Y500" t="s">
        <v>36</v>
      </c>
      <c r="Z500" t="s">
        <v>53</v>
      </c>
      <c r="AA500" t="str">
        <f t="shared" si="14"/>
        <v>Complete</v>
      </c>
    </row>
    <row r="501" spans="1:27" x14ac:dyDescent="0.3">
      <c r="A501">
        <v>9499</v>
      </c>
      <c r="B501" t="str">
        <f t="shared" si="15"/>
        <v>Unique</v>
      </c>
      <c r="C501" t="s">
        <v>127</v>
      </c>
      <c r="D501" s="1">
        <v>45033</v>
      </c>
      <c r="E501" s="1">
        <v>45640</v>
      </c>
      <c r="F501" s="7">
        <v>11.99</v>
      </c>
      <c r="G501" t="str">
        <f>IF(Table1[[#This Row],[Monthly_Price]]=7.99,"Base",IF(Table1[[#This Row],[Monthly_Price]]=11.99,"Premium",IF(Table1[[#This Row],[Monthly_Price]]=15.99,"Ultra","error")))</f>
        <v>Premium</v>
      </c>
      <c r="H501">
        <v>316</v>
      </c>
      <c r="I501" t="s">
        <v>24</v>
      </c>
      <c r="J501">
        <v>1</v>
      </c>
      <c r="K501">
        <v>3</v>
      </c>
      <c r="L501" t="b">
        <v>0</v>
      </c>
      <c r="M501">
        <v>793</v>
      </c>
      <c r="N501">
        <v>141</v>
      </c>
      <c r="O501">
        <f>SUM(Table1[[#This Row],[Total_Movies_Watched]:[Total_Series_Watched]])</f>
        <v>934</v>
      </c>
      <c r="P501" t="s">
        <v>25</v>
      </c>
      <c r="Q501" t="s">
        <v>26</v>
      </c>
      <c r="R501" t="s">
        <v>34</v>
      </c>
      <c r="S501">
        <v>28</v>
      </c>
      <c r="T501">
        <v>3.4</v>
      </c>
      <c r="U501" t="b">
        <v>0</v>
      </c>
      <c r="V501" t="s">
        <v>28</v>
      </c>
      <c r="W501">
        <v>2821</v>
      </c>
      <c r="X501" t="s">
        <v>35</v>
      </c>
      <c r="Y501" t="s">
        <v>60</v>
      </c>
      <c r="Z501" t="s">
        <v>53</v>
      </c>
      <c r="AA501" t="str">
        <f t="shared" si="14"/>
        <v>Complete</v>
      </c>
    </row>
    <row r="502" spans="1:27" x14ac:dyDescent="0.3">
      <c r="A502">
        <v>8628</v>
      </c>
      <c r="B502" t="str">
        <f t="shared" si="15"/>
        <v>Unique</v>
      </c>
      <c r="C502" t="s">
        <v>112</v>
      </c>
      <c r="D502" s="1">
        <v>44921</v>
      </c>
      <c r="E502" s="1">
        <v>45625</v>
      </c>
      <c r="F502" s="7">
        <v>11.99</v>
      </c>
      <c r="G502" t="str">
        <f>IF(Table1[[#This Row],[Monthly_Price]]=7.99,"Base",IF(Table1[[#This Row],[Monthly_Price]]=11.99,"Premium",IF(Table1[[#This Row],[Monthly_Price]]=15.99,"Ultra","error")))</f>
        <v>Premium</v>
      </c>
      <c r="H502">
        <v>331</v>
      </c>
      <c r="I502" t="s">
        <v>55</v>
      </c>
      <c r="J502">
        <v>4</v>
      </c>
      <c r="K502">
        <v>2</v>
      </c>
      <c r="L502" t="b">
        <v>1</v>
      </c>
      <c r="M502">
        <v>133</v>
      </c>
      <c r="N502">
        <v>143</v>
      </c>
      <c r="O502">
        <f>SUM(Table1[[#This Row],[Total_Movies_Watched]:[Total_Series_Watched]])</f>
        <v>276</v>
      </c>
      <c r="P502" t="s">
        <v>44</v>
      </c>
      <c r="Q502" t="s">
        <v>26</v>
      </c>
      <c r="R502" t="s">
        <v>50</v>
      </c>
      <c r="S502">
        <v>35</v>
      </c>
      <c r="T502">
        <v>4.5999999999999996</v>
      </c>
      <c r="U502" t="b">
        <v>1</v>
      </c>
      <c r="V502" t="s">
        <v>28</v>
      </c>
      <c r="W502">
        <v>484</v>
      </c>
      <c r="X502" t="s">
        <v>57</v>
      </c>
      <c r="Y502" t="s">
        <v>68</v>
      </c>
      <c r="Z502" t="s">
        <v>31</v>
      </c>
      <c r="AA502" t="str">
        <f t="shared" si="14"/>
        <v>Complete</v>
      </c>
    </row>
    <row r="503" spans="1:27" x14ac:dyDescent="0.3">
      <c r="A503">
        <v>9942</v>
      </c>
      <c r="B503" t="str">
        <f t="shared" si="15"/>
        <v>Unique</v>
      </c>
      <c r="C503" t="s">
        <v>109</v>
      </c>
      <c r="D503" s="1">
        <v>45142</v>
      </c>
      <c r="E503" s="1">
        <v>45616</v>
      </c>
      <c r="F503" s="7">
        <v>15.99</v>
      </c>
      <c r="G503" t="str">
        <f>IF(Table1[[#This Row],[Monthly_Price]]=7.99,"Base",IF(Table1[[#This Row],[Monthly_Price]]=11.99,"Premium",IF(Table1[[#This Row],[Monthly_Price]]=15.99,"Ultra","error")))</f>
        <v>Ultra</v>
      </c>
      <c r="H503">
        <v>418</v>
      </c>
      <c r="I503" t="s">
        <v>46</v>
      </c>
      <c r="J503">
        <v>1</v>
      </c>
      <c r="K503">
        <v>5</v>
      </c>
      <c r="L503" t="b">
        <v>1</v>
      </c>
      <c r="M503">
        <v>260</v>
      </c>
      <c r="N503">
        <v>161</v>
      </c>
      <c r="O503">
        <f>SUM(Table1[[#This Row],[Total_Movies_Watched]:[Total_Series_Watched]])</f>
        <v>421</v>
      </c>
      <c r="P503" t="s">
        <v>39</v>
      </c>
      <c r="Q503" t="s">
        <v>64</v>
      </c>
      <c r="R503" t="s">
        <v>56</v>
      </c>
      <c r="S503">
        <v>49</v>
      </c>
      <c r="T503">
        <v>3.6</v>
      </c>
      <c r="U503" t="b">
        <v>1</v>
      </c>
      <c r="V503" t="s">
        <v>28</v>
      </c>
      <c r="W503">
        <v>2871</v>
      </c>
      <c r="X503" t="s">
        <v>51</v>
      </c>
      <c r="Y503" t="s">
        <v>36</v>
      </c>
      <c r="Z503" t="s">
        <v>31</v>
      </c>
      <c r="AA503" t="str">
        <f t="shared" si="14"/>
        <v>Complete</v>
      </c>
    </row>
    <row r="504" spans="1:27" x14ac:dyDescent="0.3">
      <c r="A504">
        <v>4044</v>
      </c>
      <c r="B504" t="str">
        <f t="shared" si="15"/>
        <v>Unique</v>
      </c>
      <c r="C504" t="s">
        <v>302</v>
      </c>
      <c r="D504" s="1">
        <v>45081</v>
      </c>
      <c r="E504" s="1">
        <v>45619</v>
      </c>
      <c r="F504" s="7">
        <v>15.99</v>
      </c>
      <c r="G504" t="str">
        <f>IF(Table1[[#This Row],[Monthly_Price]]=7.99,"Base",IF(Table1[[#This Row],[Monthly_Price]]=11.99,"Premium",IF(Table1[[#This Row],[Monthly_Price]]=15.99,"Ultra","error")))</f>
        <v>Ultra</v>
      </c>
      <c r="H504">
        <v>309</v>
      </c>
      <c r="I504" t="s">
        <v>79</v>
      </c>
      <c r="J504">
        <v>5</v>
      </c>
      <c r="K504">
        <v>5</v>
      </c>
      <c r="L504" t="b">
        <v>0</v>
      </c>
      <c r="M504">
        <v>851</v>
      </c>
      <c r="N504">
        <v>166</v>
      </c>
      <c r="O504">
        <f>SUM(Table1[[#This Row],[Total_Movies_Watched]:[Total_Series_Watched]])</f>
        <v>1017</v>
      </c>
      <c r="P504" t="s">
        <v>74</v>
      </c>
      <c r="Q504" t="s">
        <v>64</v>
      </c>
      <c r="R504" t="s">
        <v>50</v>
      </c>
      <c r="S504">
        <v>66</v>
      </c>
      <c r="T504">
        <v>4</v>
      </c>
      <c r="U504" t="b">
        <v>1</v>
      </c>
      <c r="V504" t="s">
        <v>28</v>
      </c>
      <c r="W504">
        <v>4783</v>
      </c>
      <c r="X504" t="s">
        <v>57</v>
      </c>
      <c r="Y504" t="s">
        <v>60</v>
      </c>
      <c r="Z504" t="s">
        <v>75</v>
      </c>
      <c r="AA504" t="str">
        <f t="shared" si="14"/>
        <v>Complete</v>
      </c>
    </row>
    <row r="505" spans="1:27" x14ac:dyDescent="0.3">
      <c r="A505">
        <v>8143</v>
      </c>
      <c r="B505" t="str">
        <f t="shared" si="15"/>
        <v>Unique</v>
      </c>
      <c r="C505" t="s">
        <v>82</v>
      </c>
      <c r="D505" s="1">
        <v>45441</v>
      </c>
      <c r="E505" s="1">
        <v>45608</v>
      </c>
      <c r="F505" s="7">
        <v>7.99</v>
      </c>
      <c r="G505" t="str">
        <f>IF(Table1[[#This Row],[Monthly_Price]]=7.99,"Base",IF(Table1[[#This Row],[Monthly_Price]]=11.99,"Premium",IF(Table1[[#This Row],[Monthly_Price]]=15.99,"Ultra","error")))</f>
        <v>Base</v>
      </c>
      <c r="H505">
        <v>252</v>
      </c>
      <c r="I505" t="s">
        <v>33</v>
      </c>
      <c r="J505">
        <v>3</v>
      </c>
      <c r="K505">
        <v>5</v>
      </c>
      <c r="L505" t="b">
        <v>1</v>
      </c>
      <c r="M505">
        <v>105</v>
      </c>
      <c r="N505">
        <v>118</v>
      </c>
      <c r="O505">
        <f>SUM(Table1[[#This Row],[Total_Movies_Watched]:[Total_Series_Watched]])</f>
        <v>223</v>
      </c>
      <c r="P505" t="s">
        <v>63</v>
      </c>
      <c r="Q505" t="s">
        <v>40</v>
      </c>
      <c r="R505" t="s">
        <v>34</v>
      </c>
      <c r="S505">
        <v>52</v>
      </c>
      <c r="T505">
        <v>4.4000000000000004</v>
      </c>
      <c r="U505" t="b">
        <v>1</v>
      </c>
      <c r="V505" t="s">
        <v>28</v>
      </c>
      <c r="W505">
        <v>2725</v>
      </c>
      <c r="X505" t="s">
        <v>57</v>
      </c>
      <c r="Y505" t="s">
        <v>36</v>
      </c>
      <c r="Z505" t="s">
        <v>53</v>
      </c>
      <c r="AA505" t="str">
        <f t="shared" si="14"/>
        <v>Complete</v>
      </c>
    </row>
    <row r="506" spans="1:27" x14ac:dyDescent="0.3">
      <c r="A506">
        <v>3984</v>
      </c>
      <c r="B506" t="str">
        <f t="shared" si="15"/>
        <v>Unique</v>
      </c>
      <c r="C506" t="s">
        <v>167</v>
      </c>
      <c r="D506" s="1">
        <v>45006</v>
      </c>
      <c r="E506" s="1">
        <v>45303</v>
      </c>
      <c r="F506" s="7">
        <v>15.99</v>
      </c>
      <c r="G506" t="str">
        <f>IF(Table1[[#This Row],[Monthly_Price]]=7.99,"Base",IF(Table1[[#This Row],[Monthly_Price]]=11.99,"Premium",IF(Table1[[#This Row],[Monthly_Price]]=15.99,"Ultra","error")))</f>
        <v>Ultra</v>
      </c>
      <c r="H506">
        <v>146</v>
      </c>
      <c r="I506" t="s">
        <v>62</v>
      </c>
      <c r="J506">
        <v>4</v>
      </c>
      <c r="K506">
        <v>6</v>
      </c>
      <c r="L506" t="b">
        <v>0</v>
      </c>
      <c r="M506">
        <v>646</v>
      </c>
      <c r="N506">
        <v>139</v>
      </c>
      <c r="O506">
        <f>SUM(Table1[[#This Row],[Total_Movies_Watched]:[Total_Series_Watched]])</f>
        <v>785</v>
      </c>
      <c r="P506" t="s">
        <v>63</v>
      </c>
      <c r="Q506" t="s">
        <v>26</v>
      </c>
      <c r="R506" t="s">
        <v>34</v>
      </c>
      <c r="S506">
        <v>27</v>
      </c>
      <c r="T506">
        <v>3.7</v>
      </c>
      <c r="U506" t="b">
        <v>1</v>
      </c>
      <c r="V506" t="s">
        <v>28</v>
      </c>
      <c r="W506">
        <v>4400</v>
      </c>
      <c r="X506" t="s">
        <v>65</v>
      </c>
      <c r="Y506" t="s">
        <v>52</v>
      </c>
      <c r="Z506" t="s">
        <v>31</v>
      </c>
      <c r="AA506" t="str">
        <f t="shared" si="14"/>
        <v>Complete</v>
      </c>
    </row>
    <row r="507" spans="1:27" x14ac:dyDescent="0.3">
      <c r="A507">
        <v>9294</v>
      </c>
      <c r="B507" t="str">
        <f t="shared" si="15"/>
        <v>Unique</v>
      </c>
      <c r="C507" t="s">
        <v>303</v>
      </c>
      <c r="D507" s="1">
        <v>44977</v>
      </c>
      <c r="E507" s="1">
        <v>45617</v>
      </c>
      <c r="F507" s="7">
        <v>11.99</v>
      </c>
      <c r="G507" t="str">
        <f>IF(Table1[[#This Row],[Monthly_Price]]=7.99,"Base",IF(Table1[[#This Row],[Monthly_Price]]=11.99,"Premium",IF(Table1[[#This Row],[Monthly_Price]]=15.99,"Ultra","error")))</f>
        <v>Premium</v>
      </c>
      <c r="H507">
        <v>352</v>
      </c>
      <c r="I507" t="s">
        <v>55</v>
      </c>
      <c r="J507">
        <v>4</v>
      </c>
      <c r="K507">
        <v>4</v>
      </c>
      <c r="L507" t="b">
        <v>1</v>
      </c>
      <c r="M507">
        <v>358</v>
      </c>
      <c r="N507">
        <v>6</v>
      </c>
      <c r="O507">
        <f>SUM(Table1[[#This Row],[Total_Movies_Watched]:[Total_Series_Watched]])</f>
        <v>364</v>
      </c>
      <c r="P507" t="s">
        <v>39</v>
      </c>
      <c r="Q507" t="s">
        <v>40</v>
      </c>
      <c r="R507" t="s">
        <v>41</v>
      </c>
      <c r="S507">
        <v>32</v>
      </c>
      <c r="T507">
        <v>3.8</v>
      </c>
      <c r="U507" t="b">
        <v>0</v>
      </c>
      <c r="V507" t="s">
        <v>28</v>
      </c>
      <c r="W507">
        <v>2218</v>
      </c>
      <c r="X507" t="s">
        <v>29</v>
      </c>
      <c r="Y507" t="s">
        <v>36</v>
      </c>
      <c r="Z507" t="s">
        <v>37</v>
      </c>
      <c r="AA507" t="str">
        <f t="shared" si="14"/>
        <v>Complete</v>
      </c>
    </row>
    <row r="508" spans="1:27" x14ac:dyDescent="0.3">
      <c r="A508">
        <v>4769</v>
      </c>
      <c r="B508" t="str">
        <f t="shared" si="15"/>
        <v>Unique</v>
      </c>
      <c r="C508" t="s">
        <v>109</v>
      </c>
      <c r="D508" s="1">
        <v>45357</v>
      </c>
      <c r="E508" s="1">
        <v>45643</v>
      </c>
      <c r="F508" s="7">
        <v>7.99</v>
      </c>
      <c r="G508" t="str">
        <f>IF(Table1[[#This Row],[Monthly_Price]]=7.99,"Base",IF(Table1[[#This Row],[Monthly_Price]]=11.99,"Premium",IF(Table1[[#This Row],[Monthly_Price]]=15.99,"Ultra","error")))</f>
        <v>Base</v>
      </c>
      <c r="H508">
        <v>43</v>
      </c>
      <c r="I508" t="s">
        <v>79</v>
      </c>
      <c r="J508">
        <v>5</v>
      </c>
      <c r="K508">
        <v>3</v>
      </c>
      <c r="L508" t="b">
        <v>1</v>
      </c>
      <c r="M508">
        <v>336</v>
      </c>
      <c r="N508">
        <v>135</v>
      </c>
      <c r="O508">
        <f>SUM(Table1[[#This Row],[Total_Movies_Watched]:[Total_Series_Watched]])</f>
        <v>471</v>
      </c>
      <c r="P508" t="s">
        <v>25</v>
      </c>
      <c r="Q508" t="s">
        <v>26</v>
      </c>
      <c r="R508" t="s">
        <v>56</v>
      </c>
      <c r="S508">
        <v>70</v>
      </c>
      <c r="T508">
        <v>4</v>
      </c>
      <c r="U508" t="b">
        <v>1</v>
      </c>
      <c r="V508" t="s">
        <v>28</v>
      </c>
      <c r="W508">
        <v>4552</v>
      </c>
      <c r="X508" t="s">
        <v>29</v>
      </c>
      <c r="Y508" t="s">
        <v>52</v>
      </c>
      <c r="Z508" t="s">
        <v>31</v>
      </c>
      <c r="AA508" t="str">
        <f t="shared" si="14"/>
        <v>Complete</v>
      </c>
    </row>
    <row r="509" spans="1:27" x14ac:dyDescent="0.3">
      <c r="A509">
        <v>8864</v>
      </c>
      <c r="B509" t="str">
        <f t="shared" si="15"/>
        <v>Unique</v>
      </c>
      <c r="C509" t="s">
        <v>109</v>
      </c>
      <c r="D509" s="1">
        <v>45371</v>
      </c>
      <c r="E509" s="1">
        <v>45625</v>
      </c>
      <c r="F509" s="7">
        <v>11.99</v>
      </c>
      <c r="G509" t="str">
        <f>IF(Table1[[#This Row],[Monthly_Price]]=7.99,"Base",IF(Table1[[#This Row],[Monthly_Price]]=11.99,"Premium",IF(Table1[[#This Row],[Monthly_Price]]=15.99,"Ultra","error")))</f>
        <v>Premium</v>
      </c>
      <c r="H509">
        <v>440</v>
      </c>
      <c r="I509" t="s">
        <v>33</v>
      </c>
      <c r="J509">
        <v>4</v>
      </c>
      <c r="K509">
        <v>3</v>
      </c>
      <c r="L509" t="b">
        <v>1</v>
      </c>
      <c r="M509">
        <v>80</v>
      </c>
      <c r="N509">
        <v>143</v>
      </c>
      <c r="O509">
        <f>SUM(Table1[[#This Row],[Total_Movies_Watched]:[Total_Series_Watched]])</f>
        <v>223</v>
      </c>
      <c r="P509" t="s">
        <v>44</v>
      </c>
      <c r="Q509" t="s">
        <v>64</v>
      </c>
      <c r="R509" t="s">
        <v>34</v>
      </c>
      <c r="S509">
        <v>2</v>
      </c>
      <c r="T509">
        <v>3.4</v>
      </c>
      <c r="U509" t="b">
        <v>0</v>
      </c>
      <c r="V509" t="s">
        <v>28</v>
      </c>
      <c r="W509">
        <v>4125</v>
      </c>
      <c r="X509" t="s">
        <v>65</v>
      </c>
      <c r="Y509" t="s">
        <v>30</v>
      </c>
      <c r="Z509" t="s">
        <v>31</v>
      </c>
      <c r="AA509" t="str">
        <f t="shared" si="14"/>
        <v>Complete</v>
      </c>
    </row>
    <row r="510" spans="1:27" x14ac:dyDescent="0.3">
      <c r="A510">
        <v>1857</v>
      </c>
      <c r="B510" t="str">
        <f t="shared" si="15"/>
        <v>Unique</v>
      </c>
      <c r="C510" t="s">
        <v>304</v>
      </c>
      <c r="D510" s="1">
        <v>45447</v>
      </c>
      <c r="E510" s="1">
        <v>45619</v>
      </c>
      <c r="F510" s="7">
        <v>15.99</v>
      </c>
      <c r="G510" t="str">
        <f>IF(Table1[[#This Row],[Monthly_Price]]=7.99,"Base",IF(Table1[[#This Row],[Monthly_Price]]=11.99,"Premium",IF(Table1[[#This Row],[Monthly_Price]]=15.99,"Ultra","error")))</f>
        <v>Ultra</v>
      </c>
      <c r="H510">
        <v>376</v>
      </c>
      <c r="I510" t="s">
        <v>79</v>
      </c>
      <c r="J510">
        <v>2</v>
      </c>
      <c r="K510">
        <v>2</v>
      </c>
      <c r="L510" t="b">
        <v>0</v>
      </c>
      <c r="M510">
        <v>326</v>
      </c>
      <c r="N510">
        <v>89</v>
      </c>
      <c r="O510">
        <f>SUM(Table1[[#This Row],[Total_Movies_Watched]:[Total_Series_Watched]])</f>
        <v>415</v>
      </c>
      <c r="P510" t="s">
        <v>48</v>
      </c>
      <c r="Q510" t="s">
        <v>64</v>
      </c>
      <c r="R510" t="s">
        <v>50</v>
      </c>
      <c r="S510">
        <v>84</v>
      </c>
      <c r="T510">
        <v>4.5999999999999996</v>
      </c>
      <c r="U510" t="b">
        <v>1</v>
      </c>
      <c r="V510" t="s">
        <v>28</v>
      </c>
      <c r="W510">
        <v>424</v>
      </c>
      <c r="X510" t="s">
        <v>57</v>
      </c>
      <c r="Y510" t="s">
        <v>68</v>
      </c>
      <c r="Z510" t="s">
        <v>31</v>
      </c>
      <c r="AA510" t="str">
        <f t="shared" si="14"/>
        <v>Complete</v>
      </c>
    </row>
    <row r="511" spans="1:27" x14ac:dyDescent="0.3">
      <c r="A511">
        <v>5566</v>
      </c>
      <c r="B511" t="str">
        <f t="shared" si="15"/>
        <v>Unique</v>
      </c>
      <c r="C511" t="s">
        <v>214</v>
      </c>
      <c r="D511" s="1">
        <v>45278</v>
      </c>
      <c r="E511" s="1">
        <v>45485</v>
      </c>
      <c r="F511" s="7">
        <v>11.99</v>
      </c>
      <c r="G511" t="str">
        <f>IF(Table1[[#This Row],[Monthly_Price]]=7.99,"Base",IF(Table1[[#This Row],[Monthly_Price]]=11.99,"Premium",IF(Table1[[#This Row],[Monthly_Price]]=15.99,"Ultra","error")))</f>
        <v>Premium</v>
      </c>
      <c r="H511">
        <v>137</v>
      </c>
      <c r="I511" t="s">
        <v>24</v>
      </c>
      <c r="J511">
        <v>3</v>
      </c>
      <c r="K511">
        <v>6</v>
      </c>
      <c r="L511" t="b">
        <v>1</v>
      </c>
      <c r="M511">
        <v>699</v>
      </c>
      <c r="N511">
        <v>70</v>
      </c>
      <c r="O511">
        <f>SUM(Table1[[#This Row],[Total_Movies_Watched]:[Total_Series_Watched]])</f>
        <v>769</v>
      </c>
      <c r="P511" t="s">
        <v>63</v>
      </c>
      <c r="Q511" t="s">
        <v>26</v>
      </c>
      <c r="R511" t="s">
        <v>50</v>
      </c>
      <c r="S511">
        <v>25</v>
      </c>
      <c r="T511">
        <v>3.9</v>
      </c>
      <c r="U511" t="b">
        <v>1</v>
      </c>
      <c r="V511" t="s">
        <v>28</v>
      </c>
      <c r="W511">
        <v>2418</v>
      </c>
      <c r="X511" t="s">
        <v>57</v>
      </c>
      <c r="Y511" t="s">
        <v>30</v>
      </c>
      <c r="Z511" t="s">
        <v>37</v>
      </c>
      <c r="AA511" t="str">
        <f t="shared" si="14"/>
        <v>Complete</v>
      </c>
    </row>
    <row r="512" spans="1:27" x14ac:dyDescent="0.3">
      <c r="A512">
        <v>1373</v>
      </c>
      <c r="B512" t="str">
        <f t="shared" si="15"/>
        <v>Unique</v>
      </c>
      <c r="C512" t="s">
        <v>104</v>
      </c>
      <c r="D512" s="1">
        <v>44998</v>
      </c>
      <c r="E512" s="1">
        <v>45638</v>
      </c>
      <c r="F512" s="7">
        <v>7.99</v>
      </c>
      <c r="G512" t="str">
        <f>IF(Table1[[#This Row],[Monthly_Price]]=7.99,"Base",IF(Table1[[#This Row],[Monthly_Price]]=11.99,"Premium",IF(Table1[[#This Row],[Monthly_Price]]=15.99,"Ultra","error")))</f>
        <v>Base</v>
      </c>
      <c r="H512">
        <v>301</v>
      </c>
      <c r="I512" t="s">
        <v>24</v>
      </c>
      <c r="J512">
        <v>2</v>
      </c>
      <c r="K512">
        <v>5</v>
      </c>
      <c r="L512" t="b">
        <v>0</v>
      </c>
      <c r="M512">
        <v>89</v>
      </c>
      <c r="N512">
        <v>55</v>
      </c>
      <c r="O512">
        <f>SUM(Table1[[#This Row],[Total_Movies_Watched]:[Total_Series_Watched]])</f>
        <v>144</v>
      </c>
      <c r="P512" t="s">
        <v>25</v>
      </c>
      <c r="Q512" t="s">
        <v>49</v>
      </c>
      <c r="R512" t="s">
        <v>67</v>
      </c>
      <c r="S512">
        <v>54</v>
      </c>
      <c r="T512">
        <v>4.2</v>
      </c>
      <c r="U512" t="b">
        <v>1</v>
      </c>
      <c r="V512" t="s">
        <v>28</v>
      </c>
      <c r="W512">
        <v>756</v>
      </c>
      <c r="X512" t="s">
        <v>57</v>
      </c>
      <c r="Y512" t="s">
        <v>68</v>
      </c>
      <c r="Z512" t="s">
        <v>31</v>
      </c>
      <c r="AA512" t="str">
        <f t="shared" si="14"/>
        <v>Complete</v>
      </c>
    </row>
    <row r="513" spans="1:27" x14ac:dyDescent="0.3">
      <c r="A513">
        <v>6345</v>
      </c>
      <c r="B513" t="str">
        <f t="shared" si="15"/>
        <v>Unique</v>
      </c>
      <c r="C513" t="s">
        <v>305</v>
      </c>
      <c r="D513" s="1">
        <v>44927</v>
      </c>
      <c r="E513" s="1">
        <v>45547</v>
      </c>
      <c r="F513" s="7">
        <v>7.99</v>
      </c>
      <c r="G513" t="str">
        <f>IF(Table1[[#This Row],[Monthly_Price]]=7.99,"Base",IF(Table1[[#This Row],[Monthly_Price]]=11.99,"Premium",IF(Table1[[#This Row],[Monthly_Price]]=15.99,"Ultra","error")))</f>
        <v>Base</v>
      </c>
      <c r="H513">
        <v>410</v>
      </c>
      <c r="I513" t="s">
        <v>46</v>
      </c>
      <c r="J513">
        <v>1</v>
      </c>
      <c r="K513">
        <v>1</v>
      </c>
      <c r="L513" t="b">
        <v>1</v>
      </c>
      <c r="M513">
        <v>909</v>
      </c>
      <c r="N513">
        <v>99</v>
      </c>
      <c r="O513">
        <f>SUM(Table1[[#This Row],[Total_Movies_Watched]:[Total_Series_Watched]])</f>
        <v>1008</v>
      </c>
      <c r="P513" t="s">
        <v>39</v>
      </c>
      <c r="Q513" t="s">
        <v>26</v>
      </c>
      <c r="R513" t="s">
        <v>41</v>
      </c>
      <c r="S513">
        <v>22</v>
      </c>
      <c r="T513">
        <v>3.2</v>
      </c>
      <c r="U513" t="b">
        <v>0</v>
      </c>
      <c r="V513" t="s">
        <v>28</v>
      </c>
      <c r="W513">
        <v>754</v>
      </c>
      <c r="X513" t="s">
        <v>51</v>
      </c>
      <c r="Y513" t="s">
        <v>36</v>
      </c>
      <c r="Z513" t="s">
        <v>37</v>
      </c>
      <c r="AA513" t="str">
        <f t="shared" si="14"/>
        <v>Complete</v>
      </c>
    </row>
    <row r="514" spans="1:27" x14ac:dyDescent="0.3">
      <c r="A514">
        <v>3234</v>
      </c>
      <c r="B514" t="str">
        <f t="shared" si="15"/>
        <v>Unique</v>
      </c>
      <c r="C514" t="s">
        <v>102</v>
      </c>
      <c r="D514" s="1">
        <v>45292</v>
      </c>
      <c r="E514" s="1">
        <v>45485</v>
      </c>
      <c r="F514" s="7">
        <v>11.99</v>
      </c>
      <c r="G514" t="str">
        <f>IF(Table1[[#This Row],[Monthly_Price]]=7.99,"Base",IF(Table1[[#This Row],[Monthly_Price]]=11.99,"Premium",IF(Table1[[#This Row],[Monthly_Price]]=15.99,"Ultra","error")))</f>
        <v>Premium</v>
      </c>
      <c r="H514">
        <v>298</v>
      </c>
      <c r="I514" t="s">
        <v>55</v>
      </c>
      <c r="J514">
        <v>2</v>
      </c>
      <c r="K514">
        <v>1</v>
      </c>
      <c r="L514" t="b">
        <v>0</v>
      </c>
      <c r="M514">
        <v>918</v>
      </c>
      <c r="N514">
        <v>153</v>
      </c>
      <c r="O514">
        <f>SUM(Table1[[#This Row],[Total_Movies_Watched]:[Total_Series_Watched]])</f>
        <v>1071</v>
      </c>
      <c r="P514" t="s">
        <v>59</v>
      </c>
      <c r="Q514" t="s">
        <v>26</v>
      </c>
      <c r="R514" t="s">
        <v>50</v>
      </c>
      <c r="S514">
        <v>52</v>
      </c>
      <c r="T514">
        <v>4.4000000000000004</v>
      </c>
      <c r="U514" t="b">
        <v>1</v>
      </c>
      <c r="V514" t="s">
        <v>28</v>
      </c>
      <c r="W514">
        <v>3476</v>
      </c>
      <c r="X514" t="s">
        <v>51</v>
      </c>
      <c r="Y514" t="s">
        <v>52</v>
      </c>
      <c r="Z514" t="s">
        <v>53</v>
      </c>
      <c r="AA514" t="str">
        <f t="shared" ref="AA514:AA577" si="16">IF(COUNTA(A514:Z514)&lt;COLUMNS(A:Z), "Missing", "Complete")</f>
        <v>Complete</v>
      </c>
    </row>
    <row r="515" spans="1:27" x14ac:dyDescent="0.3">
      <c r="A515">
        <v>6998</v>
      </c>
      <c r="B515" t="str">
        <f t="shared" ref="B515:B578" si="17">IF(COUNTIFS(A:A,A515)&gt;1,"Duplicate","Unique")</f>
        <v>Unique</v>
      </c>
      <c r="C515" t="s">
        <v>92</v>
      </c>
      <c r="D515" s="1">
        <v>45373</v>
      </c>
      <c r="E515" s="1">
        <v>45334</v>
      </c>
      <c r="F515" s="7">
        <v>7.99</v>
      </c>
      <c r="G515" t="str">
        <f>IF(Table1[[#This Row],[Monthly_Price]]=7.99,"Base",IF(Table1[[#This Row],[Monthly_Price]]=11.99,"Premium",IF(Table1[[#This Row],[Monthly_Price]]=15.99,"Ultra","error")))</f>
        <v>Base</v>
      </c>
      <c r="H515">
        <v>54</v>
      </c>
      <c r="I515" t="s">
        <v>43</v>
      </c>
      <c r="J515">
        <v>4</v>
      </c>
      <c r="K515">
        <v>5</v>
      </c>
      <c r="L515" t="b">
        <v>1</v>
      </c>
      <c r="M515">
        <v>285</v>
      </c>
      <c r="N515">
        <v>66</v>
      </c>
      <c r="O515">
        <f>SUM(Table1[[#This Row],[Total_Movies_Watched]:[Total_Series_Watched]])</f>
        <v>351</v>
      </c>
      <c r="P515" t="s">
        <v>48</v>
      </c>
      <c r="Q515" t="s">
        <v>49</v>
      </c>
      <c r="R515" t="s">
        <v>56</v>
      </c>
      <c r="S515">
        <v>43</v>
      </c>
      <c r="T515">
        <v>3.8</v>
      </c>
      <c r="U515" t="b">
        <v>0</v>
      </c>
      <c r="V515" t="s">
        <v>28</v>
      </c>
      <c r="W515">
        <v>290</v>
      </c>
      <c r="X515" t="s">
        <v>65</v>
      </c>
      <c r="Y515" t="s">
        <v>60</v>
      </c>
      <c r="Z515" t="s">
        <v>31</v>
      </c>
      <c r="AA515" t="str">
        <f t="shared" si="16"/>
        <v>Complete</v>
      </c>
    </row>
    <row r="516" spans="1:27" x14ac:dyDescent="0.3">
      <c r="A516">
        <v>5809</v>
      </c>
      <c r="B516" t="str">
        <f t="shared" si="17"/>
        <v>Unique</v>
      </c>
      <c r="C516" t="s">
        <v>153</v>
      </c>
      <c r="D516" s="1">
        <v>45548</v>
      </c>
      <c r="E516" s="1">
        <v>45615</v>
      </c>
      <c r="F516" s="7">
        <v>7.99</v>
      </c>
      <c r="G516" t="str">
        <f>IF(Table1[[#This Row],[Monthly_Price]]=7.99,"Base",IF(Table1[[#This Row],[Monthly_Price]]=11.99,"Premium",IF(Table1[[#This Row],[Monthly_Price]]=15.99,"Ultra","error")))</f>
        <v>Base</v>
      </c>
      <c r="H516">
        <v>486</v>
      </c>
      <c r="I516" t="s">
        <v>55</v>
      </c>
      <c r="J516">
        <v>4</v>
      </c>
      <c r="K516">
        <v>3</v>
      </c>
      <c r="L516" t="b">
        <v>0</v>
      </c>
      <c r="M516">
        <v>463</v>
      </c>
      <c r="N516">
        <v>171</v>
      </c>
      <c r="O516">
        <f>SUM(Table1[[#This Row],[Total_Movies_Watched]:[Total_Series_Watched]])</f>
        <v>634</v>
      </c>
      <c r="P516" t="s">
        <v>44</v>
      </c>
      <c r="Q516" t="s">
        <v>40</v>
      </c>
      <c r="R516" t="s">
        <v>67</v>
      </c>
      <c r="S516">
        <v>10</v>
      </c>
      <c r="T516">
        <v>3.2</v>
      </c>
      <c r="U516" t="b">
        <v>0</v>
      </c>
      <c r="V516" t="s">
        <v>28</v>
      </c>
      <c r="W516">
        <v>987</v>
      </c>
      <c r="X516" t="s">
        <v>35</v>
      </c>
      <c r="Y516" t="s">
        <v>68</v>
      </c>
      <c r="Z516" t="s">
        <v>37</v>
      </c>
      <c r="AA516" t="str">
        <f t="shared" si="16"/>
        <v>Complete</v>
      </c>
    </row>
    <row r="517" spans="1:27" x14ac:dyDescent="0.3">
      <c r="A517">
        <v>6522</v>
      </c>
      <c r="B517" t="str">
        <f t="shared" si="17"/>
        <v>Unique</v>
      </c>
      <c r="C517" t="s">
        <v>306</v>
      </c>
      <c r="D517" s="1">
        <v>45179</v>
      </c>
      <c r="E517" s="1">
        <v>45623</v>
      </c>
      <c r="F517" s="7">
        <v>11.99</v>
      </c>
      <c r="G517" t="str">
        <f>IF(Table1[[#This Row],[Monthly_Price]]=7.99,"Base",IF(Table1[[#This Row],[Monthly_Price]]=11.99,"Premium",IF(Table1[[#This Row],[Monthly_Price]]=15.99,"Ultra","error")))</f>
        <v>Premium</v>
      </c>
      <c r="H517">
        <v>38</v>
      </c>
      <c r="I517" t="s">
        <v>62</v>
      </c>
      <c r="J517">
        <v>1</v>
      </c>
      <c r="K517">
        <v>4</v>
      </c>
      <c r="L517" t="b">
        <v>1</v>
      </c>
      <c r="M517">
        <v>875</v>
      </c>
      <c r="N517">
        <v>115</v>
      </c>
      <c r="O517">
        <f>SUM(Table1[[#This Row],[Total_Movies_Watched]:[Total_Series_Watched]])</f>
        <v>990</v>
      </c>
      <c r="P517" t="s">
        <v>39</v>
      </c>
      <c r="Q517" t="s">
        <v>64</v>
      </c>
      <c r="R517" t="s">
        <v>34</v>
      </c>
      <c r="S517">
        <v>75</v>
      </c>
      <c r="T517">
        <v>4.7</v>
      </c>
      <c r="U517" t="b">
        <v>1</v>
      </c>
      <c r="V517" t="s">
        <v>28</v>
      </c>
      <c r="W517">
        <v>4972</v>
      </c>
      <c r="X517" t="s">
        <v>51</v>
      </c>
      <c r="Y517" t="s">
        <v>52</v>
      </c>
      <c r="Z517" t="s">
        <v>31</v>
      </c>
      <c r="AA517" t="str">
        <f t="shared" si="16"/>
        <v>Complete</v>
      </c>
    </row>
    <row r="518" spans="1:27" x14ac:dyDescent="0.3">
      <c r="A518">
        <v>3892</v>
      </c>
      <c r="B518" t="str">
        <f t="shared" si="17"/>
        <v>Unique</v>
      </c>
      <c r="C518" t="s">
        <v>181</v>
      </c>
      <c r="D518" s="1">
        <v>45128</v>
      </c>
      <c r="E518" s="1">
        <v>45363</v>
      </c>
      <c r="F518" s="7">
        <v>7.99</v>
      </c>
      <c r="G518" t="str">
        <f>IF(Table1[[#This Row],[Monthly_Price]]=7.99,"Base",IF(Table1[[#This Row],[Monthly_Price]]=11.99,"Premium",IF(Table1[[#This Row],[Monthly_Price]]=15.99,"Ultra","error")))</f>
        <v>Base</v>
      </c>
      <c r="H518">
        <v>442</v>
      </c>
      <c r="I518" t="s">
        <v>24</v>
      </c>
      <c r="J518">
        <v>3</v>
      </c>
      <c r="K518">
        <v>6</v>
      </c>
      <c r="L518" t="b">
        <v>1</v>
      </c>
      <c r="M518">
        <v>875</v>
      </c>
      <c r="N518">
        <v>70</v>
      </c>
      <c r="O518">
        <f>SUM(Table1[[#This Row],[Total_Movies_Watched]:[Total_Series_Watched]])</f>
        <v>945</v>
      </c>
      <c r="P518" t="s">
        <v>39</v>
      </c>
      <c r="Q518" t="s">
        <v>26</v>
      </c>
      <c r="R518" t="s">
        <v>34</v>
      </c>
      <c r="S518">
        <v>96</v>
      </c>
      <c r="T518">
        <v>3.7</v>
      </c>
      <c r="U518" t="b">
        <v>0</v>
      </c>
      <c r="V518" t="s">
        <v>28</v>
      </c>
      <c r="W518">
        <v>1628</v>
      </c>
      <c r="X518" t="s">
        <v>35</v>
      </c>
      <c r="Y518" t="s">
        <v>30</v>
      </c>
      <c r="Z518" t="s">
        <v>37</v>
      </c>
      <c r="AA518" t="str">
        <f t="shared" si="16"/>
        <v>Complete</v>
      </c>
    </row>
    <row r="519" spans="1:27" x14ac:dyDescent="0.3">
      <c r="A519">
        <v>4427</v>
      </c>
      <c r="B519" t="str">
        <f t="shared" si="17"/>
        <v>Unique</v>
      </c>
      <c r="C519" t="s">
        <v>307</v>
      </c>
      <c r="D519" s="1">
        <v>45094</v>
      </c>
      <c r="E519" s="1">
        <v>45624</v>
      </c>
      <c r="F519" s="7">
        <v>7.99</v>
      </c>
      <c r="G519" t="str">
        <f>IF(Table1[[#This Row],[Monthly_Price]]=7.99,"Base",IF(Table1[[#This Row],[Monthly_Price]]=11.99,"Premium",IF(Table1[[#This Row],[Monthly_Price]]=15.99,"Ultra","error")))</f>
        <v>Base</v>
      </c>
      <c r="H519">
        <v>474</v>
      </c>
      <c r="I519" t="s">
        <v>55</v>
      </c>
      <c r="J519">
        <v>3</v>
      </c>
      <c r="K519">
        <v>5</v>
      </c>
      <c r="L519" t="b">
        <v>1</v>
      </c>
      <c r="M519">
        <v>341</v>
      </c>
      <c r="N519">
        <v>165</v>
      </c>
      <c r="O519">
        <f>SUM(Table1[[#This Row],[Total_Movies_Watched]:[Total_Series_Watched]])</f>
        <v>506</v>
      </c>
      <c r="P519" t="s">
        <v>59</v>
      </c>
      <c r="Q519" t="s">
        <v>64</v>
      </c>
      <c r="R519" t="s">
        <v>41</v>
      </c>
      <c r="S519">
        <v>30</v>
      </c>
      <c r="T519">
        <v>4.8</v>
      </c>
      <c r="U519" t="b">
        <v>0</v>
      </c>
      <c r="V519" t="s">
        <v>28</v>
      </c>
      <c r="W519">
        <v>1285</v>
      </c>
      <c r="X519" t="s">
        <v>29</v>
      </c>
      <c r="Y519" t="s">
        <v>60</v>
      </c>
      <c r="Z519" t="s">
        <v>37</v>
      </c>
      <c r="AA519" t="str">
        <f t="shared" si="16"/>
        <v>Complete</v>
      </c>
    </row>
    <row r="520" spans="1:27" x14ac:dyDescent="0.3">
      <c r="A520">
        <v>8145</v>
      </c>
      <c r="B520" t="str">
        <f t="shared" si="17"/>
        <v>Unique</v>
      </c>
      <c r="C520" t="s">
        <v>308</v>
      </c>
      <c r="D520" s="1">
        <v>44967</v>
      </c>
      <c r="E520" s="1">
        <v>45617</v>
      </c>
      <c r="F520" s="7">
        <v>15.99</v>
      </c>
      <c r="G520" t="str">
        <f>IF(Table1[[#This Row],[Monthly_Price]]=7.99,"Base",IF(Table1[[#This Row],[Monthly_Price]]=11.99,"Premium",IF(Table1[[#This Row],[Monthly_Price]]=15.99,"Ultra","error")))</f>
        <v>Ultra</v>
      </c>
      <c r="H520">
        <v>96</v>
      </c>
      <c r="I520" t="s">
        <v>62</v>
      </c>
      <c r="J520">
        <v>5</v>
      </c>
      <c r="K520">
        <v>1</v>
      </c>
      <c r="L520" t="b">
        <v>1</v>
      </c>
      <c r="M520">
        <v>273</v>
      </c>
      <c r="N520">
        <v>79</v>
      </c>
      <c r="O520">
        <f>SUM(Table1[[#This Row],[Total_Movies_Watched]:[Total_Series_Watched]])</f>
        <v>352</v>
      </c>
      <c r="P520" t="s">
        <v>44</v>
      </c>
      <c r="Q520" t="s">
        <v>26</v>
      </c>
      <c r="R520" t="s">
        <v>56</v>
      </c>
      <c r="S520">
        <v>60</v>
      </c>
      <c r="T520">
        <v>4.3</v>
      </c>
      <c r="U520" t="b">
        <v>0</v>
      </c>
      <c r="V520" t="s">
        <v>28</v>
      </c>
      <c r="W520">
        <v>1960</v>
      </c>
      <c r="X520" t="s">
        <v>35</v>
      </c>
      <c r="Y520" t="s">
        <v>36</v>
      </c>
      <c r="Z520" t="s">
        <v>75</v>
      </c>
      <c r="AA520" t="str">
        <f t="shared" si="16"/>
        <v>Complete</v>
      </c>
    </row>
    <row r="521" spans="1:27" x14ac:dyDescent="0.3">
      <c r="A521">
        <v>1150</v>
      </c>
      <c r="B521" t="str">
        <f t="shared" si="17"/>
        <v>Unique</v>
      </c>
      <c r="C521" t="s">
        <v>146</v>
      </c>
      <c r="D521" s="1">
        <v>45222</v>
      </c>
      <c r="E521" s="1">
        <v>45625</v>
      </c>
      <c r="F521" s="7">
        <v>11.99</v>
      </c>
      <c r="G521" t="str">
        <f>IF(Table1[[#This Row],[Monthly_Price]]=7.99,"Base",IF(Table1[[#This Row],[Monthly_Price]]=11.99,"Premium",IF(Table1[[#This Row],[Monthly_Price]]=15.99,"Ultra","error")))</f>
        <v>Premium</v>
      </c>
      <c r="H521">
        <v>160</v>
      </c>
      <c r="I521" t="s">
        <v>55</v>
      </c>
      <c r="J521">
        <v>5</v>
      </c>
      <c r="K521">
        <v>5</v>
      </c>
      <c r="L521" t="b">
        <v>1</v>
      </c>
      <c r="M521">
        <v>352</v>
      </c>
      <c r="N521">
        <v>31</v>
      </c>
      <c r="O521">
        <f>SUM(Table1[[#This Row],[Total_Movies_Watched]:[Total_Series_Watched]])</f>
        <v>383</v>
      </c>
      <c r="P521" t="s">
        <v>48</v>
      </c>
      <c r="Q521" t="s">
        <v>26</v>
      </c>
      <c r="R521" t="s">
        <v>27</v>
      </c>
      <c r="S521">
        <v>37</v>
      </c>
      <c r="T521">
        <v>3.7</v>
      </c>
      <c r="U521" t="b">
        <v>1</v>
      </c>
      <c r="V521" t="s">
        <v>28</v>
      </c>
      <c r="W521">
        <v>771</v>
      </c>
      <c r="X521" t="s">
        <v>65</v>
      </c>
      <c r="Y521" t="s">
        <v>36</v>
      </c>
      <c r="Z521" t="s">
        <v>75</v>
      </c>
      <c r="AA521" t="str">
        <f t="shared" si="16"/>
        <v>Complete</v>
      </c>
    </row>
    <row r="522" spans="1:27" x14ac:dyDescent="0.3">
      <c r="A522">
        <v>7366</v>
      </c>
      <c r="B522" t="str">
        <f t="shared" si="17"/>
        <v>Unique</v>
      </c>
      <c r="C522" t="s">
        <v>309</v>
      </c>
      <c r="D522" s="1">
        <v>45465</v>
      </c>
      <c r="E522" s="1">
        <v>45641</v>
      </c>
      <c r="F522" s="7">
        <v>7.99</v>
      </c>
      <c r="G522" t="str">
        <f>IF(Table1[[#This Row],[Monthly_Price]]=7.99,"Base",IF(Table1[[#This Row],[Monthly_Price]]=11.99,"Premium",IF(Table1[[#This Row],[Monthly_Price]]=15.99,"Ultra","error")))</f>
        <v>Base</v>
      </c>
      <c r="H522">
        <v>451</v>
      </c>
      <c r="I522" t="s">
        <v>62</v>
      </c>
      <c r="J522">
        <v>3</v>
      </c>
      <c r="K522">
        <v>3</v>
      </c>
      <c r="L522" t="b">
        <v>0</v>
      </c>
      <c r="M522">
        <v>588</v>
      </c>
      <c r="N522">
        <v>147</v>
      </c>
      <c r="O522">
        <f>SUM(Table1[[#This Row],[Total_Movies_Watched]:[Total_Series_Watched]])</f>
        <v>735</v>
      </c>
      <c r="P522" t="s">
        <v>63</v>
      </c>
      <c r="Q522" t="s">
        <v>40</v>
      </c>
      <c r="R522" t="s">
        <v>34</v>
      </c>
      <c r="S522">
        <v>75</v>
      </c>
      <c r="T522">
        <v>3.3</v>
      </c>
      <c r="U522" t="b">
        <v>1</v>
      </c>
      <c r="V522" t="s">
        <v>28</v>
      </c>
      <c r="W522">
        <v>1785</v>
      </c>
      <c r="X522" t="s">
        <v>65</v>
      </c>
      <c r="Y522" t="s">
        <v>60</v>
      </c>
      <c r="Z522" t="s">
        <v>37</v>
      </c>
      <c r="AA522" t="str">
        <f t="shared" si="16"/>
        <v>Complete</v>
      </c>
    </row>
    <row r="523" spans="1:27" x14ac:dyDescent="0.3">
      <c r="A523">
        <v>3004</v>
      </c>
      <c r="B523" t="str">
        <f t="shared" si="17"/>
        <v>Unique</v>
      </c>
      <c r="C523" t="s">
        <v>195</v>
      </c>
      <c r="D523" s="1">
        <v>45587</v>
      </c>
      <c r="E523" s="1">
        <v>45644</v>
      </c>
      <c r="F523" s="7">
        <v>11.99</v>
      </c>
      <c r="G523" t="str">
        <f>IF(Table1[[#This Row],[Monthly_Price]]=7.99,"Base",IF(Table1[[#This Row],[Monthly_Price]]=11.99,"Premium",IF(Table1[[#This Row],[Monthly_Price]]=15.99,"Ultra","error")))</f>
        <v>Premium</v>
      </c>
      <c r="H523">
        <v>184</v>
      </c>
      <c r="I523" t="s">
        <v>46</v>
      </c>
      <c r="J523">
        <v>3</v>
      </c>
      <c r="K523">
        <v>4</v>
      </c>
      <c r="L523" t="b">
        <v>0</v>
      </c>
      <c r="M523">
        <v>233</v>
      </c>
      <c r="N523">
        <v>15</v>
      </c>
      <c r="O523">
        <f>SUM(Table1[[#This Row],[Total_Movies_Watched]:[Total_Series_Watched]])</f>
        <v>248</v>
      </c>
      <c r="P523" t="s">
        <v>39</v>
      </c>
      <c r="Q523" t="s">
        <v>64</v>
      </c>
      <c r="R523" t="s">
        <v>41</v>
      </c>
      <c r="S523">
        <v>28</v>
      </c>
      <c r="T523">
        <v>3.5</v>
      </c>
      <c r="U523" t="b">
        <v>1</v>
      </c>
      <c r="V523" t="s">
        <v>28</v>
      </c>
      <c r="W523">
        <v>2760</v>
      </c>
      <c r="X523" t="s">
        <v>51</v>
      </c>
      <c r="Y523" t="s">
        <v>60</v>
      </c>
      <c r="Z523" t="s">
        <v>31</v>
      </c>
      <c r="AA523" t="str">
        <f t="shared" si="16"/>
        <v>Complete</v>
      </c>
    </row>
    <row r="524" spans="1:27" x14ac:dyDescent="0.3">
      <c r="A524">
        <v>9934</v>
      </c>
      <c r="B524" t="str">
        <f t="shared" si="17"/>
        <v>Unique</v>
      </c>
      <c r="C524" t="s">
        <v>310</v>
      </c>
      <c r="D524" s="1">
        <v>45288</v>
      </c>
      <c r="E524" s="1">
        <v>45642</v>
      </c>
      <c r="F524" s="7">
        <v>15.99</v>
      </c>
      <c r="G524" t="str">
        <f>IF(Table1[[#This Row],[Monthly_Price]]=7.99,"Base",IF(Table1[[#This Row],[Monthly_Price]]=11.99,"Premium",IF(Table1[[#This Row],[Monthly_Price]]=15.99,"Ultra","error")))</f>
        <v>Ultra</v>
      </c>
      <c r="H524">
        <v>50</v>
      </c>
      <c r="I524" t="s">
        <v>33</v>
      </c>
      <c r="J524">
        <v>2</v>
      </c>
      <c r="K524">
        <v>6</v>
      </c>
      <c r="L524" t="b">
        <v>1</v>
      </c>
      <c r="M524">
        <v>159</v>
      </c>
      <c r="N524">
        <v>131</v>
      </c>
      <c r="O524">
        <f>SUM(Table1[[#This Row],[Total_Movies_Watched]:[Total_Series_Watched]])</f>
        <v>290</v>
      </c>
      <c r="P524" t="s">
        <v>59</v>
      </c>
      <c r="Q524" t="s">
        <v>40</v>
      </c>
      <c r="R524" t="s">
        <v>41</v>
      </c>
      <c r="S524">
        <v>49</v>
      </c>
      <c r="T524">
        <v>3.8</v>
      </c>
      <c r="U524" t="b">
        <v>0</v>
      </c>
      <c r="V524" t="s">
        <v>28</v>
      </c>
      <c r="W524">
        <v>388</v>
      </c>
      <c r="X524" t="s">
        <v>35</v>
      </c>
      <c r="Y524" t="s">
        <v>36</v>
      </c>
      <c r="Z524" t="s">
        <v>75</v>
      </c>
      <c r="AA524" t="str">
        <f t="shared" si="16"/>
        <v>Complete</v>
      </c>
    </row>
    <row r="525" spans="1:27" x14ac:dyDescent="0.3">
      <c r="A525">
        <v>1228</v>
      </c>
      <c r="B525" t="str">
        <f t="shared" si="17"/>
        <v>Unique</v>
      </c>
      <c r="C525" t="s">
        <v>171</v>
      </c>
      <c r="D525" s="1">
        <v>45014</v>
      </c>
      <c r="E525" s="1">
        <v>45640</v>
      </c>
      <c r="F525" s="7">
        <v>7.99</v>
      </c>
      <c r="G525" t="str">
        <f>IF(Table1[[#This Row],[Monthly_Price]]=7.99,"Base",IF(Table1[[#This Row],[Monthly_Price]]=11.99,"Premium",IF(Table1[[#This Row],[Monthly_Price]]=15.99,"Ultra","error")))</f>
        <v>Base</v>
      </c>
      <c r="H525">
        <v>299</v>
      </c>
      <c r="I525" t="s">
        <v>55</v>
      </c>
      <c r="J525">
        <v>3</v>
      </c>
      <c r="K525">
        <v>1</v>
      </c>
      <c r="L525" t="b">
        <v>0</v>
      </c>
      <c r="M525">
        <v>488</v>
      </c>
      <c r="N525">
        <v>135</v>
      </c>
      <c r="O525">
        <f>SUM(Table1[[#This Row],[Total_Movies_Watched]:[Total_Series_Watched]])</f>
        <v>623</v>
      </c>
      <c r="P525" t="s">
        <v>63</v>
      </c>
      <c r="Q525" t="s">
        <v>40</v>
      </c>
      <c r="R525" t="s">
        <v>34</v>
      </c>
      <c r="S525">
        <v>100</v>
      </c>
      <c r="T525">
        <v>4.8</v>
      </c>
      <c r="U525" t="b">
        <v>0</v>
      </c>
      <c r="V525" t="s">
        <v>28</v>
      </c>
      <c r="W525">
        <v>2385</v>
      </c>
      <c r="X525" t="s">
        <v>35</v>
      </c>
      <c r="Y525" t="s">
        <v>60</v>
      </c>
      <c r="Z525" t="s">
        <v>75</v>
      </c>
      <c r="AA525" t="str">
        <f t="shared" si="16"/>
        <v>Complete</v>
      </c>
    </row>
    <row r="526" spans="1:27" x14ac:dyDescent="0.3">
      <c r="A526">
        <v>5806</v>
      </c>
      <c r="B526" t="str">
        <f t="shared" si="17"/>
        <v>Unique</v>
      </c>
      <c r="C526" t="s">
        <v>311</v>
      </c>
      <c r="D526" s="1">
        <v>45505</v>
      </c>
      <c r="E526" s="1">
        <v>45641</v>
      </c>
      <c r="F526" s="7">
        <v>7.99</v>
      </c>
      <c r="G526" t="str">
        <f>IF(Table1[[#This Row],[Monthly_Price]]=7.99,"Base",IF(Table1[[#This Row],[Monthly_Price]]=11.99,"Premium",IF(Table1[[#This Row],[Monthly_Price]]=15.99,"Ultra","error")))</f>
        <v>Base</v>
      </c>
      <c r="H526">
        <v>495</v>
      </c>
      <c r="I526" t="s">
        <v>33</v>
      </c>
      <c r="J526">
        <v>5</v>
      </c>
      <c r="K526">
        <v>6</v>
      </c>
      <c r="L526" t="b">
        <v>0</v>
      </c>
      <c r="M526">
        <v>522</v>
      </c>
      <c r="N526">
        <v>32</v>
      </c>
      <c r="O526">
        <f>SUM(Table1[[#This Row],[Total_Movies_Watched]:[Total_Series_Watched]])</f>
        <v>554</v>
      </c>
      <c r="P526" t="s">
        <v>59</v>
      </c>
      <c r="Q526" t="s">
        <v>64</v>
      </c>
      <c r="R526" t="s">
        <v>67</v>
      </c>
      <c r="S526">
        <v>41</v>
      </c>
      <c r="T526">
        <v>3.9</v>
      </c>
      <c r="U526" t="b">
        <v>1</v>
      </c>
      <c r="V526" t="s">
        <v>28</v>
      </c>
      <c r="W526">
        <v>3714</v>
      </c>
      <c r="X526" t="s">
        <v>65</v>
      </c>
      <c r="Y526" t="s">
        <v>68</v>
      </c>
      <c r="Z526" t="s">
        <v>75</v>
      </c>
      <c r="AA526" t="str">
        <f t="shared" si="16"/>
        <v>Complete</v>
      </c>
    </row>
    <row r="527" spans="1:27" x14ac:dyDescent="0.3">
      <c r="A527">
        <v>7538</v>
      </c>
      <c r="B527" t="str">
        <f t="shared" si="17"/>
        <v>Unique</v>
      </c>
      <c r="C527" t="s">
        <v>150</v>
      </c>
      <c r="D527" s="1">
        <v>45424</v>
      </c>
      <c r="E527" s="1">
        <v>45622</v>
      </c>
      <c r="F527" s="7">
        <v>7.99</v>
      </c>
      <c r="G527" t="str">
        <f>IF(Table1[[#This Row],[Monthly_Price]]=7.99,"Base",IF(Table1[[#This Row],[Monthly_Price]]=11.99,"Premium",IF(Table1[[#This Row],[Monthly_Price]]=15.99,"Ultra","error")))</f>
        <v>Base</v>
      </c>
      <c r="H527">
        <v>132</v>
      </c>
      <c r="I527" t="s">
        <v>55</v>
      </c>
      <c r="J527">
        <v>4</v>
      </c>
      <c r="K527">
        <v>5</v>
      </c>
      <c r="L527" t="b">
        <v>1</v>
      </c>
      <c r="M527">
        <v>30</v>
      </c>
      <c r="N527">
        <v>177</v>
      </c>
      <c r="O527">
        <f>SUM(Table1[[#This Row],[Total_Movies_Watched]:[Total_Series_Watched]])</f>
        <v>207</v>
      </c>
      <c r="P527" t="s">
        <v>25</v>
      </c>
      <c r="Q527" t="s">
        <v>26</v>
      </c>
      <c r="R527" t="s">
        <v>67</v>
      </c>
      <c r="S527">
        <v>31</v>
      </c>
      <c r="T527">
        <v>5</v>
      </c>
      <c r="U527" t="b">
        <v>0</v>
      </c>
      <c r="V527" t="s">
        <v>28</v>
      </c>
      <c r="W527">
        <v>2015</v>
      </c>
      <c r="X527" t="s">
        <v>51</v>
      </c>
      <c r="Y527" t="s">
        <v>60</v>
      </c>
      <c r="Z527" t="s">
        <v>37</v>
      </c>
      <c r="AA527" t="str">
        <f t="shared" si="16"/>
        <v>Complete</v>
      </c>
    </row>
    <row r="528" spans="1:27" x14ac:dyDescent="0.3">
      <c r="A528">
        <v>1035</v>
      </c>
      <c r="B528" t="str">
        <f t="shared" si="17"/>
        <v>Unique</v>
      </c>
      <c r="C528" t="s">
        <v>134</v>
      </c>
      <c r="D528" s="1">
        <v>45338</v>
      </c>
      <c r="E528" s="1">
        <v>45618</v>
      </c>
      <c r="F528" s="7">
        <v>11.99</v>
      </c>
      <c r="G528" t="str">
        <f>IF(Table1[[#This Row],[Monthly_Price]]=7.99,"Base",IF(Table1[[#This Row],[Monthly_Price]]=11.99,"Premium",IF(Table1[[#This Row],[Monthly_Price]]=15.99,"Ultra","error")))</f>
        <v>Premium</v>
      </c>
      <c r="H528">
        <v>395</v>
      </c>
      <c r="I528" t="s">
        <v>79</v>
      </c>
      <c r="J528">
        <v>2</v>
      </c>
      <c r="K528">
        <v>4</v>
      </c>
      <c r="L528" t="b">
        <v>1</v>
      </c>
      <c r="M528">
        <v>139</v>
      </c>
      <c r="N528">
        <v>29</v>
      </c>
      <c r="O528">
        <f>SUM(Table1[[#This Row],[Total_Movies_Watched]:[Total_Series_Watched]])</f>
        <v>168</v>
      </c>
      <c r="P528" t="s">
        <v>63</v>
      </c>
      <c r="Q528" t="s">
        <v>40</v>
      </c>
      <c r="R528" t="s">
        <v>50</v>
      </c>
      <c r="S528">
        <v>44</v>
      </c>
      <c r="T528">
        <v>3.9</v>
      </c>
      <c r="U528" t="b">
        <v>1</v>
      </c>
      <c r="V528" t="s">
        <v>28</v>
      </c>
      <c r="W528">
        <v>3201</v>
      </c>
      <c r="X528" t="s">
        <v>65</v>
      </c>
      <c r="Y528" t="s">
        <v>60</v>
      </c>
      <c r="Z528" t="s">
        <v>53</v>
      </c>
      <c r="AA528" t="str">
        <f t="shared" si="16"/>
        <v>Complete</v>
      </c>
    </row>
    <row r="529" spans="1:27" x14ac:dyDescent="0.3">
      <c r="A529">
        <v>8399</v>
      </c>
      <c r="B529" t="str">
        <f t="shared" si="17"/>
        <v>Unique</v>
      </c>
      <c r="C529" t="s">
        <v>235</v>
      </c>
      <c r="D529" s="1">
        <v>44990</v>
      </c>
      <c r="E529" s="1">
        <v>45363</v>
      </c>
      <c r="F529" s="7">
        <v>11.99</v>
      </c>
      <c r="G529" t="str">
        <f>IF(Table1[[#This Row],[Monthly_Price]]=7.99,"Base",IF(Table1[[#This Row],[Monthly_Price]]=11.99,"Premium",IF(Table1[[#This Row],[Monthly_Price]]=15.99,"Ultra","error")))</f>
        <v>Premium</v>
      </c>
      <c r="H529">
        <v>34</v>
      </c>
      <c r="I529" t="s">
        <v>24</v>
      </c>
      <c r="J529">
        <v>1</v>
      </c>
      <c r="K529">
        <v>2</v>
      </c>
      <c r="L529" t="b">
        <v>1</v>
      </c>
      <c r="M529">
        <v>393</v>
      </c>
      <c r="N529">
        <v>130</v>
      </c>
      <c r="O529">
        <f>SUM(Table1[[#This Row],[Total_Movies_Watched]:[Total_Series_Watched]])</f>
        <v>523</v>
      </c>
      <c r="P529" t="s">
        <v>44</v>
      </c>
      <c r="Q529" t="s">
        <v>64</v>
      </c>
      <c r="R529" t="s">
        <v>41</v>
      </c>
      <c r="S529">
        <v>10</v>
      </c>
      <c r="T529">
        <v>3.9</v>
      </c>
      <c r="U529" t="b">
        <v>0</v>
      </c>
      <c r="V529" t="s">
        <v>28</v>
      </c>
      <c r="W529">
        <v>3426</v>
      </c>
      <c r="X529" t="s">
        <v>57</v>
      </c>
      <c r="Y529" t="s">
        <v>30</v>
      </c>
      <c r="Z529" t="s">
        <v>31</v>
      </c>
      <c r="AA529" t="str">
        <f t="shared" si="16"/>
        <v>Complete</v>
      </c>
    </row>
    <row r="530" spans="1:27" x14ac:dyDescent="0.3">
      <c r="A530">
        <v>1912</v>
      </c>
      <c r="B530" t="str">
        <f t="shared" si="17"/>
        <v>Unique</v>
      </c>
      <c r="C530" t="s">
        <v>182</v>
      </c>
      <c r="D530" s="1">
        <v>45135</v>
      </c>
      <c r="E530" s="1">
        <v>45640</v>
      </c>
      <c r="F530" s="7">
        <v>11.99</v>
      </c>
      <c r="G530" t="str">
        <f>IF(Table1[[#This Row],[Monthly_Price]]=7.99,"Base",IF(Table1[[#This Row],[Monthly_Price]]=11.99,"Premium",IF(Table1[[#This Row],[Monthly_Price]]=15.99,"Ultra","error")))</f>
        <v>Premium</v>
      </c>
      <c r="H530">
        <v>348</v>
      </c>
      <c r="I530" t="s">
        <v>79</v>
      </c>
      <c r="J530">
        <v>1</v>
      </c>
      <c r="K530">
        <v>4</v>
      </c>
      <c r="L530" t="b">
        <v>0</v>
      </c>
      <c r="M530">
        <v>792</v>
      </c>
      <c r="N530">
        <v>67</v>
      </c>
      <c r="O530">
        <f>SUM(Table1[[#This Row],[Total_Movies_Watched]:[Total_Series_Watched]])</f>
        <v>859</v>
      </c>
      <c r="P530" t="s">
        <v>59</v>
      </c>
      <c r="Q530" t="s">
        <v>64</v>
      </c>
      <c r="R530" t="s">
        <v>67</v>
      </c>
      <c r="S530">
        <v>60</v>
      </c>
      <c r="T530">
        <v>4.0999999999999996</v>
      </c>
      <c r="U530" t="b">
        <v>0</v>
      </c>
      <c r="V530" t="s">
        <v>28</v>
      </c>
      <c r="W530">
        <v>3366</v>
      </c>
      <c r="X530" t="s">
        <v>35</v>
      </c>
      <c r="Y530" t="s">
        <v>30</v>
      </c>
      <c r="Z530" t="s">
        <v>31</v>
      </c>
      <c r="AA530" t="str">
        <f t="shared" si="16"/>
        <v>Complete</v>
      </c>
    </row>
    <row r="531" spans="1:27" x14ac:dyDescent="0.3">
      <c r="A531">
        <v>6604</v>
      </c>
      <c r="B531" t="str">
        <f t="shared" si="17"/>
        <v>Unique</v>
      </c>
      <c r="C531" t="s">
        <v>105</v>
      </c>
      <c r="D531" s="1">
        <v>45459</v>
      </c>
      <c r="E531" s="1">
        <v>45618</v>
      </c>
      <c r="F531" s="7">
        <v>15.99</v>
      </c>
      <c r="G531" t="str">
        <f>IF(Table1[[#This Row],[Monthly_Price]]=7.99,"Base",IF(Table1[[#This Row],[Monthly_Price]]=11.99,"Premium",IF(Table1[[#This Row],[Monthly_Price]]=15.99,"Ultra","error")))</f>
        <v>Ultra</v>
      </c>
      <c r="H531">
        <v>247</v>
      </c>
      <c r="I531" t="s">
        <v>79</v>
      </c>
      <c r="J531">
        <v>5</v>
      </c>
      <c r="K531">
        <v>4</v>
      </c>
      <c r="L531" t="b">
        <v>0</v>
      </c>
      <c r="M531">
        <v>186</v>
      </c>
      <c r="N531">
        <v>158</v>
      </c>
      <c r="O531">
        <f>SUM(Table1[[#This Row],[Total_Movies_Watched]:[Total_Series_Watched]])</f>
        <v>344</v>
      </c>
      <c r="P531" t="s">
        <v>44</v>
      </c>
      <c r="Q531" t="s">
        <v>64</v>
      </c>
      <c r="R531" t="s">
        <v>50</v>
      </c>
      <c r="S531">
        <v>19</v>
      </c>
      <c r="T531">
        <v>3.8</v>
      </c>
      <c r="U531" t="b">
        <v>0</v>
      </c>
      <c r="V531" t="s">
        <v>28</v>
      </c>
      <c r="W531">
        <v>125</v>
      </c>
      <c r="X531" t="s">
        <v>65</v>
      </c>
      <c r="Y531" t="s">
        <v>60</v>
      </c>
      <c r="Z531" t="s">
        <v>37</v>
      </c>
      <c r="AA531" t="str">
        <f t="shared" si="16"/>
        <v>Complete</v>
      </c>
    </row>
    <row r="532" spans="1:27" x14ac:dyDescent="0.3">
      <c r="A532">
        <v>8952</v>
      </c>
      <c r="B532" t="str">
        <f t="shared" si="17"/>
        <v>Unique</v>
      </c>
      <c r="C532" t="s">
        <v>123</v>
      </c>
      <c r="D532" s="1">
        <v>44965</v>
      </c>
      <c r="E532" s="1">
        <v>45618</v>
      </c>
      <c r="F532" s="7">
        <v>11.99</v>
      </c>
      <c r="G532" t="str">
        <f>IF(Table1[[#This Row],[Monthly_Price]]=7.99,"Base",IF(Table1[[#This Row],[Monthly_Price]]=11.99,"Premium",IF(Table1[[#This Row],[Monthly_Price]]=15.99,"Ultra","error")))</f>
        <v>Premium</v>
      </c>
      <c r="H532">
        <v>216</v>
      </c>
      <c r="I532" t="s">
        <v>79</v>
      </c>
      <c r="J532">
        <v>1</v>
      </c>
      <c r="K532">
        <v>1</v>
      </c>
      <c r="L532" t="b">
        <v>0</v>
      </c>
      <c r="M532">
        <v>872</v>
      </c>
      <c r="N532">
        <v>150</v>
      </c>
      <c r="O532">
        <f>SUM(Table1[[#This Row],[Total_Movies_Watched]:[Total_Series_Watched]])</f>
        <v>1022</v>
      </c>
      <c r="P532" t="s">
        <v>74</v>
      </c>
      <c r="Q532" t="s">
        <v>49</v>
      </c>
      <c r="R532" t="s">
        <v>56</v>
      </c>
      <c r="S532">
        <v>10</v>
      </c>
      <c r="T532">
        <v>3.8</v>
      </c>
      <c r="U532" t="b">
        <v>1</v>
      </c>
      <c r="V532" t="s">
        <v>28</v>
      </c>
      <c r="W532">
        <v>4037</v>
      </c>
      <c r="X532" t="s">
        <v>65</v>
      </c>
      <c r="Y532" t="s">
        <v>52</v>
      </c>
      <c r="Z532" t="s">
        <v>31</v>
      </c>
      <c r="AA532" t="str">
        <f t="shared" si="16"/>
        <v>Complete</v>
      </c>
    </row>
    <row r="533" spans="1:27" x14ac:dyDescent="0.3">
      <c r="A533">
        <v>2549</v>
      </c>
      <c r="B533" t="str">
        <f t="shared" si="17"/>
        <v>Unique</v>
      </c>
      <c r="C533" t="s">
        <v>107</v>
      </c>
      <c r="D533" s="1">
        <v>45520</v>
      </c>
      <c r="E533" s="1">
        <v>45622</v>
      </c>
      <c r="F533" s="7">
        <v>11.99</v>
      </c>
      <c r="G533" t="str">
        <f>IF(Table1[[#This Row],[Monthly_Price]]=7.99,"Base",IF(Table1[[#This Row],[Monthly_Price]]=11.99,"Premium",IF(Table1[[#This Row],[Monthly_Price]]=15.99,"Ultra","error")))</f>
        <v>Premium</v>
      </c>
      <c r="H533">
        <v>299</v>
      </c>
      <c r="I533" t="s">
        <v>62</v>
      </c>
      <c r="J533">
        <v>4</v>
      </c>
      <c r="K533">
        <v>6</v>
      </c>
      <c r="L533" t="b">
        <v>0</v>
      </c>
      <c r="M533">
        <v>77</v>
      </c>
      <c r="N533">
        <v>191</v>
      </c>
      <c r="O533">
        <f>SUM(Table1[[#This Row],[Total_Movies_Watched]:[Total_Series_Watched]])</f>
        <v>268</v>
      </c>
      <c r="P533" t="s">
        <v>59</v>
      </c>
      <c r="Q533" t="s">
        <v>64</v>
      </c>
      <c r="R533" t="s">
        <v>56</v>
      </c>
      <c r="S533">
        <v>85</v>
      </c>
      <c r="T533">
        <v>3.4</v>
      </c>
      <c r="U533" t="b">
        <v>1</v>
      </c>
      <c r="V533" t="s">
        <v>28</v>
      </c>
      <c r="W533">
        <v>4348</v>
      </c>
      <c r="X533" t="s">
        <v>35</v>
      </c>
      <c r="Y533" t="s">
        <v>60</v>
      </c>
      <c r="Z533" t="s">
        <v>75</v>
      </c>
      <c r="AA533" t="str">
        <f t="shared" si="16"/>
        <v>Complete</v>
      </c>
    </row>
    <row r="534" spans="1:27" x14ac:dyDescent="0.3">
      <c r="A534">
        <v>8954</v>
      </c>
      <c r="B534" t="str">
        <f t="shared" si="17"/>
        <v>Unique</v>
      </c>
      <c r="C534" t="s">
        <v>153</v>
      </c>
      <c r="D534" s="1">
        <v>45243</v>
      </c>
      <c r="E534" s="1">
        <v>45623</v>
      </c>
      <c r="F534" s="7">
        <v>15.99</v>
      </c>
      <c r="G534" t="str">
        <f>IF(Table1[[#This Row],[Monthly_Price]]=7.99,"Base",IF(Table1[[#This Row],[Monthly_Price]]=11.99,"Premium",IF(Table1[[#This Row],[Monthly_Price]]=15.99,"Ultra","error")))</f>
        <v>Ultra</v>
      </c>
      <c r="H534">
        <v>315</v>
      </c>
      <c r="I534" t="s">
        <v>62</v>
      </c>
      <c r="J534">
        <v>2</v>
      </c>
      <c r="K534">
        <v>1</v>
      </c>
      <c r="L534" t="b">
        <v>1</v>
      </c>
      <c r="M534">
        <v>829</v>
      </c>
      <c r="N534">
        <v>178</v>
      </c>
      <c r="O534">
        <f>SUM(Table1[[#This Row],[Total_Movies_Watched]:[Total_Series_Watched]])</f>
        <v>1007</v>
      </c>
      <c r="P534" t="s">
        <v>25</v>
      </c>
      <c r="Q534" t="s">
        <v>40</v>
      </c>
      <c r="R534" t="s">
        <v>50</v>
      </c>
      <c r="S534">
        <v>53</v>
      </c>
      <c r="T534">
        <v>3.1</v>
      </c>
      <c r="U534" t="b">
        <v>0</v>
      </c>
      <c r="V534" t="s">
        <v>28</v>
      </c>
      <c r="W534">
        <v>546</v>
      </c>
      <c r="X534" t="s">
        <v>29</v>
      </c>
      <c r="Y534" t="s">
        <v>30</v>
      </c>
      <c r="Z534" t="s">
        <v>37</v>
      </c>
      <c r="AA534" t="str">
        <f t="shared" si="16"/>
        <v>Complete</v>
      </c>
    </row>
    <row r="535" spans="1:27" x14ac:dyDescent="0.3">
      <c r="A535">
        <v>1922</v>
      </c>
      <c r="B535" t="str">
        <f t="shared" si="17"/>
        <v>Unique</v>
      </c>
      <c r="C535" t="s">
        <v>81</v>
      </c>
      <c r="D535" s="1">
        <v>45627</v>
      </c>
      <c r="E535" s="1">
        <v>45363</v>
      </c>
      <c r="F535" s="7">
        <v>11.99</v>
      </c>
      <c r="G535" t="str">
        <f>IF(Table1[[#This Row],[Monthly_Price]]=7.99,"Base",IF(Table1[[#This Row],[Monthly_Price]]=11.99,"Premium",IF(Table1[[#This Row],[Monthly_Price]]=15.99,"Ultra","error")))</f>
        <v>Premium</v>
      </c>
      <c r="H535">
        <v>35</v>
      </c>
      <c r="I535" t="s">
        <v>46</v>
      </c>
      <c r="J535">
        <v>2</v>
      </c>
      <c r="K535">
        <v>4</v>
      </c>
      <c r="L535" t="b">
        <v>0</v>
      </c>
      <c r="M535">
        <v>821</v>
      </c>
      <c r="N535">
        <v>7</v>
      </c>
      <c r="O535">
        <f>SUM(Table1[[#This Row],[Total_Movies_Watched]:[Total_Series_Watched]])</f>
        <v>828</v>
      </c>
      <c r="P535" t="s">
        <v>48</v>
      </c>
      <c r="Q535" t="s">
        <v>40</v>
      </c>
      <c r="R535" t="s">
        <v>41</v>
      </c>
      <c r="S535">
        <v>3</v>
      </c>
      <c r="T535">
        <v>3.3</v>
      </c>
      <c r="U535" t="b">
        <v>0</v>
      </c>
      <c r="V535" t="s">
        <v>28</v>
      </c>
      <c r="W535">
        <v>2785</v>
      </c>
      <c r="X535" t="s">
        <v>51</v>
      </c>
      <c r="Y535" t="s">
        <v>30</v>
      </c>
      <c r="Z535" t="s">
        <v>75</v>
      </c>
      <c r="AA535" t="str">
        <f t="shared" si="16"/>
        <v>Complete</v>
      </c>
    </row>
    <row r="536" spans="1:27" x14ac:dyDescent="0.3">
      <c r="A536">
        <v>9861</v>
      </c>
      <c r="B536" t="str">
        <f t="shared" si="17"/>
        <v>Unique</v>
      </c>
      <c r="C536" t="s">
        <v>100</v>
      </c>
      <c r="D536" s="1">
        <v>45267</v>
      </c>
      <c r="E536" s="1">
        <v>45642</v>
      </c>
      <c r="F536" s="7">
        <v>15.99</v>
      </c>
      <c r="G536" t="str">
        <f>IF(Table1[[#This Row],[Monthly_Price]]=7.99,"Base",IF(Table1[[#This Row],[Monthly_Price]]=11.99,"Premium",IF(Table1[[#This Row],[Monthly_Price]]=15.99,"Ultra","error")))</f>
        <v>Ultra</v>
      </c>
      <c r="H536">
        <v>359</v>
      </c>
      <c r="I536" t="s">
        <v>62</v>
      </c>
      <c r="J536">
        <v>3</v>
      </c>
      <c r="K536">
        <v>1</v>
      </c>
      <c r="L536" t="b">
        <v>0</v>
      </c>
      <c r="M536">
        <v>265</v>
      </c>
      <c r="N536">
        <v>34</v>
      </c>
      <c r="O536">
        <f>SUM(Table1[[#This Row],[Total_Movies_Watched]:[Total_Series_Watched]])</f>
        <v>299</v>
      </c>
      <c r="P536" t="s">
        <v>59</v>
      </c>
      <c r="Q536" t="s">
        <v>49</v>
      </c>
      <c r="R536" t="s">
        <v>56</v>
      </c>
      <c r="S536">
        <v>64</v>
      </c>
      <c r="T536">
        <v>4.9000000000000004</v>
      </c>
      <c r="U536" t="b">
        <v>1</v>
      </c>
      <c r="V536" t="s">
        <v>28</v>
      </c>
      <c r="W536">
        <v>3308</v>
      </c>
      <c r="X536" t="s">
        <v>29</v>
      </c>
      <c r="Y536" t="s">
        <v>36</v>
      </c>
      <c r="Z536" t="s">
        <v>53</v>
      </c>
      <c r="AA536" t="str">
        <f t="shared" si="16"/>
        <v>Complete</v>
      </c>
    </row>
    <row r="537" spans="1:27" x14ac:dyDescent="0.3">
      <c r="A537">
        <v>4383</v>
      </c>
      <c r="B537" t="str">
        <f t="shared" si="17"/>
        <v>Unique</v>
      </c>
      <c r="C537" t="s">
        <v>312</v>
      </c>
      <c r="D537" s="1">
        <v>45543</v>
      </c>
      <c r="E537" s="1">
        <v>45626</v>
      </c>
      <c r="F537" s="7">
        <v>15.99</v>
      </c>
      <c r="G537" t="str">
        <f>IF(Table1[[#This Row],[Monthly_Price]]=7.99,"Base",IF(Table1[[#This Row],[Monthly_Price]]=11.99,"Premium",IF(Table1[[#This Row],[Monthly_Price]]=15.99,"Ultra","error")))</f>
        <v>Ultra</v>
      </c>
      <c r="H537">
        <v>361</v>
      </c>
      <c r="I537" t="s">
        <v>24</v>
      </c>
      <c r="J537">
        <v>4</v>
      </c>
      <c r="K537">
        <v>5</v>
      </c>
      <c r="L537" t="b">
        <v>1</v>
      </c>
      <c r="M537">
        <v>416</v>
      </c>
      <c r="N537">
        <v>143</v>
      </c>
      <c r="O537">
        <f>SUM(Table1[[#This Row],[Total_Movies_Watched]:[Total_Series_Watched]])</f>
        <v>559</v>
      </c>
      <c r="P537" t="s">
        <v>59</v>
      </c>
      <c r="Q537" t="s">
        <v>49</v>
      </c>
      <c r="R537" t="s">
        <v>67</v>
      </c>
      <c r="S537">
        <v>99</v>
      </c>
      <c r="T537">
        <v>3.7</v>
      </c>
      <c r="U537" t="b">
        <v>0</v>
      </c>
      <c r="V537" t="s">
        <v>28</v>
      </c>
      <c r="W537">
        <v>527</v>
      </c>
      <c r="X537" t="s">
        <v>51</v>
      </c>
      <c r="Y537" t="s">
        <v>52</v>
      </c>
      <c r="Z537" t="s">
        <v>53</v>
      </c>
      <c r="AA537" t="str">
        <f t="shared" si="16"/>
        <v>Complete</v>
      </c>
    </row>
    <row r="538" spans="1:27" x14ac:dyDescent="0.3">
      <c r="A538">
        <v>4328</v>
      </c>
      <c r="B538" t="str">
        <f t="shared" si="17"/>
        <v>Unique</v>
      </c>
      <c r="C538" t="s">
        <v>88</v>
      </c>
      <c r="D538" s="1">
        <v>45064</v>
      </c>
      <c r="E538" s="1">
        <v>45620</v>
      </c>
      <c r="F538" s="7">
        <v>11.99</v>
      </c>
      <c r="G538" t="str">
        <f>IF(Table1[[#This Row],[Monthly_Price]]=7.99,"Base",IF(Table1[[#This Row],[Monthly_Price]]=11.99,"Premium",IF(Table1[[#This Row],[Monthly_Price]]=15.99,"Ultra","error")))</f>
        <v>Premium</v>
      </c>
      <c r="H538">
        <v>273</v>
      </c>
      <c r="I538" t="s">
        <v>24</v>
      </c>
      <c r="J538">
        <v>3</v>
      </c>
      <c r="K538">
        <v>4</v>
      </c>
      <c r="L538" t="b">
        <v>1</v>
      </c>
      <c r="M538">
        <v>253</v>
      </c>
      <c r="N538">
        <v>70</v>
      </c>
      <c r="O538">
        <f>SUM(Table1[[#This Row],[Total_Movies_Watched]:[Total_Series_Watched]])</f>
        <v>323</v>
      </c>
      <c r="P538" t="s">
        <v>63</v>
      </c>
      <c r="Q538" t="s">
        <v>26</v>
      </c>
      <c r="R538" t="s">
        <v>56</v>
      </c>
      <c r="S538">
        <v>42</v>
      </c>
      <c r="T538">
        <v>4.9000000000000004</v>
      </c>
      <c r="U538" t="b">
        <v>0</v>
      </c>
      <c r="V538" t="s">
        <v>28</v>
      </c>
      <c r="W538">
        <v>837</v>
      </c>
      <c r="X538" t="s">
        <v>29</v>
      </c>
      <c r="Y538" t="s">
        <v>36</v>
      </c>
      <c r="Z538" t="s">
        <v>37</v>
      </c>
      <c r="AA538" t="str">
        <f t="shared" si="16"/>
        <v>Complete</v>
      </c>
    </row>
    <row r="539" spans="1:27" x14ac:dyDescent="0.3">
      <c r="A539">
        <v>4622</v>
      </c>
      <c r="B539" t="str">
        <f t="shared" si="17"/>
        <v>Unique</v>
      </c>
      <c r="C539" t="s">
        <v>128</v>
      </c>
      <c r="D539" s="1">
        <v>45616</v>
      </c>
      <c r="E539" s="1">
        <v>45641</v>
      </c>
      <c r="F539" s="7">
        <v>7.99</v>
      </c>
      <c r="G539" t="str">
        <f>IF(Table1[[#This Row],[Monthly_Price]]=7.99,"Base",IF(Table1[[#This Row],[Monthly_Price]]=11.99,"Premium",IF(Table1[[#This Row],[Monthly_Price]]=15.99,"Ultra","error")))</f>
        <v>Base</v>
      </c>
      <c r="H539">
        <v>47</v>
      </c>
      <c r="I539" t="s">
        <v>24</v>
      </c>
      <c r="J539">
        <v>2</v>
      </c>
      <c r="K539">
        <v>4</v>
      </c>
      <c r="L539" t="b">
        <v>1</v>
      </c>
      <c r="M539">
        <v>770</v>
      </c>
      <c r="N539">
        <v>2</v>
      </c>
      <c r="O539">
        <f>SUM(Table1[[#This Row],[Total_Movies_Watched]:[Total_Series_Watched]])</f>
        <v>772</v>
      </c>
      <c r="P539" t="s">
        <v>59</v>
      </c>
      <c r="Q539" t="s">
        <v>49</v>
      </c>
      <c r="R539" t="s">
        <v>56</v>
      </c>
      <c r="S539">
        <v>46</v>
      </c>
      <c r="T539">
        <v>4.7</v>
      </c>
      <c r="U539" t="b">
        <v>1</v>
      </c>
      <c r="V539" t="s">
        <v>28</v>
      </c>
      <c r="W539">
        <v>371</v>
      </c>
      <c r="X539" t="s">
        <v>35</v>
      </c>
      <c r="Y539" t="s">
        <v>60</v>
      </c>
      <c r="Z539" t="s">
        <v>75</v>
      </c>
      <c r="AA539" t="str">
        <f t="shared" si="16"/>
        <v>Complete</v>
      </c>
    </row>
    <row r="540" spans="1:27" x14ac:dyDescent="0.3">
      <c r="A540">
        <v>7828</v>
      </c>
      <c r="B540" t="str">
        <f t="shared" si="17"/>
        <v>Unique</v>
      </c>
      <c r="C540" t="s">
        <v>313</v>
      </c>
      <c r="D540" s="1">
        <v>45024</v>
      </c>
      <c r="E540" s="1">
        <v>45334</v>
      </c>
      <c r="F540" s="7">
        <v>7.99</v>
      </c>
      <c r="G540" t="str">
        <f>IF(Table1[[#This Row],[Monthly_Price]]=7.99,"Base",IF(Table1[[#This Row],[Monthly_Price]]=11.99,"Premium",IF(Table1[[#This Row],[Monthly_Price]]=15.99,"Ultra","error")))</f>
        <v>Base</v>
      </c>
      <c r="H540">
        <v>477</v>
      </c>
      <c r="I540" t="s">
        <v>55</v>
      </c>
      <c r="J540">
        <v>5</v>
      </c>
      <c r="K540">
        <v>5</v>
      </c>
      <c r="L540" t="b">
        <v>0</v>
      </c>
      <c r="M540">
        <v>969</v>
      </c>
      <c r="N540">
        <v>12</v>
      </c>
      <c r="O540">
        <f>SUM(Table1[[#This Row],[Total_Movies_Watched]:[Total_Series_Watched]])</f>
        <v>981</v>
      </c>
      <c r="P540" t="s">
        <v>74</v>
      </c>
      <c r="Q540" t="s">
        <v>40</v>
      </c>
      <c r="R540" t="s">
        <v>56</v>
      </c>
      <c r="S540">
        <v>37</v>
      </c>
      <c r="T540">
        <v>4.7</v>
      </c>
      <c r="U540" t="b">
        <v>0</v>
      </c>
      <c r="V540" t="s">
        <v>28</v>
      </c>
      <c r="W540">
        <v>877</v>
      </c>
      <c r="X540" t="s">
        <v>65</v>
      </c>
      <c r="Y540" t="s">
        <v>36</v>
      </c>
      <c r="Z540" t="s">
        <v>31</v>
      </c>
      <c r="AA540" t="str">
        <f t="shared" si="16"/>
        <v>Complete</v>
      </c>
    </row>
    <row r="541" spans="1:27" x14ac:dyDescent="0.3">
      <c r="A541">
        <v>1393</v>
      </c>
      <c r="B541" t="str">
        <f t="shared" si="17"/>
        <v>Unique</v>
      </c>
      <c r="C541" t="s">
        <v>165</v>
      </c>
      <c r="D541" s="1">
        <v>44943</v>
      </c>
      <c r="E541" s="1">
        <v>45363</v>
      </c>
      <c r="F541" s="7">
        <v>7.99</v>
      </c>
      <c r="G541" t="str">
        <f>IF(Table1[[#This Row],[Monthly_Price]]=7.99,"Base",IF(Table1[[#This Row],[Monthly_Price]]=11.99,"Premium",IF(Table1[[#This Row],[Monthly_Price]]=15.99,"Ultra","error")))</f>
        <v>Base</v>
      </c>
      <c r="H541">
        <v>418</v>
      </c>
      <c r="I541" t="s">
        <v>24</v>
      </c>
      <c r="J541">
        <v>3</v>
      </c>
      <c r="K541">
        <v>4</v>
      </c>
      <c r="L541" t="b">
        <v>1</v>
      </c>
      <c r="M541">
        <v>701</v>
      </c>
      <c r="N541">
        <v>125</v>
      </c>
      <c r="O541">
        <f>SUM(Table1[[#This Row],[Total_Movies_Watched]:[Total_Series_Watched]])</f>
        <v>826</v>
      </c>
      <c r="P541" t="s">
        <v>48</v>
      </c>
      <c r="Q541" t="s">
        <v>40</v>
      </c>
      <c r="R541" t="s">
        <v>27</v>
      </c>
      <c r="S541">
        <v>68</v>
      </c>
      <c r="T541">
        <v>4.8</v>
      </c>
      <c r="U541" t="b">
        <v>1</v>
      </c>
      <c r="V541" t="s">
        <v>28</v>
      </c>
      <c r="W541">
        <v>4873</v>
      </c>
      <c r="X541" t="s">
        <v>65</v>
      </c>
      <c r="Y541" t="s">
        <v>36</v>
      </c>
      <c r="Z541" t="s">
        <v>37</v>
      </c>
      <c r="AA541" t="str">
        <f t="shared" si="16"/>
        <v>Complete</v>
      </c>
    </row>
    <row r="542" spans="1:27" x14ac:dyDescent="0.3">
      <c r="A542">
        <v>9239</v>
      </c>
      <c r="B542" t="str">
        <f t="shared" si="17"/>
        <v>Unique</v>
      </c>
      <c r="C542" t="s">
        <v>167</v>
      </c>
      <c r="D542" s="1">
        <v>45621</v>
      </c>
      <c r="E542" s="1">
        <v>45617</v>
      </c>
      <c r="F542" s="7">
        <v>15.99</v>
      </c>
      <c r="G542" t="str">
        <f>IF(Table1[[#This Row],[Monthly_Price]]=7.99,"Base",IF(Table1[[#This Row],[Monthly_Price]]=11.99,"Premium",IF(Table1[[#This Row],[Monthly_Price]]=15.99,"Ultra","error")))</f>
        <v>Ultra</v>
      </c>
      <c r="H542">
        <v>274</v>
      </c>
      <c r="I542" t="s">
        <v>33</v>
      </c>
      <c r="J542">
        <v>5</v>
      </c>
      <c r="K542">
        <v>6</v>
      </c>
      <c r="L542" t="b">
        <v>0</v>
      </c>
      <c r="M542">
        <v>732</v>
      </c>
      <c r="N542">
        <v>105</v>
      </c>
      <c r="O542">
        <f>SUM(Table1[[#This Row],[Total_Movies_Watched]:[Total_Series_Watched]])</f>
        <v>837</v>
      </c>
      <c r="P542" t="s">
        <v>44</v>
      </c>
      <c r="Q542" t="s">
        <v>26</v>
      </c>
      <c r="R542" t="s">
        <v>27</v>
      </c>
      <c r="S542">
        <v>36</v>
      </c>
      <c r="T542">
        <v>4.0999999999999996</v>
      </c>
      <c r="U542" t="b">
        <v>1</v>
      </c>
      <c r="V542" t="s">
        <v>28</v>
      </c>
      <c r="W542">
        <v>4194</v>
      </c>
      <c r="X542" t="s">
        <v>51</v>
      </c>
      <c r="Y542" t="s">
        <v>60</v>
      </c>
      <c r="Z542" t="s">
        <v>37</v>
      </c>
      <c r="AA542" t="str">
        <f t="shared" si="16"/>
        <v>Complete</v>
      </c>
    </row>
    <row r="543" spans="1:27" x14ac:dyDescent="0.3">
      <c r="A543">
        <v>1636</v>
      </c>
      <c r="B543" t="str">
        <f t="shared" si="17"/>
        <v>Unique</v>
      </c>
      <c r="C543" t="s">
        <v>104</v>
      </c>
      <c r="D543" s="1">
        <v>45073</v>
      </c>
      <c r="E543" s="1">
        <v>45455</v>
      </c>
      <c r="F543" s="7">
        <v>11.99</v>
      </c>
      <c r="G543" t="str">
        <f>IF(Table1[[#This Row],[Monthly_Price]]=7.99,"Base",IF(Table1[[#This Row],[Monthly_Price]]=11.99,"Premium",IF(Table1[[#This Row],[Monthly_Price]]=15.99,"Ultra","error")))</f>
        <v>Premium</v>
      </c>
      <c r="H543">
        <v>102</v>
      </c>
      <c r="I543" t="s">
        <v>79</v>
      </c>
      <c r="J543">
        <v>5</v>
      </c>
      <c r="K543">
        <v>2</v>
      </c>
      <c r="L543" t="b">
        <v>0</v>
      </c>
      <c r="M543">
        <v>989</v>
      </c>
      <c r="N543">
        <v>44</v>
      </c>
      <c r="O543">
        <f>SUM(Table1[[#This Row],[Total_Movies_Watched]:[Total_Series_Watched]])</f>
        <v>1033</v>
      </c>
      <c r="P543" t="s">
        <v>59</v>
      </c>
      <c r="Q543" t="s">
        <v>64</v>
      </c>
      <c r="R543" t="s">
        <v>56</v>
      </c>
      <c r="S543">
        <v>63</v>
      </c>
      <c r="T543">
        <v>4.8</v>
      </c>
      <c r="U543" t="b">
        <v>0</v>
      </c>
      <c r="V543" t="s">
        <v>28</v>
      </c>
      <c r="W543">
        <v>3118</v>
      </c>
      <c r="X543" t="s">
        <v>35</v>
      </c>
      <c r="Y543" t="s">
        <v>30</v>
      </c>
      <c r="Z543" t="s">
        <v>31</v>
      </c>
      <c r="AA543" t="str">
        <f t="shared" si="16"/>
        <v>Complete</v>
      </c>
    </row>
    <row r="544" spans="1:27" x14ac:dyDescent="0.3">
      <c r="A544">
        <v>4401</v>
      </c>
      <c r="B544" t="str">
        <f t="shared" si="17"/>
        <v>Unique</v>
      </c>
      <c r="C544" t="s">
        <v>314</v>
      </c>
      <c r="D544" s="1">
        <v>45396</v>
      </c>
      <c r="E544" s="1">
        <v>45641</v>
      </c>
      <c r="F544" s="7">
        <v>15.99</v>
      </c>
      <c r="G544" t="str">
        <f>IF(Table1[[#This Row],[Monthly_Price]]=7.99,"Base",IF(Table1[[#This Row],[Monthly_Price]]=11.99,"Premium",IF(Table1[[#This Row],[Monthly_Price]]=15.99,"Ultra","error")))</f>
        <v>Ultra</v>
      </c>
      <c r="H544">
        <v>164</v>
      </c>
      <c r="I544" t="s">
        <v>46</v>
      </c>
      <c r="J544">
        <v>3</v>
      </c>
      <c r="K544">
        <v>5</v>
      </c>
      <c r="L544" t="b">
        <v>1</v>
      </c>
      <c r="M544">
        <v>89</v>
      </c>
      <c r="N544">
        <v>32</v>
      </c>
      <c r="O544">
        <f>SUM(Table1[[#This Row],[Total_Movies_Watched]:[Total_Series_Watched]])</f>
        <v>121</v>
      </c>
      <c r="P544" t="s">
        <v>63</v>
      </c>
      <c r="Q544" t="s">
        <v>64</v>
      </c>
      <c r="R544" t="s">
        <v>34</v>
      </c>
      <c r="S544">
        <v>83</v>
      </c>
      <c r="T544">
        <v>3</v>
      </c>
      <c r="U544" t="b">
        <v>1</v>
      </c>
      <c r="V544" t="s">
        <v>28</v>
      </c>
      <c r="W544">
        <v>2088</v>
      </c>
      <c r="X544" t="s">
        <v>65</v>
      </c>
      <c r="Y544" t="s">
        <v>68</v>
      </c>
      <c r="Z544" t="s">
        <v>37</v>
      </c>
      <c r="AA544" t="str">
        <f t="shared" si="16"/>
        <v>Complete</v>
      </c>
    </row>
    <row r="545" spans="1:27" x14ac:dyDescent="0.3">
      <c r="A545">
        <v>7135</v>
      </c>
      <c r="B545" t="str">
        <f t="shared" si="17"/>
        <v>Unique</v>
      </c>
      <c r="C545" t="s">
        <v>315</v>
      </c>
      <c r="D545" s="1">
        <v>45272</v>
      </c>
      <c r="E545" s="1">
        <v>45643</v>
      </c>
      <c r="F545" s="7">
        <v>15.99</v>
      </c>
      <c r="G545" t="str">
        <f>IF(Table1[[#This Row],[Monthly_Price]]=7.99,"Base",IF(Table1[[#This Row],[Monthly_Price]]=11.99,"Premium",IF(Table1[[#This Row],[Monthly_Price]]=15.99,"Ultra","error")))</f>
        <v>Ultra</v>
      </c>
      <c r="H545">
        <v>478</v>
      </c>
      <c r="I545" t="s">
        <v>33</v>
      </c>
      <c r="J545">
        <v>4</v>
      </c>
      <c r="K545">
        <v>5</v>
      </c>
      <c r="L545" t="b">
        <v>1</v>
      </c>
      <c r="M545">
        <v>578</v>
      </c>
      <c r="N545">
        <v>117</v>
      </c>
      <c r="O545">
        <f>SUM(Table1[[#This Row],[Total_Movies_Watched]:[Total_Series_Watched]])</f>
        <v>695</v>
      </c>
      <c r="P545" t="s">
        <v>63</v>
      </c>
      <c r="Q545" t="s">
        <v>49</v>
      </c>
      <c r="R545" t="s">
        <v>27</v>
      </c>
      <c r="S545">
        <v>27</v>
      </c>
      <c r="T545">
        <v>4.9000000000000004</v>
      </c>
      <c r="U545" t="b">
        <v>0</v>
      </c>
      <c r="V545" t="s">
        <v>28</v>
      </c>
      <c r="W545">
        <v>3468</v>
      </c>
      <c r="X545" t="s">
        <v>51</v>
      </c>
      <c r="Y545" t="s">
        <v>60</v>
      </c>
      <c r="Z545" t="s">
        <v>53</v>
      </c>
      <c r="AA545" t="str">
        <f t="shared" si="16"/>
        <v>Complete</v>
      </c>
    </row>
    <row r="546" spans="1:27" x14ac:dyDescent="0.3">
      <c r="A546">
        <v>8923</v>
      </c>
      <c r="B546" t="str">
        <f t="shared" si="17"/>
        <v>Unique</v>
      </c>
      <c r="C546" t="s">
        <v>124</v>
      </c>
      <c r="D546" s="1">
        <v>45637</v>
      </c>
      <c r="E546" s="1">
        <v>45577</v>
      </c>
      <c r="F546" s="7">
        <v>11.99</v>
      </c>
      <c r="G546" t="str">
        <f>IF(Table1[[#This Row],[Monthly_Price]]=7.99,"Base",IF(Table1[[#This Row],[Monthly_Price]]=11.99,"Premium",IF(Table1[[#This Row],[Monthly_Price]]=15.99,"Ultra","error")))</f>
        <v>Premium</v>
      </c>
      <c r="H546">
        <v>100</v>
      </c>
      <c r="I546" t="s">
        <v>79</v>
      </c>
      <c r="J546">
        <v>3</v>
      </c>
      <c r="K546">
        <v>4</v>
      </c>
      <c r="L546" t="b">
        <v>0</v>
      </c>
      <c r="M546">
        <v>417</v>
      </c>
      <c r="N546">
        <v>87</v>
      </c>
      <c r="O546">
        <f>SUM(Table1[[#This Row],[Total_Movies_Watched]:[Total_Series_Watched]])</f>
        <v>504</v>
      </c>
      <c r="P546" t="s">
        <v>74</v>
      </c>
      <c r="Q546" t="s">
        <v>49</v>
      </c>
      <c r="R546" t="s">
        <v>56</v>
      </c>
      <c r="S546">
        <v>14</v>
      </c>
      <c r="T546">
        <v>3.4</v>
      </c>
      <c r="U546" t="b">
        <v>0</v>
      </c>
      <c r="V546" t="s">
        <v>28</v>
      </c>
      <c r="W546">
        <v>3183</v>
      </c>
      <c r="X546" t="s">
        <v>51</v>
      </c>
      <c r="Y546" t="s">
        <v>30</v>
      </c>
      <c r="Z546" t="s">
        <v>75</v>
      </c>
      <c r="AA546" t="str">
        <f t="shared" si="16"/>
        <v>Complete</v>
      </c>
    </row>
    <row r="547" spans="1:27" x14ac:dyDescent="0.3">
      <c r="A547">
        <v>9748</v>
      </c>
      <c r="B547" t="str">
        <f t="shared" si="17"/>
        <v>Unique</v>
      </c>
      <c r="C547" t="s">
        <v>202</v>
      </c>
      <c r="D547" s="1">
        <v>45272</v>
      </c>
      <c r="E547" s="1">
        <v>45485</v>
      </c>
      <c r="F547" s="7">
        <v>15.99</v>
      </c>
      <c r="G547" t="str">
        <f>IF(Table1[[#This Row],[Monthly_Price]]=7.99,"Base",IF(Table1[[#This Row],[Monthly_Price]]=11.99,"Premium",IF(Table1[[#This Row],[Monthly_Price]]=15.99,"Ultra","error")))</f>
        <v>Ultra</v>
      </c>
      <c r="H547">
        <v>264</v>
      </c>
      <c r="I547" t="s">
        <v>79</v>
      </c>
      <c r="J547">
        <v>2</v>
      </c>
      <c r="K547">
        <v>6</v>
      </c>
      <c r="L547" t="b">
        <v>0</v>
      </c>
      <c r="M547">
        <v>474</v>
      </c>
      <c r="N547">
        <v>10</v>
      </c>
      <c r="O547">
        <f>SUM(Table1[[#This Row],[Total_Movies_Watched]:[Total_Series_Watched]])</f>
        <v>484</v>
      </c>
      <c r="P547" t="s">
        <v>25</v>
      </c>
      <c r="Q547" t="s">
        <v>64</v>
      </c>
      <c r="R547" t="s">
        <v>34</v>
      </c>
      <c r="S547">
        <v>18</v>
      </c>
      <c r="T547">
        <v>4.7</v>
      </c>
      <c r="U547" t="b">
        <v>1</v>
      </c>
      <c r="V547" t="s">
        <v>28</v>
      </c>
      <c r="W547">
        <v>4070</v>
      </c>
      <c r="X547" t="s">
        <v>29</v>
      </c>
      <c r="Y547" t="s">
        <v>30</v>
      </c>
      <c r="Z547" t="s">
        <v>53</v>
      </c>
      <c r="AA547" t="str">
        <f t="shared" si="16"/>
        <v>Complete</v>
      </c>
    </row>
    <row r="548" spans="1:27" x14ac:dyDescent="0.3">
      <c r="A548">
        <v>7046</v>
      </c>
      <c r="B548" t="str">
        <f t="shared" si="17"/>
        <v>Unique</v>
      </c>
      <c r="C548" t="s">
        <v>213</v>
      </c>
      <c r="D548" s="1">
        <v>44983</v>
      </c>
      <c r="E548" s="1">
        <v>45577</v>
      </c>
      <c r="F548" s="7">
        <v>15.99</v>
      </c>
      <c r="G548" t="str">
        <f>IF(Table1[[#This Row],[Monthly_Price]]=7.99,"Base",IF(Table1[[#This Row],[Monthly_Price]]=11.99,"Premium",IF(Table1[[#This Row],[Monthly_Price]]=15.99,"Ultra","error")))</f>
        <v>Ultra</v>
      </c>
      <c r="H548">
        <v>208</v>
      </c>
      <c r="I548" t="s">
        <v>55</v>
      </c>
      <c r="J548">
        <v>5</v>
      </c>
      <c r="K548">
        <v>6</v>
      </c>
      <c r="L548" t="b">
        <v>0</v>
      </c>
      <c r="M548">
        <v>512</v>
      </c>
      <c r="N548">
        <v>176</v>
      </c>
      <c r="O548">
        <f>SUM(Table1[[#This Row],[Total_Movies_Watched]:[Total_Series_Watched]])</f>
        <v>688</v>
      </c>
      <c r="P548" t="s">
        <v>59</v>
      </c>
      <c r="Q548" t="s">
        <v>26</v>
      </c>
      <c r="R548" t="s">
        <v>67</v>
      </c>
      <c r="S548">
        <v>36</v>
      </c>
      <c r="T548">
        <v>4.7</v>
      </c>
      <c r="U548" t="b">
        <v>0</v>
      </c>
      <c r="V548" t="s">
        <v>28</v>
      </c>
      <c r="W548">
        <v>4147</v>
      </c>
      <c r="X548" t="s">
        <v>29</v>
      </c>
      <c r="Y548" t="s">
        <v>68</v>
      </c>
      <c r="Z548" t="s">
        <v>75</v>
      </c>
      <c r="AA548" t="str">
        <f t="shared" si="16"/>
        <v>Complete</v>
      </c>
    </row>
    <row r="549" spans="1:27" x14ac:dyDescent="0.3">
      <c r="A549">
        <v>9688</v>
      </c>
      <c r="B549" t="str">
        <f t="shared" si="17"/>
        <v>Unique</v>
      </c>
      <c r="C549" t="s">
        <v>316</v>
      </c>
      <c r="D549" s="1">
        <v>45307</v>
      </c>
      <c r="E549" s="1">
        <v>45394</v>
      </c>
      <c r="F549" s="7">
        <v>7.99</v>
      </c>
      <c r="G549" t="str">
        <f>IF(Table1[[#This Row],[Monthly_Price]]=7.99,"Base",IF(Table1[[#This Row],[Monthly_Price]]=11.99,"Premium",IF(Table1[[#This Row],[Monthly_Price]]=15.99,"Ultra","error")))</f>
        <v>Base</v>
      </c>
      <c r="H549">
        <v>56</v>
      </c>
      <c r="I549" t="s">
        <v>62</v>
      </c>
      <c r="J549">
        <v>1</v>
      </c>
      <c r="K549">
        <v>2</v>
      </c>
      <c r="L549" t="b">
        <v>1</v>
      </c>
      <c r="M549">
        <v>280</v>
      </c>
      <c r="N549">
        <v>67</v>
      </c>
      <c r="O549">
        <f>SUM(Table1[[#This Row],[Total_Movies_Watched]:[Total_Series_Watched]])</f>
        <v>347</v>
      </c>
      <c r="P549" t="s">
        <v>74</v>
      </c>
      <c r="Q549" t="s">
        <v>64</v>
      </c>
      <c r="R549" t="s">
        <v>50</v>
      </c>
      <c r="S549">
        <v>21</v>
      </c>
      <c r="T549">
        <v>4.5999999999999996</v>
      </c>
      <c r="U549" t="b">
        <v>0</v>
      </c>
      <c r="V549" t="s">
        <v>28</v>
      </c>
      <c r="W549">
        <v>255</v>
      </c>
      <c r="X549" t="s">
        <v>29</v>
      </c>
      <c r="Y549" t="s">
        <v>36</v>
      </c>
      <c r="Z549" t="s">
        <v>53</v>
      </c>
      <c r="AA549" t="str">
        <f t="shared" si="16"/>
        <v>Complete</v>
      </c>
    </row>
    <row r="550" spans="1:27" x14ac:dyDescent="0.3">
      <c r="A550">
        <v>6720</v>
      </c>
      <c r="B550" t="str">
        <f t="shared" si="17"/>
        <v>Unique</v>
      </c>
      <c r="C550" t="s">
        <v>109</v>
      </c>
      <c r="D550" s="1">
        <v>45115</v>
      </c>
      <c r="E550" s="1">
        <v>45639</v>
      </c>
      <c r="F550" s="7">
        <v>15.99</v>
      </c>
      <c r="G550" t="str">
        <f>IF(Table1[[#This Row],[Monthly_Price]]=7.99,"Base",IF(Table1[[#This Row],[Monthly_Price]]=11.99,"Premium",IF(Table1[[#This Row],[Monthly_Price]]=15.99,"Ultra","error")))</f>
        <v>Ultra</v>
      </c>
      <c r="H550">
        <v>207</v>
      </c>
      <c r="I550" t="s">
        <v>55</v>
      </c>
      <c r="J550">
        <v>2</v>
      </c>
      <c r="K550">
        <v>2</v>
      </c>
      <c r="L550" t="b">
        <v>1</v>
      </c>
      <c r="M550">
        <v>494</v>
      </c>
      <c r="N550">
        <v>28</v>
      </c>
      <c r="O550">
        <f>SUM(Table1[[#This Row],[Total_Movies_Watched]:[Total_Series_Watched]])</f>
        <v>522</v>
      </c>
      <c r="P550" t="s">
        <v>74</v>
      </c>
      <c r="Q550" t="s">
        <v>64</v>
      </c>
      <c r="R550" t="s">
        <v>34</v>
      </c>
      <c r="S550">
        <v>99</v>
      </c>
      <c r="T550">
        <v>3.6</v>
      </c>
      <c r="U550" t="b">
        <v>0</v>
      </c>
      <c r="V550" t="s">
        <v>28</v>
      </c>
      <c r="W550">
        <v>3278</v>
      </c>
      <c r="X550" t="s">
        <v>35</v>
      </c>
      <c r="Y550" t="s">
        <v>68</v>
      </c>
      <c r="Z550" t="s">
        <v>31</v>
      </c>
      <c r="AA550" t="str">
        <f t="shared" si="16"/>
        <v>Complete</v>
      </c>
    </row>
    <row r="551" spans="1:27" x14ac:dyDescent="0.3">
      <c r="A551">
        <v>2766</v>
      </c>
      <c r="B551" t="str">
        <f t="shared" si="17"/>
        <v>Unique</v>
      </c>
      <c r="C551" t="s">
        <v>317</v>
      </c>
      <c r="D551" s="1">
        <v>44934</v>
      </c>
      <c r="E551" s="1">
        <v>45621</v>
      </c>
      <c r="F551" s="7">
        <v>7.99</v>
      </c>
      <c r="G551" t="str">
        <f>IF(Table1[[#This Row],[Monthly_Price]]=7.99,"Base",IF(Table1[[#This Row],[Monthly_Price]]=11.99,"Premium",IF(Table1[[#This Row],[Monthly_Price]]=15.99,"Ultra","error")))</f>
        <v>Base</v>
      </c>
      <c r="H551">
        <v>187</v>
      </c>
      <c r="I551" t="s">
        <v>46</v>
      </c>
      <c r="J551">
        <v>2</v>
      </c>
      <c r="K551">
        <v>3</v>
      </c>
      <c r="L551" t="b">
        <v>1</v>
      </c>
      <c r="M551">
        <v>697</v>
      </c>
      <c r="N551">
        <v>5</v>
      </c>
      <c r="O551">
        <f>SUM(Table1[[#This Row],[Total_Movies_Watched]:[Total_Series_Watched]])</f>
        <v>702</v>
      </c>
      <c r="P551" t="s">
        <v>59</v>
      </c>
      <c r="Q551" t="s">
        <v>40</v>
      </c>
      <c r="R551" t="s">
        <v>34</v>
      </c>
      <c r="S551">
        <v>29</v>
      </c>
      <c r="T551">
        <v>4.5</v>
      </c>
      <c r="U551" t="b">
        <v>0</v>
      </c>
      <c r="V551" t="s">
        <v>28</v>
      </c>
      <c r="W551">
        <v>213</v>
      </c>
      <c r="X551" t="s">
        <v>51</v>
      </c>
      <c r="Y551" t="s">
        <v>52</v>
      </c>
      <c r="Z551" t="s">
        <v>53</v>
      </c>
      <c r="AA551" t="str">
        <f t="shared" si="16"/>
        <v>Complete</v>
      </c>
    </row>
    <row r="552" spans="1:27" x14ac:dyDescent="0.3">
      <c r="A552">
        <v>3847</v>
      </c>
      <c r="B552" t="str">
        <f t="shared" si="17"/>
        <v>Unique</v>
      </c>
      <c r="C552" t="s">
        <v>85</v>
      </c>
      <c r="D552" s="1">
        <v>45356</v>
      </c>
      <c r="E552" s="1">
        <v>45619</v>
      </c>
      <c r="F552" s="7">
        <v>11.99</v>
      </c>
      <c r="G552" t="str">
        <f>IF(Table1[[#This Row],[Monthly_Price]]=7.99,"Base",IF(Table1[[#This Row],[Monthly_Price]]=11.99,"Premium",IF(Table1[[#This Row],[Monthly_Price]]=15.99,"Ultra","error")))</f>
        <v>Premium</v>
      </c>
      <c r="H552">
        <v>62</v>
      </c>
      <c r="I552" t="s">
        <v>24</v>
      </c>
      <c r="J552">
        <v>3</v>
      </c>
      <c r="K552">
        <v>1</v>
      </c>
      <c r="L552" t="b">
        <v>1</v>
      </c>
      <c r="M552">
        <v>879</v>
      </c>
      <c r="N552">
        <v>128</v>
      </c>
      <c r="O552">
        <f>SUM(Table1[[#This Row],[Total_Movies_Watched]:[Total_Series_Watched]])</f>
        <v>1007</v>
      </c>
      <c r="P552" t="s">
        <v>48</v>
      </c>
      <c r="Q552" t="s">
        <v>26</v>
      </c>
      <c r="R552" t="s">
        <v>41</v>
      </c>
      <c r="S552">
        <v>56</v>
      </c>
      <c r="T552">
        <v>3.4</v>
      </c>
      <c r="U552" t="b">
        <v>0</v>
      </c>
      <c r="V552" t="s">
        <v>28</v>
      </c>
      <c r="W552">
        <v>2886</v>
      </c>
      <c r="X552" t="s">
        <v>57</v>
      </c>
      <c r="Y552" t="s">
        <v>36</v>
      </c>
      <c r="Z552" t="s">
        <v>31</v>
      </c>
      <c r="AA552" t="str">
        <f t="shared" si="16"/>
        <v>Complete</v>
      </c>
    </row>
    <row r="553" spans="1:27" x14ac:dyDescent="0.3">
      <c r="A553">
        <v>8554</v>
      </c>
      <c r="B553" t="str">
        <f t="shared" si="17"/>
        <v>Unique</v>
      </c>
      <c r="C553" t="s">
        <v>108</v>
      </c>
      <c r="D553" s="1">
        <v>45262</v>
      </c>
      <c r="E553" s="1">
        <v>45617</v>
      </c>
      <c r="F553" s="7">
        <v>15.99</v>
      </c>
      <c r="G553" t="str">
        <f>IF(Table1[[#This Row],[Monthly_Price]]=7.99,"Base",IF(Table1[[#This Row],[Monthly_Price]]=11.99,"Premium",IF(Table1[[#This Row],[Monthly_Price]]=15.99,"Ultra","error")))</f>
        <v>Ultra</v>
      </c>
      <c r="H553">
        <v>182</v>
      </c>
      <c r="I553" t="s">
        <v>79</v>
      </c>
      <c r="J553">
        <v>1</v>
      </c>
      <c r="K553">
        <v>2</v>
      </c>
      <c r="L553" t="b">
        <v>1</v>
      </c>
      <c r="M553">
        <v>442</v>
      </c>
      <c r="N553">
        <v>87</v>
      </c>
      <c r="O553">
        <f>SUM(Table1[[#This Row],[Total_Movies_Watched]:[Total_Series_Watched]])</f>
        <v>529</v>
      </c>
      <c r="P553" t="s">
        <v>25</v>
      </c>
      <c r="Q553" t="s">
        <v>49</v>
      </c>
      <c r="R553" t="s">
        <v>41</v>
      </c>
      <c r="S553">
        <v>62</v>
      </c>
      <c r="T553">
        <v>4.9000000000000004</v>
      </c>
      <c r="U553" t="b">
        <v>0</v>
      </c>
      <c r="V553" t="s">
        <v>28</v>
      </c>
      <c r="W553">
        <v>1901</v>
      </c>
      <c r="X553" t="s">
        <v>35</v>
      </c>
      <c r="Y553" t="s">
        <v>60</v>
      </c>
      <c r="Z553" t="s">
        <v>37</v>
      </c>
      <c r="AA553" t="str">
        <f t="shared" si="16"/>
        <v>Complete</v>
      </c>
    </row>
    <row r="554" spans="1:27" x14ac:dyDescent="0.3">
      <c r="A554">
        <v>6569</v>
      </c>
      <c r="B554" t="str">
        <f t="shared" si="17"/>
        <v>Unique</v>
      </c>
      <c r="C554" t="s">
        <v>32</v>
      </c>
      <c r="D554" s="1">
        <v>45230</v>
      </c>
      <c r="E554" s="1">
        <v>45621</v>
      </c>
      <c r="F554" s="7">
        <v>7.99</v>
      </c>
      <c r="G554" t="str">
        <f>IF(Table1[[#This Row],[Monthly_Price]]=7.99,"Base",IF(Table1[[#This Row],[Monthly_Price]]=11.99,"Premium",IF(Table1[[#This Row],[Monthly_Price]]=15.99,"Ultra","error")))</f>
        <v>Base</v>
      </c>
      <c r="H554">
        <v>468</v>
      </c>
      <c r="I554" t="s">
        <v>79</v>
      </c>
      <c r="J554">
        <v>2</v>
      </c>
      <c r="K554">
        <v>3</v>
      </c>
      <c r="L554" t="b">
        <v>0</v>
      </c>
      <c r="M554">
        <v>514</v>
      </c>
      <c r="N554">
        <v>46</v>
      </c>
      <c r="O554">
        <f>SUM(Table1[[#This Row],[Total_Movies_Watched]:[Total_Series_Watched]])</f>
        <v>560</v>
      </c>
      <c r="P554" t="s">
        <v>39</v>
      </c>
      <c r="Q554" t="s">
        <v>40</v>
      </c>
      <c r="R554" t="s">
        <v>56</v>
      </c>
      <c r="S554">
        <v>74</v>
      </c>
      <c r="T554">
        <v>3.2</v>
      </c>
      <c r="U554" t="b">
        <v>0</v>
      </c>
      <c r="V554" t="s">
        <v>28</v>
      </c>
      <c r="W554">
        <v>4456</v>
      </c>
      <c r="X554" t="s">
        <v>29</v>
      </c>
      <c r="Y554" t="s">
        <v>36</v>
      </c>
      <c r="Z554" t="s">
        <v>75</v>
      </c>
      <c r="AA554" t="str">
        <f t="shared" si="16"/>
        <v>Complete</v>
      </c>
    </row>
    <row r="555" spans="1:27" x14ac:dyDescent="0.3">
      <c r="A555">
        <v>6391</v>
      </c>
      <c r="B555" t="str">
        <f t="shared" si="17"/>
        <v>Unique</v>
      </c>
      <c r="C555" t="s">
        <v>167</v>
      </c>
      <c r="D555" s="1">
        <v>45423</v>
      </c>
      <c r="E555" s="1">
        <v>45620</v>
      </c>
      <c r="F555" s="7">
        <v>15.99</v>
      </c>
      <c r="G555" t="str">
        <f>IF(Table1[[#This Row],[Monthly_Price]]=7.99,"Base",IF(Table1[[#This Row],[Monthly_Price]]=11.99,"Premium",IF(Table1[[#This Row],[Monthly_Price]]=15.99,"Ultra","error")))</f>
        <v>Ultra</v>
      </c>
      <c r="H555">
        <v>389</v>
      </c>
      <c r="I555" t="s">
        <v>33</v>
      </c>
      <c r="J555">
        <v>2</v>
      </c>
      <c r="K555">
        <v>2</v>
      </c>
      <c r="L555" t="b">
        <v>0</v>
      </c>
      <c r="M555">
        <v>120</v>
      </c>
      <c r="N555">
        <v>191</v>
      </c>
      <c r="O555">
        <f>SUM(Table1[[#This Row],[Total_Movies_Watched]:[Total_Series_Watched]])</f>
        <v>311</v>
      </c>
      <c r="P555" t="s">
        <v>44</v>
      </c>
      <c r="Q555" t="s">
        <v>40</v>
      </c>
      <c r="R555" t="s">
        <v>56</v>
      </c>
      <c r="S555">
        <v>75</v>
      </c>
      <c r="T555">
        <v>3.8</v>
      </c>
      <c r="U555" t="b">
        <v>1</v>
      </c>
      <c r="V555" t="s">
        <v>28</v>
      </c>
      <c r="W555">
        <v>237</v>
      </c>
      <c r="X555" t="s">
        <v>35</v>
      </c>
      <c r="Y555" t="s">
        <v>52</v>
      </c>
      <c r="Z555" t="s">
        <v>53</v>
      </c>
      <c r="AA555" t="str">
        <f t="shared" si="16"/>
        <v>Complete</v>
      </c>
    </row>
    <row r="556" spans="1:27" x14ac:dyDescent="0.3">
      <c r="A556">
        <v>4883</v>
      </c>
      <c r="B556" t="str">
        <f t="shared" si="17"/>
        <v>Unique</v>
      </c>
      <c r="C556" t="s">
        <v>318</v>
      </c>
      <c r="D556" s="1">
        <v>45329</v>
      </c>
      <c r="E556" s="1">
        <v>45547</v>
      </c>
      <c r="F556" s="7">
        <v>15.99</v>
      </c>
      <c r="G556" t="str">
        <f>IF(Table1[[#This Row],[Monthly_Price]]=7.99,"Base",IF(Table1[[#This Row],[Monthly_Price]]=11.99,"Premium",IF(Table1[[#This Row],[Monthly_Price]]=15.99,"Ultra","error")))</f>
        <v>Ultra</v>
      </c>
      <c r="H556">
        <v>155</v>
      </c>
      <c r="I556" t="s">
        <v>24</v>
      </c>
      <c r="J556">
        <v>4</v>
      </c>
      <c r="K556">
        <v>5</v>
      </c>
      <c r="L556" t="b">
        <v>0</v>
      </c>
      <c r="M556">
        <v>573</v>
      </c>
      <c r="N556">
        <v>190</v>
      </c>
      <c r="O556">
        <f>SUM(Table1[[#This Row],[Total_Movies_Watched]:[Total_Series_Watched]])</f>
        <v>763</v>
      </c>
      <c r="P556" t="s">
        <v>48</v>
      </c>
      <c r="Q556" t="s">
        <v>64</v>
      </c>
      <c r="R556" t="s">
        <v>50</v>
      </c>
      <c r="S556">
        <v>86</v>
      </c>
      <c r="T556">
        <v>3.5</v>
      </c>
      <c r="U556" t="b">
        <v>1</v>
      </c>
      <c r="V556" t="s">
        <v>28</v>
      </c>
      <c r="W556">
        <v>4659</v>
      </c>
      <c r="X556" t="s">
        <v>65</v>
      </c>
      <c r="Y556" t="s">
        <v>30</v>
      </c>
      <c r="Z556" t="s">
        <v>31</v>
      </c>
      <c r="AA556" t="str">
        <f t="shared" si="16"/>
        <v>Complete</v>
      </c>
    </row>
    <row r="557" spans="1:27" x14ac:dyDescent="0.3">
      <c r="A557">
        <v>4530</v>
      </c>
      <c r="B557" t="str">
        <f t="shared" si="17"/>
        <v>Unique</v>
      </c>
      <c r="C557" t="s">
        <v>147</v>
      </c>
      <c r="D557" s="1">
        <v>45275</v>
      </c>
      <c r="E557" s="1">
        <v>45622</v>
      </c>
      <c r="F557" s="7">
        <v>7.99</v>
      </c>
      <c r="G557" t="str">
        <f>IF(Table1[[#This Row],[Monthly_Price]]=7.99,"Base",IF(Table1[[#This Row],[Monthly_Price]]=11.99,"Premium",IF(Table1[[#This Row],[Monthly_Price]]=15.99,"Ultra","error")))</f>
        <v>Base</v>
      </c>
      <c r="H557">
        <v>331</v>
      </c>
      <c r="I557" t="s">
        <v>24</v>
      </c>
      <c r="J557">
        <v>1</v>
      </c>
      <c r="K557">
        <v>6</v>
      </c>
      <c r="L557" t="b">
        <v>1</v>
      </c>
      <c r="M557">
        <v>231</v>
      </c>
      <c r="N557">
        <v>199</v>
      </c>
      <c r="O557">
        <f>SUM(Table1[[#This Row],[Total_Movies_Watched]:[Total_Series_Watched]])</f>
        <v>430</v>
      </c>
      <c r="P557" t="s">
        <v>63</v>
      </c>
      <c r="Q557" t="s">
        <v>26</v>
      </c>
      <c r="R557" t="s">
        <v>41</v>
      </c>
      <c r="S557">
        <v>93</v>
      </c>
      <c r="T557">
        <v>3.4</v>
      </c>
      <c r="U557" t="b">
        <v>0</v>
      </c>
      <c r="V557" t="s">
        <v>28</v>
      </c>
      <c r="W557">
        <v>4906</v>
      </c>
      <c r="X557" t="s">
        <v>35</v>
      </c>
      <c r="Y557" t="s">
        <v>68</v>
      </c>
      <c r="Z557" t="s">
        <v>31</v>
      </c>
      <c r="AA557" t="str">
        <f t="shared" si="16"/>
        <v>Complete</v>
      </c>
    </row>
    <row r="558" spans="1:27" x14ac:dyDescent="0.3">
      <c r="A558">
        <v>6531</v>
      </c>
      <c r="B558" t="str">
        <f t="shared" si="17"/>
        <v>Unique</v>
      </c>
      <c r="C558" t="s">
        <v>181</v>
      </c>
      <c r="D558" s="1">
        <v>44964</v>
      </c>
      <c r="E558" s="1">
        <v>45638</v>
      </c>
      <c r="F558" s="7">
        <v>11.99</v>
      </c>
      <c r="G558" t="str">
        <f>IF(Table1[[#This Row],[Monthly_Price]]=7.99,"Base",IF(Table1[[#This Row],[Monthly_Price]]=11.99,"Premium",IF(Table1[[#This Row],[Monthly_Price]]=15.99,"Ultra","error")))</f>
        <v>Premium</v>
      </c>
      <c r="H558">
        <v>131</v>
      </c>
      <c r="I558" t="s">
        <v>43</v>
      </c>
      <c r="J558">
        <v>5</v>
      </c>
      <c r="K558">
        <v>2</v>
      </c>
      <c r="L558" t="b">
        <v>0</v>
      </c>
      <c r="M558">
        <v>374</v>
      </c>
      <c r="N558">
        <v>154</v>
      </c>
      <c r="O558">
        <f>SUM(Table1[[#This Row],[Total_Movies_Watched]:[Total_Series_Watched]])</f>
        <v>528</v>
      </c>
      <c r="P558" t="s">
        <v>74</v>
      </c>
      <c r="Q558" t="s">
        <v>40</v>
      </c>
      <c r="R558" t="s">
        <v>34</v>
      </c>
      <c r="S558">
        <v>81</v>
      </c>
      <c r="T558">
        <v>4.4000000000000004</v>
      </c>
      <c r="U558" t="b">
        <v>0</v>
      </c>
      <c r="V558" t="s">
        <v>28</v>
      </c>
      <c r="W558">
        <v>1155</v>
      </c>
      <c r="X558" t="s">
        <v>57</v>
      </c>
      <c r="Y558" t="s">
        <v>30</v>
      </c>
      <c r="Z558" t="s">
        <v>53</v>
      </c>
      <c r="AA558" t="str">
        <f t="shared" si="16"/>
        <v>Complete</v>
      </c>
    </row>
    <row r="559" spans="1:27" x14ac:dyDescent="0.3">
      <c r="A559">
        <v>9701</v>
      </c>
      <c r="B559" t="str">
        <f t="shared" si="17"/>
        <v>Unique</v>
      </c>
      <c r="C559" t="s">
        <v>319</v>
      </c>
      <c r="D559" s="1">
        <v>45002</v>
      </c>
      <c r="E559" s="1">
        <v>45622</v>
      </c>
      <c r="F559" s="7">
        <v>7.99</v>
      </c>
      <c r="G559" t="str">
        <f>IF(Table1[[#This Row],[Monthly_Price]]=7.99,"Base",IF(Table1[[#This Row],[Monthly_Price]]=11.99,"Premium",IF(Table1[[#This Row],[Monthly_Price]]=15.99,"Ultra","error")))</f>
        <v>Base</v>
      </c>
      <c r="H559">
        <v>376</v>
      </c>
      <c r="I559" t="s">
        <v>43</v>
      </c>
      <c r="J559">
        <v>3</v>
      </c>
      <c r="K559">
        <v>6</v>
      </c>
      <c r="L559" t="b">
        <v>0</v>
      </c>
      <c r="M559">
        <v>727</v>
      </c>
      <c r="N559">
        <v>13</v>
      </c>
      <c r="O559">
        <f>SUM(Table1[[#This Row],[Total_Movies_Watched]:[Total_Series_Watched]])</f>
        <v>740</v>
      </c>
      <c r="P559" t="s">
        <v>44</v>
      </c>
      <c r="Q559" t="s">
        <v>64</v>
      </c>
      <c r="R559" t="s">
        <v>34</v>
      </c>
      <c r="S559">
        <v>5</v>
      </c>
      <c r="T559">
        <v>3.4</v>
      </c>
      <c r="U559" t="b">
        <v>0</v>
      </c>
      <c r="V559" t="s">
        <v>28</v>
      </c>
      <c r="W559">
        <v>4378</v>
      </c>
      <c r="X559" t="s">
        <v>35</v>
      </c>
      <c r="Y559" t="s">
        <v>36</v>
      </c>
      <c r="Z559" t="s">
        <v>53</v>
      </c>
      <c r="AA559" t="str">
        <f t="shared" si="16"/>
        <v>Complete</v>
      </c>
    </row>
    <row r="560" spans="1:27" x14ac:dyDescent="0.3">
      <c r="A560">
        <v>4702</v>
      </c>
      <c r="B560" t="str">
        <f t="shared" si="17"/>
        <v>Unique</v>
      </c>
      <c r="C560" t="s">
        <v>236</v>
      </c>
      <c r="D560" s="1">
        <v>45382</v>
      </c>
      <c r="E560" s="1">
        <v>45608</v>
      </c>
      <c r="F560" s="7">
        <v>7.99</v>
      </c>
      <c r="G560" t="str">
        <f>IF(Table1[[#This Row],[Monthly_Price]]=7.99,"Base",IF(Table1[[#This Row],[Monthly_Price]]=11.99,"Premium",IF(Table1[[#This Row],[Monthly_Price]]=15.99,"Ultra","error")))</f>
        <v>Base</v>
      </c>
      <c r="H560">
        <v>106</v>
      </c>
      <c r="I560" t="s">
        <v>55</v>
      </c>
      <c r="J560">
        <v>4</v>
      </c>
      <c r="K560">
        <v>6</v>
      </c>
      <c r="L560" t="b">
        <v>1</v>
      </c>
      <c r="M560">
        <v>858</v>
      </c>
      <c r="N560">
        <v>12</v>
      </c>
      <c r="O560">
        <f>SUM(Table1[[#This Row],[Total_Movies_Watched]:[Total_Series_Watched]])</f>
        <v>870</v>
      </c>
      <c r="P560" t="s">
        <v>59</v>
      </c>
      <c r="Q560" t="s">
        <v>40</v>
      </c>
      <c r="R560" t="s">
        <v>41</v>
      </c>
      <c r="S560">
        <v>25</v>
      </c>
      <c r="T560">
        <v>3.4</v>
      </c>
      <c r="U560" t="b">
        <v>1</v>
      </c>
      <c r="V560" t="s">
        <v>28</v>
      </c>
      <c r="W560">
        <v>1674</v>
      </c>
      <c r="X560" t="s">
        <v>35</v>
      </c>
      <c r="Y560" t="s">
        <v>60</v>
      </c>
      <c r="Z560" t="s">
        <v>75</v>
      </c>
      <c r="AA560" t="str">
        <f t="shared" si="16"/>
        <v>Complete</v>
      </c>
    </row>
    <row r="561" spans="1:27" x14ac:dyDescent="0.3">
      <c r="A561">
        <v>3163</v>
      </c>
      <c r="B561" t="str">
        <f t="shared" si="17"/>
        <v>Unique</v>
      </c>
      <c r="C561" t="s">
        <v>249</v>
      </c>
      <c r="D561" s="1">
        <v>45485</v>
      </c>
      <c r="E561" s="1">
        <v>45626</v>
      </c>
      <c r="F561" s="7">
        <v>11.99</v>
      </c>
      <c r="G561" t="str">
        <f>IF(Table1[[#This Row],[Monthly_Price]]=7.99,"Base",IF(Table1[[#This Row],[Monthly_Price]]=11.99,"Premium",IF(Table1[[#This Row],[Monthly_Price]]=15.99,"Ultra","error")))</f>
        <v>Premium</v>
      </c>
      <c r="H561">
        <v>445</v>
      </c>
      <c r="I561" t="s">
        <v>62</v>
      </c>
      <c r="J561">
        <v>4</v>
      </c>
      <c r="K561">
        <v>4</v>
      </c>
      <c r="L561" t="b">
        <v>0</v>
      </c>
      <c r="M561">
        <v>25</v>
      </c>
      <c r="N561">
        <v>132</v>
      </c>
      <c r="O561">
        <f>SUM(Table1[[#This Row],[Total_Movies_Watched]:[Total_Series_Watched]])</f>
        <v>157</v>
      </c>
      <c r="P561" t="s">
        <v>63</v>
      </c>
      <c r="Q561" t="s">
        <v>26</v>
      </c>
      <c r="R561" t="s">
        <v>50</v>
      </c>
      <c r="S561">
        <v>50</v>
      </c>
      <c r="T561">
        <v>3.8</v>
      </c>
      <c r="U561" t="b">
        <v>1</v>
      </c>
      <c r="V561" t="s">
        <v>28</v>
      </c>
      <c r="W561">
        <v>2407</v>
      </c>
      <c r="X561" t="s">
        <v>51</v>
      </c>
      <c r="Y561" t="s">
        <v>36</v>
      </c>
      <c r="Z561" t="s">
        <v>53</v>
      </c>
      <c r="AA561" t="str">
        <f t="shared" si="16"/>
        <v>Complete</v>
      </c>
    </row>
    <row r="562" spans="1:27" x14ac:dyDescent="0.3">
      <c r="A562">
        <v>8719</v>
      </c>
      <c r="B562" t="str">
        <f t="shared" si="17"/>
        <v>Unique</v>
      </c>
      <c r="C562" t="s">
        <v>92</v>
      </c>
      <c r="D562" s="1">
        <v>45187</v>
      </c>
      <c r="E562" s="1">
        <v>45622</v>
      </c>
      <c r="F562" s="7">
        <v>15.99</v>
      </c>
      <c r="G562" t="str">
        <f>IF(Table1[[#This Row],[Monthly_Price]]=7.99,"Base",IF(Table1[[#This Row],[Monthly_Price]]=11.99,"Premium",IF(Table1[[#This Row],[Monthly_Price]]=15.99,"Ultra","error")))</f>
        <v>Ultra</v>
      </c>
      <c r="H562">
        <v>345</v>
      </c>
      <c r="I562" t="s">
        <v>46</v>
      </c>
      <c r="J562">
        <v>4</v>
      </c>
      <c r="K562">
        <v>5</v>
      </c>
      <c r="L562" t="b">
        <v>0</v>
      </c>
      <c r="M562">
        <v>180</v>
      </c>
      <c r="N562">
        <v>99</v>
      </c>
      <c r="O562">
        <f>SUM(Table1[[#This Row],[Total_Movies_Watched]:[Total_Series_Watched]])</f>
        <v>279</v>
      </c>
      <c r="P562" t="s">
        <v>44</v>
      </c>
      <c r="Q562" t="s">
        <v>64</v>
      </c>
      <c r="R562" t="s">
        <v>67</v>
      </c>
      <c r="S562">
        <v>73</v>
      </c>
      <c r="T562">
        <v>4.7</v>
      </c>
      <c r="U562" t="b">
        <v>1</v>
      </c>
      <c r="V562" t="s">
        <v>28</v>
      </c>
      <c r="W562">
        <v>2636</v>
      </c>
      <c r="X562" t="s">
        <v>29</v>
      </c>
      <c r="Y562" t="s">
        <v>52</v>
      </c>
      <c r="Z562" t="s">
        <v>31</v>
      </c>
      <c r="AA562" t="str">
        <f t="shared" si="16"/>
        <v>Complete</v>
      </c>
    </row>
    <row r="563" spans="1:27" x14ac:dyDescent="0.3">
      <c r="A563">
        <v>1282</v>
      </c>
      <c r="B563" t="str">
        <f t="shared" si="17"/>
        <v>Unique</v>
      </c>
      <c r="C563" t="s">
        <v>88</v>
      </c>
      <c r="D563" s="1">
        <v>45636</v>
      </c>
      <c r="E563" s="1">
        <v>45623</v>
      </c>
      <c r="F563" s="7">
        <v>15.99</v>
      </c>
      <c r="G563" t="str">
        <f>IF(Table1[[#This Row],[Monthly_Price]]=7.99,"Base",IF(Table1[[#This Row],[Monthly_Price]]=11.99,"Premium",IF(Table1[[#This Row],[Monthly_Price]]=15.99,"Ultra","error")))</f>
        <v>Ultra</v>
      </c>
      <c r="H563">
        <v>432</v>
      </c>
      <c r="I563" t="s">
        <v>55</v>
      </c>
      <c r="J563">
        <v>4</v>
      </c>
      <c r="K563">
        <v>3</v>
      </c>
      <c r="L563" t="b">
        <v>1</v>
      </c>
      <c r="M563">
        <v>666</v>
      </c>
      <c r="N563">
        <v>76</v>
      </c>
      <c r="O563">
        <f>SUM(Table1[[#This Row],[Total_Movies_Watched]:[Total_Series_Watched]])</f>
        <v>742</v>
      </c>
      <c r="P563" t="s">
        <v>59</v>
      </c>
      <c r="Q563" t="s">
        <v>64</v>
      </c>
      <c r="R563" t="s">
        <v>67</v>
      </c>
      <c r="S563">
        <v>92</v>
      </c>
      <c r="T563">
        <v>4.5999999999999996</v>
      </c>
      <c r="U563" t="b">
        <v>0</v>
      </c>
      <c r="V563" t="s">
        <v>28</v>
      </c>
      <c r="W563">
        <v>4020</v>
      </c>
      <c r="X563" t="s">
        <v>65</v>
      </c>
      <c r="Y563" t="s">
        <v>60</v>
      </c>
      <c r="Z563" t="s">
        <v>31</v>
      </c>
      <c r="AA563" t="str">
        <f t="shared" si="16"/>
        <v>Complete</v>
      </c>
    </row>
    <row r="564" spans="1:27" x14ac:dyDescent="0.3">
      <c r="A564">
        <v>4538</v>
      </c>
      <c r="B564" t="str">
        <f t="shared" si="17"/>
        <v>Unique</v>
      </c>
      <c r="C564" t="s">
        <v>187</v>
      </c>
      <c r="D564" s="1">
        <v>45182</v>
      </c>
      <c r="E564" s="1">
        <v>45640</v>
      </c>
      <c r="F564" s="7">
        <v>15.99</v>
      </c>
      <c r="G564" t="str">
        <f>IF(Table1[[#This Row],[Monthly_Price]]=7.99,"Base",IF(Table1[[#This Row],[Monthly_Price]]=11.99,"Premium",IF(Table1[[#This Row],[Monthly_Price]]=15.99,"Ultra","error")))</f>
        <v>Ultra</v>
      </c>
      <c r="H564">
        <v>362</v>
      </c>
      <c r="I564" t="s">
        <v>33</v>
      </c>
      <c r="J564">
        <v>4</v>
      </c>
      <c r="K564">
        <v>1</v>
      </c>
      <c r="L564" t="b">
        <v>0</v>
      </c>
      <c r="M564">
        <v>709</v>
      </c>
      <c r="N564">
        <v>52</v>
      </c>
      <c r="O564">
        <f>SUM(Table1[[#This Row],[Total_Movies_Watched]:[Total_Series_Watched]])</f>
        <v>761</v>
      </c>
      <c r="P564" t="s">
        <v>25</v>
      </c>
      <c r="Q564" t="s">
        <v>49</v>
      </c>
      <c r="R564" t="s">
        <v>50</v>
      </c>
      <c r="S564">
        <v>80</v>
      </c>
      <c r="T564">
        <v>4.5</v>
      </c>
      <c r="U564" t="b">
        <v>1</v>
      </c>
      <c r="V564" t="s">
        <v>28</v>
      </c>
      <c r="W564">
        <v>4127</v>
      </c>
      <c r="X564" t="s">
        <v>51</v>
      </c>
      <c r="Y564" t="s">
        <v>68</v>
      </c>
      <c r="Z564" t="s">
        <v>31</v>
      </c>
      <c r="AA564" t="str">
        <f t="shared" si="16"/>
        <v>Complete</v>
      </c>
    </row>
    <row r="565" spans="1:27" x14ac:dyDescent="0.3">
      <c r="A565">
        <v>9538</v>
      </c>
      <c r="B565" t="str">
        <f t="shared" si="17"/>
        <v>Unique</v>
      </c>
      <c r="C565" t="s">
        <v>181</v>
      </c>
      <c r="D565" s="1">
        <v>44951</v>
      </c>
      <c r="E565" s="1">
        <v>45626</v>
      </c>
      <c r="F565" s="7">
        <v>15.99</v>
      </c>
      <c r="G565" t="str">
        <f>IF(Table1[[#This Row],[Monthly_Price]]=7.99,"Base",IF(Table1[[#This Row],[Monthly_Price]]=11.99,"Premium",IF(Table1[[#This Row],[Monthly_Price]]=15.99,"Ultra","error")))</f>
        <v>Ultra</v>
      </c>
      <c r="H565">
        <v>174</v>
      </c>
      <c r="I565" t="s">
        <v>33</v>
      </c>
      <c r="J565">
        <v>4</v>
      </c>
      <c r="K565">
        <v>3</v>
      </c>
      <c r="L565" t="b">
        <v>0</v>
      </c>
      <c r="M565">
        <v>30</v>
      </c>
      <c r="N565">
        <v>136</v>
      </c>
      <c r="O565">
        <f>SUM(Table1[[#This Row],[Total_Movies_Watched]:[Total_Series_Watched]])</f>
        <v>166</v>
      </c>
      <c r="P565" t="s">
        <v>25</v>
      </c>
      <c r="Q565" t="s">
        <v>64</v>
      </c>
      <c r="R565" t="s">
        <v>41</v>
      </c>
      <c r="S565">
        <v>4</v>
      </c>
      <c r="T565">
        <v>3.1</v>
      </c>
      <c r="U565" t="b">
        <v>1</v>
      </c>
      <c r="V565" t="s">
        <v>28</v>
      </c>
      <c r="W565">
        <v>4503</v>
      </c>
      <c r="X565" t="s">
        <v>29</v>
      </c>
      <c r="Y565" t="s">
        <v>30</v>
      </c>
      <c r="Z565" t="s">
        <v>53</v>
      </c>
      <c r="AA565" t="str">
        <f t="shared" si="16"/>
        <v>Complete</v>
      </c>
    </row>
    <row r="566" spans="1:27" x14ac:dyDescent="0.3">
      <c r="A566">
        <v>5109</v>
      </c>
      <c r="B566" t="str">
        <f t="shared" si="17"/>
        <v>Unique</v>
      </c>
      <c r="C566" t="s">
        <v>121</v>
      </c>
      <c r="D566" s="1">
        <v>45406</v>
      </c>
      <c r="E566" s="1">
        <v>45639</v>
      </c>
      <c r="F566" s="7">
        <v>11.99</v>
      </c>
      <c r="G566" t="str">
        <f>IF(Table1[[#This Row],[Monthly_Price]]=7.99,"Base",IF(Table1[[#This Row],[Monthly_Price]]=11.99,"Premium",IF(Table1[[#This Row],[Monthly_Price]]=15.99,"Ultra","error")))</f>
        <v>Premium</v>
      </c>
      <c r="H566">
        <v>490</v>
      </c>
      <c r="I566" t="s">
        <v>46</v>
      </c>
      <c r="J566">
        <v>4</v>
      </c>
      <c r="K566">
        <v>3</v>
      </c>
      <c r="L566" t="b">
        <v>0</v>
      </c>
      <c r="M566">
        <v>466</v>
      </c>
      <c r="N566">
        <v>106</v>
      </c>
      <c r="O566">
        <f>SUM(Table1[[#This Row],[Total_Movies_Watched]:[Total_Series_Watched]])</f>
        <v>572</v>
      </c>
      <c r="P566" t="s">
        <v>63</v>
      </c>
      <c r="Q566" t="s">
        <v>49</v>
      </c>
      <c r="R566" t="s">
        <v>67</v>
      </c>
      <c r="S566">
        <v>91</v>
      </c>
      <c r="T566">
        <v>3.7</v>
      </c>
      <c r="U566" t="b">
        <v>0</v>
      </c>
      <c r="V566" t="s">
        <v>28</v>
      </c>
      <c r="W566">
        <v>1080</v>
      </c>
      <c r="X566" t="s">
        <v>35</v>
      </c>
      <c r="Y566" t="s">
        <v>52</v>
      </c>
      <c r="Z566" t="s">
        <v>75</v>
      </c>
      <c r="AA566" t="str">
        <f t="shared" si="16"/>
        <v>Complete</v>
      </c>
    </row>
    <row r="567" spans="1:27" x14ac:dyDescent="0.3">
      <c r="A567">
        <v>7947</v>
      </c>
      <c r="B567" t="str">
        <f t="shared" si="17"/>
        <v>Unique</v>
      </c>
      <c r="C567" t="s">
        <v>320</v>
      </c>
      <c r="D567" s="1">
        <v>45241</v>
      </c>
      <c r="E567" s="1">
        <v>45643</v>
      </c>
      <c r="F567" s="7">
        <v>15.99</v>
      </c>
      <c r="G567" t="str">
        <f>IF(Table1[[#This Row],[Monthly_Price]]=7.99,"Base",IF(Table1[[#This Row],[Monthly_Price]]=11.99,"Premium",IF(Table1[[#This Row],[Monthly_Price]]=15.99,"Ultra","error")))</f>
        <v>Ultra</v>
      </c>
      <c r="H567">
        <v>32</v>
      </c>
      <c r="I567" t="s">
        <v>62</v>
      </c>
      <c r="J567">
        <v>3</v>
      </c>
      <c r="K567">
        <v>4</v>
      </c>
      <c r="L567" t="b">
        <v>0</v>
      </c>
      <c r="M567">
        <v>385</v>
      </c>
      <c r="N567">
        <v>106</v>
      </c>
      <c r="O567">
        <f>SUM(Table1[[#This Row],[Total_Movies_Watched]:[Total_Series_Watched]])</f>
        <v>491</v>
      </c>
      <c r="P567" t="s">
        <v>44</v>
      </c>
      <c r="Q567" t="s">
        <v>49</v>
      </c>
      <c r="R567" t="s">
        <v>50</v>
      </c>
      <c r="S567">
        <v>75</v>
      </c>
      <c r="T567">
        <v>3.7</v>
      </c>
      <c r="U567" t="b">
        <v>0</v>
      </c>
      <c r="V567" t="s">
        <v>28</v>
      </c>
      <c r="W567">
        <v>1610</v>
      </c>
      <c r="X567" t="s">
        <v>57</v>
      </c>
      <c r="Y567" t="s">
        <v>30</v>
      </c>
      <c r="Z567" t="s">
        <v>31</v>
      </c>
      <c r="AA567" t="str">
        <f t="shared" si="16"/>
        <v>Complete</v>
      </c>
    </row>
    <row r="568" spans="1:27" x14ac:dyDescent="0.3">
      <c r="A568">
        <v>7546</v>
      </c>
      <c r="B568" t="str">
        <f t="shared" si="17"/>
        <v>Unique</v>
      </c>
      <c r="C568" t="s">
        <v>104</v>
      </c>
      <c r="D568" s="1">
        <v>45589</v>
      </c>
      <c r="E568" s="1">
        <v>45577</v>
      </c>
      <c r="F568" s="7">
        <v>7.99</v>
      </c>
      <c r="G568" t="str">
        <f>IF(Table1[[#This Row],[Monthly_Price]]=7.99,"Base",IF(Table1[[#This Row],[Monthly_Price]]=11.99,"Premium",IF(Table1[[#This Row],[Monthly_Price]]=15.99,"Ultra","error")))</f>
        <v>Base</v>
      </c>
      <c r="H568">
        <v>48</v>
      </c>
      <c r="I568" t="s">
        <v>43</v>
      </c>
      <c r="J568">
        <v>1</v>
      </c>
      <c r="K568">
        <v>4</v>
      </c>
      <c r="L568" t="b">
        <v>0</v>
      </c>
      <c r="M568">
        <v>484</v>
      </c>
      <c r="N568">
        <v>131</v>
      </c>
      <c r="O568">
        <f>SUM(Table1[[#This Row],[Total_Movies_Watched]:[Total_Series_Watched]])</f>
        <v>615</v>
      </c>
      <c r="P568" t="s">
        <v>48</v>
      </c>
      <c r="Q568" t="s">
        <v>64</v>
      </c>
      <c r="R568" t="s">
        <v>56</v>
      </c>
      <c r="S568">
        <v>68</v>
      </c>
      <c r="T568">
        <v>4</v>
      </c>
      <c r="U568" t="b">
        <v>0</v>
      </c>
      <c r="V568" t="s">
        <v>28</v>
      </c>
      <c r="W568">
        <v>1535</v>
      </c>
      <c r="X568" t="s">
        <v>51</v>
      </c>
      <c r="Y568" t="s">
        <v>52</v>
      </c>
      <c r="Z568" t="s">
        <v>75</v>
      </c>
      <c r="AA568" t="str">
        <f t="shared" si="16"/>
        <v>Complete</v>
      </c>
    </row>
    <row r="569" spans="1:27" x14ac:dyDescent="0.3">
      <c r="A569">
        <v>4213</v>
      </c>
      <c r="B569" t="str">
        <f t="shared" si="17"/>
        <v>Unique</v>
      </c>
      <c r="C569" t="s">
        <v>321</v>
      </c>
      <c r="D569" s="1">
        <v>45268</v>
      </c>
      <c r="E569" s="1">
        <v>45619</v>
      </c>
      <c r="F569" s="7">
        <v>7.99</v>
      </c>
      <c r="G569" t="str">
        <f>IF(Table1[[#This Row],[Monthly_Price]]=7.99,"Base",IF(Table1[[#This Row],[Monthly_Price]]=11.99,"Premium",IF(Table1[[#This Row],[Monthly_Price]]=15.99,"Ultra","error")))</f>
        <v>Base</v>
      </c>
      <c r="H569">
        <v>141</v>
      </c>
      <c r="I569" t="s">
        <v>24</v>
      </c>
      <c r="J569">
        <v>4</v>
      </c>
      <c r="K569">
        <v>2</v>
      </c>
      <c r="L569" t="b">
        <v>1</v>
      </c>
      <c r="M569">
        <v>379</v>
      </c>
      <c r="N569">
        <v>35</v>
      </c>
      <c r="O569">
        <f>SUM(Table1[[#This Row],[Total_Movies_Watched]:[Total_Series_Watched]])</f>
        <v>414</v>
      </c>
      <c r="P569" t="s">
        <v>39</v>
      </c>
      <c r="Q569" t="s">
        <v>64</v>
      </c>
      <c r="R569" t="s">
        <v>27</v>
      </c>
      <c r="S569">
        <v>29</v>
      </c>
      <c r="T569">
        <v>4.9000000000000004</v>
      </c>
      <c r="U569" t="b">
        <v>1</v>
      </c>
      <c r="V569" t="s">
        <v>28</v>
      </c>
      <c r="W569">
        <v>3840</v>
      </c>
      <c r="X569" t="s">
        <v>65</v>
      </c>
      <c r="Y569" t="s">
        <v>60</v>
      </c>
      <c r="Z569" t="s">
        <v>31</v>
      </c>
      <c r="AA569" t="str">
        <f t="shared" si="16"/>
        <v>Complete</v>
      </c>
    </row>
    <row r="570" spans="1:27" x14ac:dyDescent="0.3">
      <c r="A570">
        <v>3135</v>
      </c>
      <c r="B570" t="str">
        <f t="shared" si="17"/>
        <v>Unique</v>
      </c>
      <c r="C570" t="s">
        <v>203</v>
      </c>
      <c r="D570" s="1">
        <v>45450</v>
      </c>
      <c r="E570" s="1">
        <v>45620</v>
      </c>
      <c r="F570" s="7">
        <v>7.99</v>
      </c>
      <c r="G570" t="str">
        <f>IF(Table1[[#This Row],[Monthly_Price]]=7.99,"Base",IF(Table1[[#This Row],[Monthly_Price]]=11.99,"Premium",IF(Table1[[#This Row],[Monthly_Price]]=15.99,"Ultra","error")))</f>
        <v>Base</v>
      </c>
      <c r="H570">
        <v>368</v>
      </c>
      <c r="I570" t="s">
        <v>55</v>
      </c>
      <c r="J570">
        <v>5</v>
      </c>
      <c r="K570">
        <v>1</v>
      </c>
      <c r="L570" t="b">
        <v>0</v>
      </c>
      <c r="M570">
        <v>481</v>
      </c>
      <c r="N570">
        <v>58</v>
      </c>
      <c r="O570">
        <f>SUM(Table1[[#This Row],[Total_Movies_Watched]:[Total_Series_Watched]])</f>
        <v>539</v>
      </c>
      <c r="P570" t="s">
        <v>74</v>
      </c>
      <c r="Q570" t="s">
        <v>64</v>
      </c>
      <c r="R570" t="s">
        <v>34</v>
      </c>
      <c r="S570">
        <v>97</v>
      </c>
      <c r="T570">
        <v>4</v>
      </c>
      <c r="U570" t="b">
        <v>0</v>
      </c>
      <c r="V570" t="s">
        <v>28</v>
      </c>
      <c r="W570">
        <v>1108</v>
      </c>
      <c r="X570" t="s">
        <v>35</v>
      </c>
      <c r="Y570" t="s">
        <v>36</v>
      </c>
      <c r="Z570" t="s">
        <v>37</v>
      </c>
      <c r="AA570" t="str">
        <f t="shared" si="16"/>
        <v>Complete</v>
      </c>
    </row>
    <row r="571" spans="1:27" x14ac:dyDescent="0.3">
      <c r="A571">
        <v>9916</v>
      </c>
      <c r="B571" t="str">
        <f t="shared" si="17"/>
        <v>Unique</v>
      </c>
      <c r="C571" t="s">
        <v>299</v>
      </c>
      <c r="D571" s="1">
        <v>45350</v>
      </c>
      <c r="E571" s="1">
        <v>45617</v>
      </c>
      <c r="F571" s="7">
        <v>7.99</v>
      </c>
      <c r="G571" t="str">
        <f>IF(Table1[[#This Row],[Monthly_Price]]=7.99,"Base",IF(Table1[[#This Row],[Monthly_Price]]=11.99,"Premium",IF(Table1[[#This Row],[Monthly_Price]]=15.99,"Ultra","error")))</f>
        <v>Base</v>
      </c>
      <c r="H571">
        <v>227</v>
      </c>
      <c r="I571" t="s">
        <v>62</v>
      </c>
      <c r="J571">
        <v>5</v>
      </c>
      <c r="K571">
        <v>2</v>
      </c>
      <c r="L571" t="b">
        <v>1</v>
      </c>
      <c r="M571">
        <v>969</v>
      </c>
      <c r="N571">
        <v>175</v>
      </c>
      <c r="O571">
        <f>SUM(Table1[[#This Row],[Total_Movies_Watched]:[Total_Series_Watched]])</f>
        <v>1144</v>
      </c>
      <c r="P571" t="s">
        <v>44</v>
      </c>
      <c r="Q571" t="s">
        <v>49</v>
      </c>
      <c r="R571" t="s">
        <v>50</v>
      </c>
      <c r="S571">
        <v>11</v>
      </c>
      <c r="T571">
        <v>5</v>
      </c>
      <c r="U571" t="b">
        <v>0</v>
      </c>
      <c r="V571" t="s">
        <v>28</v>
      </c>
      <c r="W571">
        <v>4510</v>
      </c>
      <c r="X571" t="s">
        <v>51</v>
      </c>
      <c r="Y571" t="s">
        <v>30</v>
      </c>
      <c r="Z571" t="s">
        <v>37</v>
      </c>
      <c r="AA571" t="str">
        <f t="shared" si="16"/>
        <v>Complete</v>
      </c>
    </row>
    <row r="572" spans="1:27" x14ac:dyDescent="0.3">
      <c r="A572">
        <v>2784</v>
      </c>
      <c r="B572" t="str">
        <f t="shared" si="17"/>
        <v>Unique</v>
      </c>
      <c r="C572" t="s">
        <v>99</v>
      </c>
      <c r="D572" s="1">
        <v>45250</v>
      </c>
      <c r="E572" s="1">
        <v>45639</v>
      </c>
      <c r="F572" s="7">
        <v>7.99</v>
      </c>
      <c r="G572" t="str">
        <f>IF(Table1[[#This Row],[Monthly_Price]]=7.99,"Base",IF(Table1[[#This Row],[Monthly_Price]]=11.99,"Premium",IF(Table1[[#This Row],[Monthly_Price]]=15.99,"Ultra","error")))</f>
        <v>Base</v>
      </c>
      <c r="H572">
        <v>484</v>
      </c>
      <c r="I572" t="s">
        <v>46</v>
      </c>
      <c r="J572">
        <v>5</v>
      </c>
      <c r="K572">
        <v>2</v>
      </c>
      <c r="L572" t="b">
        <v>1</v>
      </c>
      <c r="M572">
        <v>52</v>
      </c>
      <c r="N572">
        <v>151</v>
      </c>
      <c r="O572">
        <f>SUM(Table1[[#This Row],[Total_Movies_Watched]:[Total_Series_Watched]])</f>
        <v>203</v>
      </c>
      <c r="P572" t="s">
        <v>74</v>
      </c>
      <c r="Q572" t="s">
        <v>26</v>
      </c>
      <c r="R572" t="s">
        <v>67</v>
      </c>
      <c r="S572">
        <v>15</v>
      </c>
      <c r="T572">
        <v>3.1</v>
      </c>
      <c r="U572" t="b">
        <v>0</v>
      </c>
      <c r="V572" t="s">
        <v>28</v>
      </c>
      <c r="W572">
        <v>1042</v>
      </c>
      <c r="X572" t="s">
        <v>65</v>
      </c>
      <c r="Y572" t="s">
        <v>52</v>
      </c>
      <c r="Z572" t="s">
        <v>31</v>
      </c>
      <c r="AA572" t="str">
        <f t="shared" si="16"/>
        <v>Complete</v>
      </c>
    </row>
    <row r="573" spans="1:27" x14ac:dyDescent="0.3">
      <c r="A573">
        <v>5916</v>
      </c>
      <c r="B573" t="str">
        <f t="shared" si="17"/>
        <v>Unique</v>
      </c>
      <c r="C573" t="s">
        <v>105</v>
      </c>
      <c r="D573" s="1">
        <v>45553</v>
      </c>
      <c r="E573" s="1">
        <v>45547</v>
      </c>
      <c r="F573" s="7">
        <v>15.99</v>
      </c>
      <c r="G573" t="str">
        <f>IF(Table1[[#This Row],[Monthly_Price]]=7.99,"Base",IF(Table1[[#This Row],[Monthly_Price]]=11.99,"Premium",IF(Table1[[#This Row],[Monthly_Price]]=15.99,"Ultra","error")))</f>
        <v>Ultra</v>
      </c>
      <c r="H573">
        <v>14</v>
      </c>
      <c r="I573" t="s">
        <v>33</v>
      </c>
      <c r="J573">
        <v>4</v>
      </c>
      <c r="K573">
        <v>2</v>
      </c>
      <c r="L573" t="b">
        <v>1</v>
      </c>
      <c r="M573">
        <v>57</v>
      </c>
      <c r="N573">
        <v>175</v>
      </c>
      <c r="O573">
        <f>SUM(Table1[[#This Row],[Total_Movies_Watched]:[Total_Series_Watched]])</f>
        <v>232</v>
      </c>
      <c r="P573" t="s">
        <v>63</v>
      </c>
      <c r="Q573" t="s">
        <v>40</v>
      </c>
      <c r="R573" t="s">
        <v>67</v>
      </c>
      <c r="S573">
        <v>41</v>
      </c>
      <c r="T573">
        <v>3.4</v>
      </c>
      <c r="U573" t="b">
        <v>1</v>
      </c>
      <c r="V573" t="s">
        <v>28</v>
      </c>
      <c r="W573">
        <v>2175</v>
      </c>
      <c r="X573" t="s">
        <v>57</v>
      </c>
      <c r="Y573" t="s">
        <v>52</v>
      </c>
      <c r="Z573" t="s">
        <v>37</v>
      </c>
      <c r="AA573" t="str">
        <f t="shared" si="16"/>
        <v>Complete</v>
      </c>
    </row>
    <row r="574" spans="1:27" x14ac:dyDescent="0.3">
      <c r="A574">
        <v>1674</v>
      </c>
      <c r="B574" t="str">
        <f t="shared" si="17"/>
        <v>Unique</v>
      </c>
      <c r="C574" t="s">
        <v>120</v>
      </c>
      <c r="D574" s="1">
        <v>45488</v>
      </c>
      <c r="E574" s="1">
        <v>45641</v>
      </c>
      <c r="F574" s="7">
        <v>11.99</v>
      </c>
      <c r="G574" t="str">
        <f>IF(Table1[[#This Row],[Monthly_Price]]=7.99,"Base",IF(Table1[[#This Row],[Monthly_Price]]=11.99,"Premium",IF(Table1[[#This Row],[Monthly_Price]]=15.99,"Ultra","error")))</f>
        <v>Premium</v>
      </c>
      <c r="H574">
        <v>328</v>
      </c>
      <c r="I574" t="s">
        <v>62</v>
      </c>
      <c r="J574">
        <v>2</v>
      </c>
      <c r="K574">
        <v>2</v>
      </c>
      <c r="L574" t="b">
        <v>1</v>
      </c>
      <c r="M574">
        <v>415</v>
      </c>
      <c r="N574">
        <v>162</v>
      </c>
      <c r="O574">
        <f>SUM(Table1[[#This Row],[Total_Movies_Watched]:[Total_Series_Watched]])</f>
        <v>577</v>
      </c>
      <c r="P574" t="s">
        <v>44</v>
      </c>
      <c r="Q574" t="s">
        <v>26</v>
      </c>
      <c r="R574" t="s">
        <v>67</v>
      </c>
      <c r="S574">
        <v>19</v>
      </c>
      <c r="T574">
        <v>4.4000000000000004</v>
      </c>
      <c r="U574" t="b">
        <v>1</v>
      </c>
      <c r="V574" t="s">
        <v>28</v>
      </c>
      <c r="W574">
        <v>1311</v>
      </c>
      <c r="X574" t="s">
        <v>29</v>
      </c>
      <c r="Y574" t="s">
        <v>30</v>
      </c>
      <c r="Z574" t="s">
        <v>53</v>
      </c>
      <c r="AA574" t="str">
        <f t="shared" si="16"/>
        <v>Complete</v>
      </c>
    </row>
    <row r="575" spans="1:27" x14ac:dyDescent="0.3">
      <c r="A575">
        <v>2095</v>
      </c>
      <c r="B575" t="str">
        <f t="shared" si="17"/>
        <v>Unique</v>
      </c>
      <c r="C575" t="s">
        <v>220</v>
      </c>
      <c r="D575" s="1">
        <v>45517</v>
      </c>
      <c r="E575" s="1">
        <v>45625</v>
      </c>
      <c r="F575" s="7">
        <v>11.99</v>
      </c>
      <c r="G575" t="str">
        <f>IF(Table1[[#This Row],[Monthly_Price]]=7.99,"Base",IF(Table1[[#This Row],[Monthly_Price]]=11.99,"Premium",IF(Table1[[#This Row],[Monthly_Price]]=15.99,"Ultra","error")))</f>
        <v>Premium</v>
      </c>
      <c r="H575">
        <v>279</v>
      </c>
      <c r="I575" t="s">
        <v>79</v>
      </c>
      <c r="J575">
        <v>5</v>
      </c>
      <c r="K575">
        <v>5</v>
      </c>
      <c r="L575" t="b">
        <v>1</v>
      </c>
      <c r="M575">
        <v>285</v>
      </c>
      <c r="N575">
        <v>92</v>
      </c>
      <c r="O575">
        <f>SUM(Table1[[#This Row],[Total_Movies_Watched]:[Total_Series_Watched]])</f>
        <v>377</v>
      </c>
      <c r="P575" t="s">
        <v>39</v>
      </c>
      <c r="Q575" t="s">
        <v>64</v>
      </c>
      <c r="R575" t="s">
        <v>41</v>
      </c>
      <c r="S575">
        <v>81</v>
      </c>
      <c r="T575">
        <v>4.7</v>
      </c>
      <c r="U575" t="b">
        <v>1</v>
      </c>
      <c r="V575" t="s">
        <v>28</v>
      </c>
      <c r="W575">
        <v>4201</v>
      </c>
      <c r="X575" t="s">
        <v>57</v>
      </c>
      <c r="Y575" t="s">
        <v>68</v>
      </c>
      <c r="Z575" t="s">
        <v>31</v>
      </c>
      <c r="AA575" t="str">
        <f t="shared" si="16"/>
        <v>Complete</v>
      </c>
    </row>
    <row r="576" spans="1:27" x14ac:dyDescent="0.3">
      <c r="A576">
        <v>9594</v>
      </c>
      <c r="B576" t="str">
        <f t="shared" si="17"/>
        <v>Unique</v>
      </c>
      <c r="C576" t="s">
        <v>99</v>
      </c>
      <c r="D576" s="1">
        <v>45583</v>
      </c>
      <c r="E576" s="1">
        <v>45363</v>
      </c>
      <c r="F576" s="7">
        <v>7.99</v>
      </c>
      <c r="G576" t="str">
        <f>IF(Table1[[#This Row],[Monthly_Price]]=7.99,"Base",IF(Table1[[#This Row],[Monthly_Price]]=11.99,"Premium",IF(Table1[[#This Row],[Monthly_Price]]=15.99,"Ultra","error")))</f>
        <v>Base</v>
      </c>
      <c r="H576">
        <v>158</v>
      </c>
      <c r="I576" t="s">
        <v>24</v>
      </c>
      <c r="J576">
        <v>2</v>
      </c>
      <c r="K576">
        <v>5</v>
      </c>
      <c r="L576" t="b">
        <v>1</v>
      </c>
      <c r="M576">
        <v>861</v>
      </c>
      <c r="N576">
        <v>125</v>
      </c>
      <c r="O576">
        <f>SUM(Table1[[#This Row],[Total_Movies_Watched]:[Total_Series_Watched]])</f>
        <v>986</v>
      </c>
      <c r="P576" t="s">
        <v>74</v>
      </c>
      <c r="Q576" t="s">
        <v>49</v>
      </c>
      <c r="R576" t="s">
        <v>56</v>
      </c>
      <c r="S576">
        <v>95</v>
      </c>
      <c r="T576">
        <v>4.4000000000000004</v>
      </c>
      <c r="U576" t="b">
        <v>1</v>
      </c>
      <c r="V576" t="s">
        <v>28</v>
      </c>
      <c r="W576">
        <v>513</v>
      </c>
      <c r="X576" t="s">
        <v>57</v>
      </c>
      <c r="Y576" t="s">
        <v>52</v>
      </c>
      <c r="Z576" t="s">
        <v>31</v>
      </c>
      <c r="AA576" t="str">
        <f t="shared" si="16"/>
        <v>Complete</v>
      </c>
    </row>
    <row r="577" spans="1:27" x14ac:dyDescent="0.3">
      <c r="A577">
        <v>6750</v>
      </c>
      <c r="B577" t="str">
        <f t="shared" si="17"/>
        <v>Unique</v>
      </c>
      <c r="C577" t="s">
        <v>23</v>
      </c>
      <c r="D577" s="1">
        <v>45135</v>
      </c>
      <c r="E577" s="1">
        <v>45334</v>
      </c>
      <c r="F577" s="7">
        <v>7.99</v>
      </c>
      <c r="G577" t="str">
        <f>IF(Table1[[#This Row],[Monthly_Price]]=7.99,"Base",IF(Table1[[#This Row],[Monthly_Price]]=11.99,"Premium",IF(Table1[[#This Row],[Monthly_Price]]=15.99,"Ultra","error")))</f>
        <v>Base</v>
      </c>
      <c r="H577">
        <v>422</v>
      </c>
      <c r="I577" t="s">
        <v>43</v>
      </c>
      <c r="J577">
        <v>3</v>
      </c>
      <c r="K577">
        <v>5</v>
      </c>
      <c r="L577" t="b">
        <v>0</v>
      </c>
      <c r="M577">
        <v>399</v>
      </c>
      <c r="N577">
        <v>27</v>
      </c>
      <c r="O577">
        <f>SUM(Table1[[#This Row],[Total_Movies_Watched]:[Total_Series_Watched]])</f>
        <v>426</v>
      </c>
      <c r="P577" t="s">
        <v>74</v>
      </c>
      <c r="Q577" t="s">
        <v>49</v>
      </c>
      <c r="R577" t="s">
        <v>56</v>
      </c>
      <c r="S577">
        <v>12</v>
      </c>
      <c r="T577">
        <v>4.4000000000000004</v>
      </c>
      <c r="U577" t="b">
        <v>1</v>
      </c>
      <c r="V577" t="s">
        <v>28</v>
      </c>
      <c r="W577">
        <v>1330</v>
      </c>
      <c r="X577" t="s">
        <v>29</v>
      </c>
      <c r="Y577" t="s">
        <v>52</v>
      </c>
      <c r="Z577" t="s">
        <v>75</v>
      </c>
      <c r="AA577" t="str">
        <f t="shared" si="16"/>
        <v>Complete</v>
      </c>
    </row>
    <row r="578" spans="1:27" x14ac:dyDescent="0.3">
      <c r="A578">
        <v>7235</v>
      </c>
      <c r="B578" t="str">
        <f t="shared" si="17"/>
        <v>Unique</v>
      </c>
      <c r="C578" t="s">
        <v>116</v>
      </c>
      <c r="D578" s="1">
        <v>44929</v>
      </c>
      <c r="E578" s="1">
        <v>45625</v>
      </c>
      <c r="F578" s="7">
        <v>7.99</v>
      </c>
      <c r="G578" t="str">
        <f>IF(Table1[[#This Row],[Monthly_Price]]=7.99,"Base",IF(Table1[[#This Row],[Monthly_Price]]=11.99,"Premium",IF(Table1[[#This Row],[Monthly_Price]]=15.99,"Ultra","error")))</f>
        <v>Base</v>
      </c>
      <c r="H578">
        <v>235</v>
      </c>
      <c r="I578" t="s">
        <v>55</v>
      </c>
      <c r="J578">
        <v>1</v>
      </c>
      <c r="K578">
        <v>2</v>
      </c>
      <c r="L578" t="b">
        <v>0</v>
      </c>
      <c r="M578">
        <v>765</v>
      </c>
      <c r="N578">
        <v>159</v>
      </c>
      <c r="O578">
        <f>SUM(Table1[[#This Row],[Total_Movies_Watched]:[Total_Series_Watched]])</f>
        <v>924</v>
      </c>
      <c r="P578" t="s">
        <v>44</v>
      </c>
      <c r="Q578" t="s">
        <v>49</v>
      </c>
      <c r="R578" t="s">
        <v>27</v>
      </c>
      <c r="S578">
        <v>77</v>
      </c>
      <c r="T578">
        <v>4.2</v>
      </c>
      <c r="U578" t="b">
        <v>0</v>
      </c>
      <c r="V578" t="s">
        <v>28</v>
      </c>
      <c r="W578">
        <v>3689</v>
      </c>
      <c r="X578" t="s">
        <v>51</v>
      </c>
      <c r="Y578" t="s">
        <v>60</v>
      </c>
      <c r="Z578" t="s">
        <v>37</v>
      </c>
      <c r="AA578" t="str">
        <f t="shared" ref="AA578:AA641" si="18">IF(COUNTA(A578:Z578)&lt;COLUMNS(A:Z), "Missing", "Complete")</f>
        <v>Complete</v>
      </c>
    </row>
    <row r="579" spans="1:27" x14ac:dyDescent="0.3">
      <c r="A579">
        <v>3910</v>
      </c>
      <c r="B579" t="str">
        <f t="shared" ref="B579:B642" si="19">IF(COUNTIFS(A:A,A579)&gt;1,"Duplicate","Unique")</f>
        <v>Unique</v>
      </c>
      <c r="C579" t="s">
        <v>169</v>
      </c>
      <c r="D579" s="1">
        <v>45291</v>
      </c>
      <c r="E579" s="1">
        <v>45516</v>
      </c>
      <c r="F579" s="7">
        <v>11.99</v>
      </c>
      <c r="G579" t="str">
        <f>IF(Table1[[#This Row],[Monthly_Price]]=7.99,"Base",IF(Table1[[#This Row],[Monthly_Price]]=11.99,"Premium",IF(Table1[[#This Row],[Monthly_Price]]=15.99,"Ultra","error")))</f>
        <v>Premium</v>
      </c>
      <c r="H579">
        <v>331</v>
      </c>
      <c r="I579" t="s">
        <v>79</v>
      </c>
      <c r="J579">
        <v>1</v>
      </c>
      <c r="K579">
        <v>2</v>
      </c>
      <c r="L579" t="b">
        <v>0</v>
      </c>
      <c r="M579">
        <v>667</v>
      </c>
      <c r="N579">
        <v>43</v>
      </c>
      <c r="O579">
        <f>SUM(Table1[[#This Row],[Total_Movies_Watched]:[Total_Series_Watched]])</f>
        <v>710</v>
      </c>
      <c r="P579" t="s">
        <v>59</v>
      </c>
      <c r="Q579" t="s">
        <v>40</v>
      </c>
      <c r="R579" t="s">
        <v>41</v>
      </c>
      <c r="S579">
        <v>55</v>
      </c>
      <c r="T579">
        <v>3.5</v>
      </c>
      <c r="U579" t="b">
        <v>0</v>
      </c>
      <c r="V579" t="s">
        <v>28</v>
      </c>
      <c r="W579">
        <v>670</v>
      </c>
      <c r="X579" t="s">
        <v>65</v>
      </c>
      <c r="Y579" t="s">
        <v>52</v>
      </c>
      <c r="Z579" t="s">
        <v>75</v>
      </c>
      <c r="AA579" t="str">
        <f t="shared" si="18"/>
        <v>Complete</v>
      </c>
    </row>
    <row r="580" spans="1:27" x14ac:dyDescent="0.3">
      <c r="A580">
        <v>8190</v>
      </c>
      <c r="B580" t="str">
        <f t="shared" si="19"/>
        <v>Unique</v>
      </c>
      <c r="C580" t="s">
        <v>322</v>
      </c>
      <c r="D580" s="1">
        <v>45533</v>
      </c>
      <c r="E580" s="1">
        <v>45547</v>
      </c>
      <c r="F580" s="7">
        <v>11.99</v>
      </c>
      <c r="G580" t="str">
        <f>IF(Table1[[#This Row],[Monthly_Price]]=7.99,"Base",IF(Table1[[#This Row],[Monthly_Price]]=11.99,"Premium",IF(Table1[[#This Row],[Monthly_Price]]=15.99,"Ultra","error")))</f>
        <v>Premium</v>
      </c>
      <c r="H580">
        <v>148</v>
      </c>
      <c r="I580" t="s">
        <v>46</v>
      </c>
      <c r="J580">
        <v>4</v>
      </c>
      <c r="K580">
        <v>1</v>
      </c>
      <c r="L580" t="b">
        <v>1</v>
      </c>
      <c r="M580">
        <v>409</v>
      </c>
      <c r="N580">
        <v>38</v>
      </c>
      <c r="O580">
        <f>SUM(Table1[[#This Row],[Total_Movies_Watched]:[Total_Series_Watched]])</f>
        <v>447</v>
      </c>
      <c r="P580" t="s">
        <v>74</v>
      </c>
      <c r="Q580" t="s">
        <v>49</v>
      </c>
      <c r="R580" t="s">
        <v>56</v>
      </c>
      <c r="S580">
        <v>37</v>
      </c>
      <c r="T580">
        <v>3.1</v>
      </c>
      <c r="U580" t="b">
        <v>1</v>
      </c>
      <c r="V580" t="s">
        <v>28</v>
      </c>
      <c r="W580">
        <v>544</v>
      </c>
      <c r="X580" t="s">
        <v>51</v>
      </c>
      <c r="Y580" t="s">
        <v>30</v>
      </c>
      <c r="Z580" t="s">
        <v>37</v>
      </c>
      <c r="AA580" t="str">
        <f t="shared" si="18"/>
        <v>Complete</v>
      </c>
    </row>
    <row r="581" spans="1:27" x14ac:dyDescent="0.3">
      <c r="A581">
        <v>5315</v>
      </c>
      <c r="B581" t="str">
        <f t="shared" si="19"/>
        <v>Unique</v>
      </c>
      <c r="C581" t="s">
        <v>323</v>
      </c>
      <c r="D581" s="1">
        <v>45100</v>
      </c>
      <c r="E581" s="1">
        <v>45615</v>
      </c>
      <c r="F581" s="7">
        <v>7.99</v>
      </c>
      <c r="G581" t="str">
        <f>IF(Table1[[#This Row],[Monthly_Price]]=7.99,"Base",IF(Table1[[#This Row],[Monthly_Price]]=11.99,"Premium",IF(Table1[[#This Row],[Monthly_Price]]=15.99,"Ultra","error")))</f>
        <v>Base</v>
      </c>
      <c r="H581">
        <v>198</v>
      </c>
      <c r="I581" t="s">
        <v>55</v>
      </c>
      <c r="J581">
        <v>4</v>
      </c>
      <c r="K581">
        <v>3</v>
      </c>
      <c r="L581" t="b">
        <v>0</v>
      </c>
      <c r="M581">
        <v>202</v>
      </c>
      <c r="N581">
        <v>26</v>
      </c>
      <c r="O581">
        <f>SUM(Table1[[#This Row],[Total_Movies_Watched]:[Total_Series_Watched]])</f>
        <v>228</v>
      </c>
      <c r="P581" t="s">
        <v>39</v>
      </c>
      <c r="Q581" t="s">
        <v>64</v>
      </c>
      <c r="R581" t="s">
        <v>67</v>
      </c>
      <c r="S581">
        <v>52</v>
      </c>
      <c r="T581">
        <v>4.8</v>
      </c>
      <c r="U581" t="b">
        <v>0</v>
      </c>
      <c r="V581" t="s">
        <v>28</v>
      </c>
      <c r="W581">
        <v>1392</v>
      </c>
      <c r="X581" t="s">
        <v>57</v>
      </c>
      <c r="Y581" t="s">
        <v>36</v>
      </c>
      <c r="Z581" t="s">
        <v>75</v>
      </c>
      <c r="AA581" t="str">
        <f t="shared" si="18"/>
        <v>Complete</v>
      </c>
    </row>
    <row r="582" spans="1:27" x14ac:dyDescent="0.3">
      <c r="A582">
        <v>7503</v>
      </c>
      <c r="B582" t="str">
        <f t="shared" si="19"/>
        <v>Unique</v>
      </c>
      <c r="C582" t="s">
        <v>108</v>
      </c>
      <c r="D582" s="1">
        <v>45065</v>
      </c>
      <c r="E582" s="1">
        <v>45363</v>
      </c>
      <c r="F582" s="7">
        <v>15.99</v>
      </c>
      <c r="G582" t="str">
        <f>IF(Table1[[#This Row],[Monthly_Price]]=7.99,"Base",IF(Table1[[#This Row],[Monthly_Price]]=11.99,"Premium",IF(Table1[[#This Row],[Monthly_Price]]=15.99,"Ultra","error")))</f>
        <v>Ultra</v>
      </c>
      <c r="H582">
        <v>81</v>
      </c>
      <c r="I582" t="s">
        <v>55</v>
      </c>
      <c r="J582">
        <v>3</v>
      </c>
      <c r="K582">
        <v>4</v>
      </c>
      <c r="L582" t="b">
        <v>0</v>
      </c>
      <c r="M582">
        <v>208</v>
      </c>
      <c r="N582">
        <v>144</v>
      </c>
      <c r="O582">
        <f>SUM(Table1[[#This Row],[Total_Movies_Watched]:[Total_Series_Watched]])</f>
        <v>352</v>
      </c>
      <c r="P582" t="s">
        <v>74</v>
      </c>
      <c r="Q582" t="s">
        <v>40</v>
      </c>
      <c r="R582" t="s">
        <v>56</v>
      </c>
      <c r="S582">
        <v>12</v>
      </c>
      <c r="T582">
        <v>4.5999999999999996</v>
      </c>
      <c r="U582" t="b">
        <v>0</v>
      </c>
      <c r="V582" t="s">
        <v>28</v>
      </c>
      <c r="W582">
        <v>3199</v>
      </c>
      <c r="X582" t="s">
        <v>65</v>
      </c>
      <c r="Y582" t="s">
        <v>36</v>
      </c>
      <c r="Z582" t="s">
        <v>53</v>
      </c>
      <c r="AA582" t="str">
        <f t="shared" si="18"/>
        <v>Complete</v>
      </c>
    </row>
    <row r="583" spans="1:27" x14ac:dyDescent="0.3">
      <c r="A583">
        <v>5788</v>
      </c>
      <c r="B583" t="str">
        <f t="shared" si="19"/>
        <v>Unique</v>
      </c>
      <c r="C583" t="s">
        <v>125</v>
      </c>
      <c r="D583" s="1">
        <v>45051</v>
      </c>
      <c r="E583" s="1">
        <v>45619</v>
      </c>
      <c r="F583" s="7">
        <v>11.99</v>
      </c>
      <c r="G583" t="str">
        <f>IF(Table1[[#This Row],[Monthly_Price]]=7.99,"Base",IF(Table1[[#This Row],[Monthly_Price]]=11.99,"Premium",IF(Table1[[#This Row],[Monthly_Price]]=15.99,"Ultra","error")))</f>
        <v>Premium</v>
      </c>
      <c r="H583">
        <v>131</v>
      </c>
      <c r="I583" t="s">
        <v>55</v>
      </c>
      <c r="J583">
        <v>3</v>
      </c>
      <c r="K583">
        <v>3</v>
      </c>
      <c r="L583" t="b">
        <v>1</v>
      </c>
      <c r="M583">
        <v>382</v>
      </c>
      <c r="N583">
        <v>50</v>
      </c>
      <c r="O583">
        <f>SUM(Table1[[#This Row],[Total_Movies_Watched]:[Total_Series_Watched]])</f>
        <v>432</v>
      </c>
      <c r="P583" t="s">
        <v>63</v>
      </c>
      <c r="Q583" t="s">
        <v>49</v>
      </c>
      <c r="R583" t="s">
        <v>50</v>
      </c>
      <c r="S583">
        <v>47</v>
      </c>
      <c r="T583">
        <v>4.8</v>
      </c>
      <c r="U583" t="b">
        <v>0</v>
      </c>
      <c r="V583" t="s">
        <v>28</v>
      </c>
      <c r="W583">
        <v>4204</v>
      </c>
      <c r="X583" t="s">
        <v>57</v>
      </c>
      <c r="Y583" t="s">
        <v>36</v>
      </c>
      <c r="Z583" t="s">
        <v>53</v>
      </c>
      <c r="AA583" t="str">
        <f t="shared" si="18"/>
        <v>Complete</v>
      </c>
    </row>
    <row r="584" spans="1:27" x14ac:dyDescent="0.3">
      <c r="A584">
        <v>7030</v>
      </c>
      <c r="B584" t="str">
        <f t="shared" si="19"/>
        <v>Unique</v>
      </c>
      <c r="C584" t="s">
        <v>324</v>
      </c>
      <c r="D584" s="1">
        <v>45370</v>
      </c>
      <c r="E584" s="1">
        <v>45619</v>
      </c>
      <c r="F584" s="7">
        <v>15.99</v>
      </c>
      <c r="G584" t="str">
        <f>IF(Table1[[#This Row],[Monthly_Price]]=7.99,"Base",IF(Table1[[#This Row],[Monthly_Price]]=11.99,"Premium",IF(Table1[[#This Row],[Monthly_Price]]=15.99,"Ultra","error")))</f>
        <v>Ultra</v>
      </c>
      <c r="H584">
        <v>210</v>
      </c>
      <c r="I584" t="s">
        <v>46</v>
      </c>
      <c r="J584">
        <v>3</v>
      </c>
      <c r="K584">
        <v>4</v>
      </c>
      <c r="L584" t="b">
        <v>0</v>
      </c>
      <c r="M584">
        <v>666</v>
      </c>
      <c r="N584">
        <v>164</v>
      </c>
      <c r="O584">
        <f>SUM(Table1[[#This Row],[Total_Movies_Watched]:[Total_Series_Watched]])</f>
        <v>830</v>
      </c>
      <c r="P584" t="s">
        <v>25</v>
      </c>
      <c r="Q584" t="s">
        <v>26</v>
      </c>
      <c r="R584" t="s">
        <v>41</v>
      </c>
      <c r="S584">
        <v>38</v>
      </c>
      <c r="T584">
        <v>4.2</v>
      </c>
      <c r="U584" t="b">
        <v>0</v>
      </c>
      <c r="V584" t="s">
        <v>28</v>
      </c>
      <c r="W584">
        <v>1461</v>
      </c>
      <c r="X584" t="s">
        <v>51</v>
      </c>
      <c r="Y584" t="s">
        <v>68</v>
      </c>
      <c r="Z584" t="s">
        <v>31</v>
      </c>
      <c r="AA584" t="str">
        <f t="shared" si="18"/>
        <v>Complete</v>
      </c>
    </row>
    <row r="585" spans="1:27" x14ac:dyDescent="0.3">
      <c r="A585">
        <v>6619</v>
      </c>
      <c r="B585" t="str">
        <f t="shared" si="19"/>
        <v>Unique</v>
      </c>
      <c r="C585" t="s">
        <v>248</v>
      </c>
      <c r="D585" s="1">
        <v>45460</v>
      </c>
      <c r="E585" s="1">
        <v>45642</v>
      </c>
      <c r="F585" s="7">
        <v>15.99</v>
      </c>
      <c r="G585" t="str">
        <f>IF(Table1[[#This Row],[Monthly_Price]]=7.99,"Base",IF(Table1[[#This Row],[Monthly_Price]]=11.99,"Premium",IF(Table1[[#This Row],[Monthly_Price]]=15.99,"Ultra","error")))</f>
        <v>Ultra</v>
      </c>
      <c r="H585">
        <v>301</v>
      </c>
      <c r="I585" t="s">
        <v>46</v>
      </c>
      <c r="J585">
        <v>2</v>
      </c>
      <c r="K585">
        <v>1</v>
      </c>
      <c r="L585" t="b">
        <v>1</v>
      </c>
      <c r="M585">
        <v>855</v>
      </c>
      <c r="N585">
        <v>46</v>
      </c>
      <c r="O585">
        <f>SUM(Table1[[#This Row],[Total_Movies_Watched]:[Total_Series_Watched]])</f>
        <v>901</v>
      </c>
      <c r="P585" t="s">
        <v>48</v>
      </c>
      <c r="Q585" t="s">
        <v>64</v>
      </c>
      <c r="R585" t="s">
        <v>50</v>
      </c>
      <c r="S585">
        <v>26</v>
      </c>
      <c r="T585">
        <v>4.4000000000000004</v>
      </c>
      <c r="U585" t="b">
        <v>0</v>
      </c>
      <c r="V585" t="s">
        <v>28</v>
      </c>
      <c r="W585">
        <v>658</v>
      </c>
      <c r="X585" t="s">
        <v>29</v>
      </c>
      <c r="Y585" t="s">
        <v>30</v>
      </c>
      <c r="Z585" t="s">
        <v>31</v>
      </c>
      <c r="AA585" t="str">
        <f t="shared" si="18"/>
        <v>Complete</v>
      </c>
    </row>
    <row r="586" spans="1:27" x14ac:dyDescent="0.3">
      <c r="A586">
        <v>6319</v>
      </c>
      <c r="B586" t="str">
        <f t="shared" si="19"/>
        <v>Unique</v>
      </c>
      <c r="C586" t="s">
        <v>325</v>
      </c>
      <c r="D586" s="1">
        <v>44988</v>
      </c>
      <c r="E586" s="1">
        <v>45642</v>
      </c>
      <c r="F586" s="7">
        <v>7.99</v>
      </c>
      <c r="G586" t="str">
        <f>IF(Table1[[#This Row],[Monthly_Price]]=7.99,"Base",IF(Table1[[#This Row],[Monthly_Price]]=11.99,"Premium",IF(Table1[[#This Row],[Monthly_Price]]=15.99,"Ultra","error")))</f>
        <v>Base</v>
      </c>
      <c r="H586">
        <v>466</v>
      </c>
      <c r="I586" t="s">
        <v>79</v>
      </c>
      <c r="J586">
        <v>4</v>
      </c>
      <c r="K586">
        <v>1</v>
      </c>
      <c r="L586" t="b">
        <v>1</v>
      </c>
      <c r="M586">
        <v>592</v>
      </c>
      <c r="N586">
        <v>67</v>
      </c>
      <c r="O586">
        <f>SUM(Table1[[#This Row],[Total_Movies_Watched]:[Total_Series_Watched]])</f>
        <v>659</v>
      </c>
      <c r="P586" t="s">
        <v>74</v>
      </c>
      <c r="Q586" t="s">
        <v>40</v>
      </c>
      <c r="R586" t="s">
        <v>67</v>
      </c>
      <c r="S586">
        <v>81</v>
      </c>
      <c r="T586">
        <v>4.8</v>
      </c>
      <c r="U586" t="b">
        <v>0</v>
      </c>
      <c r="V586" t="s">
        <v>28</v>
      </c>
      <c r="W586">
        <v>423</v>
      </c>
      <c r="X586" t="s">
        <v>35</v>
      </c>
      <c r="Y586" t="s">
        <v>60</v>
      </c>
      <c r="Z586" t="s">
        <v>53</v>
      </c>
      <c r="AA586" t="str">
        <f t="shared" si="18"/>
        <v>Complete</v>
      </c>
    </row>
    <row r="587" spans="1:27" x14ac:dyDescent="0.3">
      <c r="A587">
        <v>6268</v>
      </c>
      <c r="B587" t="str">
        <f t="shared" si="19"/>
        <v>Unique</v>
      </c>
      <c r="C587" t="s">
        <v>198</v>
      </c>
      <c r="D587" s="1">
        <v>45308</v>
      </c>
      <c r="E587" s="1">
        <v>45622</v>
      </c>
      <c r="F587" s="7">
        <v>15.99</v>
      </c>
      <c r="G587" t="str">
        <f>IF(Table1[[#This Row],[Monthly_Price]]=7.99,"Base",IF(Table1[[#This Row],[Monthly_Price]]=11.99,"Premium",IF(Table1[[#This Row],[Monthly_Price]]=15.99,"Ultra","error")))</f>
        <v>Ultra</v>
      </c>
      <c r="H587">
        <v>336</v>
      </c>
      <c r="I587" t="s">
        <v>55</v>
      </c>
      <c r="J587">
        <v>5</v>
      </c>
      <c r="K587">
        <v>2</v>
      </c>
      <c r="L587" t="b">
        <v>0</v>
      </c>
      <c r="M587">
        <v>546</v>
      </c>
      <c r="N587">
        <v>16</v>
      </c>
      <c r="O587">
        <f>SUM(Table1[[#This Row],[Total_Movies_Watched]:[Total_Series_Watched]])</f>
        <v>562</v>
      </c>
      <c r="P587" t="s">
        <v>48</v>
      </c>
      <c r="Q587" t="s">
        <v>26</v>
      </c>
      <c r="R587" t="s">
        <v>56</v>
      </c>
      <c r="S587">
        <v>31</v>
      </c>
      <c r="T587">
        <v>3.6</v>
      </c>
      <c r="U587" t="b">
        <v>1</v>
      </c>
      <c r="V587" t="s">
        <v>28</v>
      </c>
      <c r="W587">
        <v>2824</v>
      </c>
      <c r="X587" t="s">
        <v>29</v>
      </c>
      <c r="Y587" t="s">
        <v>68</v>
      </c>
      <c r="Z587" t="s">
        <v>75</v>
      </c>
      <c r="AA587" t="str">
        <f t="shared" si="18"/>
        <v>Complete</v>
      </c>
    </row>
    <row r="588" spans="1:27" x14ac:dyDescent="0.3">
      <c r="A588">
        <v>5016</v>
      </c>
      <c r="B588" t="str">
        <f t="shared" si="19"/>
        <v>Unique</v>
      </c>
      <c r="C588" t="s">
        <v>255</v>
      </c>
      <c r="D588" s="1">
        <v>45136</v>
      </c>
      <c r="E588" s="1">
        <v>45608</v>
      </c>
      <c r="F588" s="7">
        <v>11.99</v>
      </c>
      <c r="G588" t="str">
        <f>IF(Table1[[#This Row],[Monthly_Price]]=7.99,"Base",IF(Table1[[#This Row],[Monthly_Price]]=11.99,"Premium",IF(Table1[[#This Row],[Monthly_Price]]=15.99,"Ultra","error")))</f>
        <v>Premium</v>
      </c>
      <c r="H588">
        <v>280</v>
      </c>
      <c r="I588" t="s">
        <v>62</v>
      </c>
      <c r="J588">
        <v>4</v>
      </c>
      <c r="K588">
        <v>3</v>
      </c>
      <c r="L588" t="b">
        <v>0</v>
      </c>
      <c r="M588">
        <v>633</v>
      </c>
      <c r="N588">
        <v>83</v>
      </c>
      <c r="O588">
        <f>SUM(Table1[[#This Row],[Total_Movies_Watched]:[Total_Series_Watched]])</f>
        <v>716</v>
      </c>
      <c r="P588" t="s">
        <v>25</v>
      </c>
      <c r="Q588" t="s">
        <v>26</v>
      </c>
      <c r="R588" t="s">
        <v>41</v>
      </c>
      <c r="S588">
        <v>49</v>
      </c>
      <c r="T588">
        <v>3.3</v>
      </c>
      <c r="U588" t="b">
        <v>0</v>
      </c>
      <c r="V588" t="s">
        <v>28</v>
      </c>
      <c r="W588">
        <v>2657</v>
      </c>
      <c r="X588" t="s">
        <v>51</v>
      </c>
      <c r="Y588" t="s">
        <v>68</v>
      </c>
      <c r="Z588" t="s">
        <v>75</v>
      </c>
      <c r="AA588" t="str">
        <f t="shared" si="18"/>
        <v>Complete</v>
      </c>
    </row>
    <row r="589" spans="1:27" x14ac:dyDescent="0.3">
      <c r="A589">
        <v>3888</v>
      </c>
      <c r="B589" t="str">
        <f t="shared" si="19"/>
        <v>Unique</v>
      </c>
      <c r="C589" t="s">
        <v>119</v>
      </c>
      <c r="D589" s="1">
        <v>45064</v>
      </c>
      <c r="E589" s="1">
        <v>45640</v>
      </c>
      <c r="F589" s="7">
        <v>15.99</v>
      </c>
      <c r="G589" t="str">
        <f>IF(Table1[[#This Row],[Monthly_Price]]=7.99,"Base",IF(Table1[[#This Row],[Monthly_Price]]=11.99,"Premium",IF(Table1[[#This Row],[Monthly_Price]]=15.99,"Ultra","error")))</f>
        <v>Ultra</v>
      </c>
      <c r="H589">
        <v>495</v>
      </c>
      <c r="I589" t="s">
        <v>24</v>
      </c>
      <c r="J589">
        <v>3</v>
      </c>
      <c r="K589">
        <v>2</v>
      </c>
      <c r="L589" t="b">
        <v>1</v>
      </c>
      <c r="M589">
        <v>883</v>
      </c>
      <c r="N589">
        <v>60</v>
      </c>
      <c r="O589">
        <f>SUM(Table1[[#This Row],[Total_Movies_Watched]:[Total_Series_Watched]])</f>
        <v>943</v>
      </c>
      <c r="P589" t="s">
        <v>59</v>
      </c>
      <c r="Q589" t="s">
        <v>64</v>
      </c>
      <c r="R589" t="s">
        <v>56</v>
      </c>
      <c r="S589">
        <v>10</v>
      </c>
      <c r="T589">
        <v>4.5</v>
      </c>
      <c r="U589" t="b">
        <v>0</v>
      </c>
      <c r="V589" t="s">
        <v>28</v>
      </c>
      <c r="W589">
        <v>2213</v>
      </c>
      <c r="X589" t="s">
        <v>65</v>
      </c>
      <c r="Y589" t="s">
        <v>68</v>
      </c>
      <c r="Z589" t="s">
        <v>37</v>
      </c>
      <c r="AA589" t="str">
        <f t="shared" si="18"/>
        <v>Complete</v>
      </c>
    </row>
    <row r="590" spans="1:27" x14ac:dyDescent="0.3">
      <c r="A590">
        <v>9918</v>
      </c>
      <c r="B590" t="str">
        <f t="shared" si="19"/>
        <v>Unique</v>
      </c>
      <c r="C590" t="s">
        <v>153</v>
      </c>
      <c r="D590" s="1">
        <v>45426</v>
      </c>
      <c r="E590" s="1">
        <v>45638</v>
      </c>
      <c r="F590" s="7">
        <v>11.99</v>
      </c>
      <c r="G590" t="str">
        <f>IF(Table1[[#This Row],[Monthly_Price]]=7.99,"Base",IF(Table1[[#This Row],[Monthly_Price]]=11.99,"Premium",IF(Table1[[#This Row],[Monthly_Price]]=15.99,"Ultra","error")))</f>
        <v>Premium</v>
      </c>
      <c r="H590">
        <v>144</v>
      </c>
      <c r="I590" t="s">
        <v>46</v>
      </c>
      <c r="J590">
        <v>5</v>
      </c>
      <c r="K590">
        <v>6</v>
      </c>
      <c r="L590" t="b">
        <v>0</v>
      </c>
      <c r="M590">
        <v>235</v>
      </c>
      <c r="N590">
        <v>88</v>
      </c>
      <c r="O590">
        <f>SUM(Table1[[#This Row],[Total_Movies_Watched]:[Total_Series_Watched]])</f>
        <v>323</v>
      </c>
      <c r="P590" t="s">
        <v>48</v>
      </c>
      <c r="Q590" t="s">
        <v>26</v>
      </c>
      <c r="R590" t="s">
        <v>27</v>
      </c>
      <c r="S590">
        <v>18</v>
      </c>
      <c r="T590">
        <v>3.1</v>
      </c>
      <c r="U590" t="b">
        <v>1</v>
      </c>
      <c r="V590" t="s">
        <v>28</v>
      </c>
      <c r="W590">
        <v>3455</v>
      </c>
      <c r="X590" t="s">
        <v>57</v>
      </c>
      <c r="Y590" t="s">
        <v>52</v>
      </c>
      <c r="Z590" t="s">
        <v>53</v>
      </c>
      <c r="AA590" t="str">
        <f t="shared" si="18"/>
        <v>Complete</v>
      </c>
    </row>
    <row r="591" spans="1:27" x14ac:dyDescent="0.3">
      <c r="A591">
        <v>7305</v>
      </c>
      <c r="B591" t="str">
        <f t="shared" si="19"/>
        <v>Unique</v>
      </c>
      <c r="C591" t="s">
        <v>146</v>
      </c>
      <c r="D591" s="1">
        <v>44987</v>
      </c>
      <c r="E591" s="1">
        <v>45334</v>
      </c>
      <c r="F591" s="7">
        <v>7.99</v>
      </c>
      <c r="G591" t="str">
        <f>IF(Table1[[#This Row],[Monthly_Price]]=7.99,"Base",IF(Table1[[#This Row],[Monthly_Price]]=11.99,"Premium",IF(Table1[[#This Row],[Monthly_Price]]=15.99,"Ultra","error")))</f>
        <v>Base</v>
      </c>
      <c r="H591">
        <v>165</v>
      </c>
      <c r="I591" t="s">
        <v>79</v>
      </c>
      <c r="J591">
        <v>5</v>
      </c>
      <c r="K591">
        <v>4</v>
      </c>
      <c r="L591" t="b">
        <v>0</v>
      </c>
      <c r="M591">
        <v>267</v>
      </c>
      <c r="N591">
        <v>146</v>
      </c>
      <c r="O591">
        <f>SUM(Table1[[#This Row],[Total_Movies_Watched]:[Total_Series_Watched]])</f>
        <v>413</v>
      </c>
      <c r="P591" t="s">
        <v>25</v>
      </c>
      <c r="Q591" t="s">
        <v>49</v>
      </c>
      <c r="R591" t="s">
        <v>50</v>
      </c>
      <c r="S591">
        <v>34</v>
      </c>
      <c r="T591">
        <v>4.2</v>
      </c>
      <c r="U591" t="b">
        <v>1</v>
      </c>
      <c r="V591" t="s">
        <v>28</v>
      </c>
      <c r="W591">
        <v>3334</v>
      </c>
      <c r="X591" t="s">
        <v>65</v>
      </c>
      <c r="Y591" t="s">
        <v>36</v>
      </c>
      <c r="Z591" t="s">
        <v>37</v>
      </c>
      <c r="AA591" t="str">
        <f t="shared" si="18"/>
        <v>Complete</v>
      </c>
    </row>
    <row r="592" spans="1:27" x14ac:dyDescent="0.3">
      <c r="A592">
        <v>5719</v>
      </c>
      <c r="B592" t="str">
        <f t="shared" si="19"/>
        <v>Unique</v>
      </c>
      <c r="C592" t="s">
        <v>299</v>
      </c>
      <c r="D592" s="1">
        <v>45161</v>
      </c>
      <c r="E592" s="1">
        <v>45642</v>
      </c>
      <c r="F592" s="7">
        <v>11.99</v>
      </c>
      <c r="G592" t="str">
        <f>IF(Table1[[#This Row],[Monthly_Price]]=7.99,"Base",IF(Table1[[#This Row],[Monthly_Price]]=11.99,"Premium",IF(Table1[[#This Row],[Monthly_Price]]=15.99,"Ultra","error")))</f>
        <v>Premium</v>
      </c>
      <c r="H592">
        <v>479</v>
      </c>
      <c r="I592" t="s">
        <v>46</v>
      </c>
      <c r="J592">
        <v>5</v>
      </c>
      <c r="K592">
        <v>2</v>
      </c>
      <c r="L592" t="b">
        <v>0</v>
      </c>
      <c r="M592">
        <v>710</v>
      </c>
      <c r="N592">
        <v>68</v>
      </c>
      <c r="O592">
        <f>SUM(Table1[[#This Row],[Total_Movies_Watched]:[Total_Series_Watched]])</f>
        <v>778</v>
      </c>
      <c r="P592" t="s">
        <v>63</v>
      </c>
      <c r="Q592" t="s">
        <v>64</v>
      </c>
      <c r="R592" t="s">
        <v>67</v>
      </c>
      <c r="S592">
        <v>54</v>
      </c>
      <c r="T592">
        <v>4.5999999999999996</v>
      </c>
      <c r="U592" t="b">
        <v>0</v>
      </c>
      <c r="V592" t="s">
        <v>28</v>
      </c>
      <c r="W592">
        <v>105</v>
      </c>
      <c r="X592" t="s">
        <v>65</v>
      </c>
      <c r="Y592" t="s">
        <v>60</v>
      </c>
      <c r="Z592" t="s">
        <v>75</v>
      </c>
      <c r="AA592" t="str">
        <f t="shared" si="18"/>
        <v>Complete</v>
      </c>
    </row>
    <row r="593" spans="1:27" x14ac:dyDescent="0.3">
      <c r="A593">
        <v>2334</v>
      </c>
      <c r="B593" t="str">
        <f t="shared" si="19"/>
        <v>Unique</v>
      </c>
      <c r="C593" t="s">
        <v>271</v>
      </c>
      <c r="D593" s="1">
        <v>45348</v>
      </c>
      <c r="E593" s="1">
        <v>45620</v>
      </c>
      <c r="F593" s="7">
        <v>11.99</v>
      </c>
      <c r="G593" t="str">
        <f>IF(Table1[[#This Row],[Monthly_Price]]=7.99,"Base",IF(Table1[[#This Row],[Monthly_Price]]=11.99,"Premium",IF(Table1[[#This Row],[Monthly_Price]]=15.99,"Ultra","error")))</f>
        <v>Premium</v>
      </c>
      <c r="H593">
        <v>285</v>
      </c>
      <c r="I593" t="s">
        <v>62</v>
      </c>
      <c r="J593">
        <v>2</v>
      </c>
      <c r="K593">
        <v>4</v>
      </c>
      <c r="L593" t="b">
        <v>0</v>
      </c>
      <c r="M593">
        <v>805</v>
      </c>
      <c r="N593">
        <v>42</v>
      </c>
      <c r="O593">
        <f>SUM(Table1[[#This Row],[Total_Movies_Watched]:[Total_Series_Watched]])</f>
        <v>847</v>
      </c>
      <c r="P593" t="s">
        <v>44</v>
      </c>
      <c r="Q593" t="s">
        <v>40</v>
      </c>
      <c r="R593" t="s">
        <v>27</v>
      </c>
      <c r="S593">
        <v>90</v>
      </c>
      <c r="T593">
        <v>4.5</v>
      </c>
      <c r="U593" t="b">
        <v>0</v>
      </c>
      <c r="V593" t="s">
        <v>28</v>
      </c>
      <c r="W593">
        <v>1404</v>
      </c>
      <c r="X593" t="s">
        <v>29</v>
      </c>
      <c r="Y593" t="s">
        <v>60</v>
      </c>
      <c r="Z593" t="s">
        <v>53</v>
      </c>
      <c r="AA593" t="str">
        <f t="shared" si="18"/>
        <v>Complete</v>
      </c>
    </row>
    <row r="594" spans="1:27" x14ac:dyDescent="0.3">
      <c r="A594">
        <v>1006</v>
      </c>
      <c r="B594" t="str">
        <f t="shared" si="19"/>
        <v>Unique</v>
      </c>
      <c r="C594" t="s">
        <v>326</v>
      </c>
      <c r="D594" s="1">
        <v>45169</v>
      </c>
      <c r="E594" s="1">
        <v>45625</v>
      </c>
      <c r="F594" s="7">
        <v>11.99</v>
      </c>
      <c r="G594" t="str">
        <f>IF(Table1[[#This Row],[Monthly_Price]]=7.99,"Base",IF(Table1[[#This Row],[Monthly_Price]]=11.99,"Premium",IF(Table1[[#This Row],[Monthly_Price]]=15.99,"Ultra","error")))</f>
        <v>Premium</v>
      </c>
      <c r="H594">
        <v>93</v>
      </c>
      <c r="I594" t="s">
        <v>33</v>
      </c>
      <c r="J594">
        <v>4</v>
      </c>
      <c r="K594">
        <v>6</v>
      </c>
      <c r="L594" t="b">
        <v>0</v>
      </c>
      <c r="M594">
        <v>209</v>
      </c>
      <c r="N594">
        <v>151</v>
      </c>
      <c r="O594">
        <f>SUM(Table1[[#This Row],[Total_Movies_Watched]:[Total_Series_Watched]])</f>
        <v>360</v>
      </c>
      <c r="P594" t="s">
        <v>48</v>
      </c>
      <c r="Q594" t="s">
        <v>49</v>
      </c>
      <c r="R594" t="s">
        <v>56</v>
      </c>
      <c r="S594">
        <v>74</v>
      </c>
      <c r="T594">
        <v>3</v>
      </c>
      <c r="U594" t="b">
        <v>0</v>
      </c>
      <c r="V594" t="s">
        <v>28</v>
      </c>
      <c r="W594">
        <v>1017</v>
      </c>
      <c r="X594" t="s">
        <v>51</v>
      </c>
      <c r="Y594" t="s">
        <v>68</v>
      </c>
      <c r="Z594" t="s">
        <v>53</v>
      </c>
      <c r="AA594" t="str">
        <f t="shared" si="18"/>
        <v>Complete</v>
      </c>
    </row>
    <row r="595" spans="1:27" x14ac:dyDescent="0.3">
      <c r="A595">
        <v>6719</v>
      </c>
      <c r="B595" t="str">
        <f t="shared" si="19"/>
        <v>Unique</v>
      </c>
      <c r="C595" t="s">
        <v>85</v>
      </c>
      <c r="D595" s="1">
        <v>44945</v>
      </c>
      <c r="E595" s="1">
        <v>45621</v>
      </c>
      <c r="F595" s="7">
        <v>15.99</v>
      </c>
      <c r="G595" t="str">
        <f>IF(Table1[[#This Row],[Monthly_Price]]=7.99,"Base",IF(Table1[[#This Row],[Monthly_Price]]=11.99,"Premium",IF(Table1[[#This Row],[Monthly_Price]]=15.99,"Ultra","error")))</f>
        <v>Ultra</v>
      </c>
      <c r="H595">
        <v>299</v>
      </c>
      <c r="I595" t="s">
        <v>55</v>
      </c>
      <c r="J595">
        <v>5</v>
      </c>
      <c r="K595">
        <v>2</v>
      </c>
      <c r="L595" t="b">
        <v>0</v>
      </c>
      <c r="M595">
        <v>803</v>
      </c>
      <c r="N595">
        <v>197</v>
      </c>
      <c r="O595">
        <f>SUM(Table1[[#This Row],[Total_Movies_Watched]:[Total_Series_Watched]])</f>
        <v>1000</v>
      </c>
      <c r="P595" t="s">
        <v>59</v>
      </c>
      <c r="Q595" t="s">
        <v>64</v>
      </c>
      <c r="R595" t="s">
        <v>67</v>
      </c>
      <c r="S595">
        <v>58</v>
      </c>
      <c r="T595">
        <v>4.8</v>
      </c>
      <c r="U595" t="b">
        <v>0</v>
      </c>
      <c r="V595" t="s">
        <v>28</v>
      </c>
      <c r="W595">
        <v>2812</v>
      </c>
      <c r="X595" t="s">
        <v>35</v>
      </c>
      <c r="Y595" t="s">
        <v>36</v>
      </c>
      <c r="Z595" t="s">
        <v>37</v>
      </c>
      <c r="AA595" t="str">
        <f t="shared" si="18"/>
        <v>Complete</v>
      </c>
    </row>
    <row r="596" spans="1:27" x14ac:dyDescent="0.3">
      <c r="A596">
        <v>6138</v>
      </c>
      <c r="B596" t="str">
        <f t="shared" si="19"/>
        <v>Unique</v>
      </c>
      <c r="C596" t="s">
        <v>61</v>
      </c>
      <c r="D596" s="1">
        <v>45300</v>
      </c>
      <c r="E596" s="1">
        <v>45619</v>
      </c>
      <c r="F596" s="7">
        <v>15.99</v>
      </c>
      <c r="G596" t="str">
        <f>IF(Table1[[#This Row],[Monthly_Price]]=7.99,"Base",IF(Table1[[#This Row],[Monthly_Price]]=11.99,"Premium",IF(Table1[[#This Row],[Monthly_Price]]=15.99,"Ultra","error")))</f>
        <v>Ultra</v>
      </c>
      <c r="H596">
        <v>10</v>
      </c>
      <c r="I596" t="s">
        <v>46</v>
      </c>
      <c r="J596">
        <v>4</v>
      </c>
      <c r="K596">
        <v>6</v>
      </c>
      <c r="L596" t="b">
        <v>1</v>
      </c>
      <c r="M596">
        <v>236</v>
      </c>
      <c r="N596">
        <v>183</v>
      </c>
      <c r="O596">
        <f>SUM(Table1[[#This Row],[Total_Movies_Watched]:[Total_Series_Watched]])</f>
        <v>419</v>
      </c>
      <c r="P596" t="s">
        <v>48</v>
      </c>
      <c r="Q596" t="s">
        <v>49</v>
      </c>
      <c r="R596" t="s">
        <v>56</v>
      </c>
      <c r="S596">
        <v>86</v>
      </c>
      <c r="T596">
        <v>3.8</v>
      </c>
      <c r="U596" t="b">
        <v>0</v>
      </c>
      <c r="V596" t="s">
        <v>28</v>
      </c>
      <c r="W596">
        <v>959</v>
      </c>
      <c r="X596" t="s">
        <v>29</v>
      </c>
      <c r="Y596" t="s">
        <v>60</v>
      </c>
      <c r="Z596" t="s">
        <v>31</v>
      </c>
      <c r="AA596" t="str">
        <f t="shared" si="18"/>
        <v>Complete</v>
      </c>
    </row>
    <row r="597" spans="1:27" x14ac:dyDescent="0.3">
      <c r="A597">
        <v>1255</v>
      </c>
      <c r="B597" t="str">
        <f t="shared" si="19"/>
        <v>Unique</v>
      </c>
      <c r="C597" t="s">
        <v>89</v>
      </c>
      <c r="D597" s="1">
        <v>45053</v>
      </c>
      <c r="E597" s="1">
        <v>45577</v>
      </c>
      <c r="F597" s="7">
        <v>11.99</v>
      </c>
      <c r="G597" t="str">
        <f>IF(Table1[[#This Row],[Monthly_Price]]=7.99,"Base",IF(Table1[[#This Row],[Monthly_Price]]=11.99,"Premium",IF(Table1[[#This Row],[Monthly_Price]]=15.99,"Ultra","error")))</f>
        <v>Premium</v>
      </c>
      <c r="H597">
        <v>82</v>
      </c>
      <c r="I597" t="s">
        <v>46</v>
      </c>
      <c r="J597">
        <v>4</v>
      </c>
      <c r="K597">
        <v>3</v>
      </c>
      <c r="L597" t="b">
        <v>1</v>
      </c>
      <c r="M597">
        <v>264</v>
      </c>
      <c r="N597">
        <v>115</v>
      </c>
      <c r="O597">
        <f>SUM(Table1[[#This Row],[Total_Movies_Watched]:[Total_Series_Watched]])</f>
        <v>379</v>
      </c>
      <c r="P597" t="s">
        <v>48</v>
      </c>
      <c r="Q597" t="s">
        <v>64</v>
      </c>
      <c r="R597" t="s">
        <v>67</v>
      </c>
      <c r="S597">
        <v>30</v>
      </c>
      <c r="T597">
        <v>4.7</v>
      </c>
      <c r="U597" t="b">
        <v>1</v>
      </c>
      <c r="V597" t="s">
        <v>28</v>
      </c>
      <c r="W597">
        <v>1870</v>
      </c>
      <c r="X597" t="s">
        <v>51</v>
      </c>
      <c r="Y597" t="s">
        <v>52</v>
      </c>
      <c r="Z597" t="s">
        <v>75</v>
      </c>
      <c r="AA597" t="str">
        <f t="shared" si="18"/>
        <v>Complete</v>
      </c>
    </row>
    <row r="598" spans="1:27" x14ac:dyDescent="0.3">
      <c r="A598">
        <v>5528</v>
      </c>
      <c r="B598" t="str">
        <f t="shared" si="19"/>
        <v>Unique</v>
      </c>
      <c r="C598" t="s">
        <v>121</v>
      </c>
      <c r="D598" s="1">
        <v>45372</v>
      </c>
      <c r="E598" s="1">
        <v>45577</v>
      </c>
      <c r="F598" s="7">
        <v>11.99</v>
      </c>
      <c r="G598" t="str">
        <f>IF(Table1[[#This Row],[Monthly_Price]]=7.99,"Base",IF(Table1[[#This Row],[Monthly_Price]]=11.99,"Premium",IF(Table1[[#This Row],[Monthly_Price]]=15.99,"Ultra","error")))</f>
        <v>Premium</v>
      </c>
      <c r="H598">
        <v>27</v>
      </c>
      <c r="I598" t="s">
        <v>24</v>
      </c>
      <c r="J598">
        <v>3</v>
      </c>
      <c r="K598">
        <v>6</v>
      </c>
      <c r="L598" t="b">
        <v>1</v>
      </c>
      <c r="M598">
        <v>767</v>
      </c>
      <c r="N598">
        <v>5</v>
      </c>
      <c r="O598">
        <f>SUM(Table1[[#This Row],[Total_Movies_Watched]:[Total_Series_Watched]])</f>
        <v>772</v>
      </c>
      <c r="P598" t="s">
        <v>59</v>
      </c>
      <c r="Q598" t="s">
        <v>40</v>
      </c>
      <c r="R598" t="s">
        <v>67</v>
      </c>
      <c r="S598">
        <v>69</v>
      </c>
      <c r="T598">
        <v>3.2</v>
      </c>
      <c r="U598" t="b">
        <v>1</v>
      </c>
      <c r="V598" t="s">
        <v>28</v>
      </c>
      <c r="W598">
        <v>2984</v>
      </c>
      <c r="X598" t="s">
        <v>51</v>
      </c>
      <c r="Y598" t="s">
        <v>60</v>
      </c>
      <c r="Z598" t="s">
        <v>75</v>
      </c>
      <c r="AA598" t="str">
        <f t="shared" si="18"/>
        <v>Complete</v>
      </c>
    </row>
    <row r="599" spans="1:27" x14ac:dyDescent="0.3">
      <c r="A599">
        <v>2517</v>
      </c>
      <c r="B599" t="str">
        <f t="shared" si="19"/>
        <v>Unique</v>
      </c>
      <c r="C599" t="s">
        <v>109</v>
      </c>
      <c r="D599" s="1">
        <v>45411</v>
      </c>
      <c r="E599" s="1">
        <v>45303</v>
      </c>
      <c r="F599" s="7">
        <v>7.99</v>
      </c>
      <c r="G599" t="str">
        <f>IF(Table1[[#This Row],[Monthly_Price]]=7.99,"Base",IF(Table1[[#This Row],[Monthly_Price]]=11.99,"Premium",IF(Table1[[#This Row],[Monthly_Price]]=15.99,"Ultra","error")))</f>
        <v>Base</v>
      </c>
      <c r="H599">
        <v>105</v>
      </c>
      <c r="I599" t="s">
        <v>43</v>
      </c>
      <c r="J599">
        <v>2</v>
      </c>
      <c r="K599">
        <v>1</v>
      </c>
      <c r="L599" t="b">
        <v>1</v>
      </c>
      <c r="M599">
        <v>247</v>
      </c>
      <c r="N599">
        <v>104</v>
      </c>
      <c r="O599">
        <f>SUM(Table1[[#This Row],[Total_Movies_Watched]:[Total_Series_Watched]])</f>
        <v>351</v>
      </c>
      <c r="P599" t="s">
        <v>74</v>
      </c>
      <c r="Q599" t="s">
        <v>26</v>
      </c>
      <c r="R599" t="s">
        <v>50</v>
      </c>
      <c r="S599">
        <v>19</v>
      </c>
      <c r="T599">
        <v>3.2</v>
      </c>
      <c r="U599" t="b">
        <v>1</v>
      </c>
      <c r="V599" t="s">
        <v>28</v>
      </c>
      <c r="W599">
        <v>3379</v>
      </c>
      <c r="X599" t="s">
        <v>29</v>
      </c>
      <c r="Y599" t="s">
        <v>30</v>
      </c>
      <c r="Z599" t="s">
        <v>75</v>
      </c>
      <c r="AA599" t="str">
        <f t="shared" si="18"/>
        <v>Complete</v>
      </c>
    </row>
    <row r="600" spans="1:27" x14ac:dyDescent="0.3">
      <c r="A600">
        <v>9593</v>
      </c>
      <c r="B600" t="str">
        <f t="shared" si="19"/>
        <v>Unique</v>
      </c>
      <c r="C600" t="s">
        <v>327</v>
      </c>
      <c r="D600" s="1">
        <v>45211</v>
      </c>
      <c r="E600" s="1">
        <v>45620</v>
      </c>
      <c r="F600" s="7">
        <v>15.99</v>
      </c>
      <c r="G600" t="str">
        <f>IF(Table1[[#This Row],[Monthly_Price]]=7.99,"Base",IF(Table1[[#This Row],[Monthly_Price]]=11.99,"Premium",IF(Table1[[#This Row],[Monthly_Price]]=15.99,"Ultra","error")))</f>
        <v>Ultra</v>
      </c>
      <c r="H600">
        <v>330</v>
      </c>
      <c r="I600" t="s">
        <v>55</v>
      </c>
      <c r="J600">
        <v>3</v>
      </c>
      <c r="K600">
        <v>1</v>
      </c>
      <c r="L600" t="b">
        <v>1</v>
      </c>
      <c r="M600">
        <v>69</v>
      </c>
      <c r="N600">
        <v>101</v>
      </c>
      <c r="O600">
        <f>SUM(Table1[[#This Row],[Total_Movies_Watched]:[Total_Series_Watched]])</f>
        <v>170</v>
      </c>
      <c r="P600" t="s">
        <v>44</v>
      </c>
      <c r="Q600" t="s">
        <v>26</v>
      </c>
      <c r="R600" t="s">
        <v>56</v>
      </c>
      <c r="S600">
        <v>38</v>
      </c>
      <c r="T600">
        <v>3</v>
      </c>
      <c r="U600" t="b">
        <v>1</v>
      </c>
      <c r="V600" t="s">
        <v>28</v>
      </c>
      <c r="W600">
        <v>4990</v>
      </c>
      <c r="X600" t="s">
        <v>35</v>
      </c>
      <c r="Y600" t="s">
        <v>68</v>
      </c>
      <c r="Z600" t="s">
        <v>37</v>
      </c>
      <c r="AA600" t="str">
        <f t="shared" si="18"/>
        <v>Complete</v>
      </c>
    </row>
    <row r="601" spans="1:27" x14ac:dyDescent="0.3">
      <c r="A601">
        <v>7507</v>
      </c>
      <c r="B601" t="str">
        <f t="shared" si="19"/>
        <v>Unique</v>
      </c>
      <c r="C601" t="s">
        <v>245</v>
      </c>
      <c r="D601" s="1">
        <v>45357</v>
      </c>
      <c r="E601" s="1">
        <v>45577</v>
      </c>
      <c r="F601" s="7">
        <v>11.99</v>
      </c>
      <c r="G601" t="str">
        <f>IF(Table1[[#This Row],[Monthly_Price]]=7.99,"Base",IF(Table1[[#This Row],[Monthly_Price]]=11.99,"Premium",IF(Table1[[#This Row],[Monthly_Price]]=15.99,"Ultra","error")))</f>
        <v>Premium</v>
      </c>
      <c r="H601">
        <v>462</v>
      </c>
      <c r="I601" t="s">
        <v>46</v>
      </c>
      <c r="J601">
        <v>2</v>
      </c>
      <c r="K601">
        <v>4</v>
      </c>
      <c r="L601" t="b">
        <v>1</v>
      </c>
      <c r="M601">
        <v>958</v>
      </c>
      <c r="N601">
        <v>153</v>
      </c>
      <c r="O601">
        <f>SUM(Table1[[#This Row],[Total_Movies_Watched]:[Total_Series_Watched]])</f>
        <v>1111</v>
      </c>
      <c r="P601" t="s">
        <v>74</v>
      </c>
      <c r="Q601" t="s">
        <v>49</v>
      </c>
      <c r="R601" t="s">
        <v>34</v>
      </c>
      <c r="S601">
        <v>71</v>
      </c>
      <c r="T601">
        <v>4.8</v>
      </c>
      <c r="U601" t="b">
        <v>0</v>
      </c>
      <c r="V601" t="s">
        <v>28</v>
      </c>
      <c r="W601">
        <v>2554</v>
      </c>
      <c r="X601" t="s">
        <v>51</v>
      </c>
      <c r="Y601" t="s">
        <v>30</v>
      </c>
      <c r="Z601" t="s">
        <v>37</v>
      </c>
      <c r="AA601" t="str">
        <f t="shared" si="18"/>
        <v>Complete</v>
      </c>
    </row>
    <row r="602" spans="1:27" x14ac:dyDescent="0.3">
      <c r="A602">
        <v>2884</v>
      </c>
      <c r="B602" t="str">
        <f t="shared" si="19"/>
        <v>Unique</v>
      </c>
      <c r="C602" t="s">
        <v>310</v>
      </c>
      <c r="D602" s="1">
        <v>45260</v>
      </c>
      <c r="E602" s="1">
        <v>45641</v>
      </c>
      <c r="F602" s="7">
        <v>15.99</v>
      </c>
      <c r="G602" t="str">
        <f>IF(Table1[[#This Row],[Monthly_Price]]=7.99,"Base",IF(Table1[[#This Row],[Monthly_Price]]=11.99,"Premium",IF(Table1[[#This Row],[Monthly_Price]]=15.99,"Ultra","error")))</f>
        <v>Ultra</v>
      </c>
      <c r="H602">
        <v>250</v>
      </c>
      <c r="I602" t="s">
        <v>24</v>
      </c>
      <c r="J602">
        <v>4</v>
      </c>
      <c r="K602">
        <v>6</v>
      </c>
      <c r="L602" t="b">
        <v>0</v>
      </c>
      <c r="M602">
        <v>271</v>
      </c>
      <c r="N602">
        <v>50</v>
      </c>
      <c r="O602">
        <f>SUM(Table1[[#This Row],[Total_Movies_Watched]:[Total_Series_Watched]])</f>
        <v>321</v>
      </c>
      <c r="P602" t="s">
        <v>63</v>
      </c>
      <c r="Q602" t="s">
        <v>64</v>
      </c>
      <c r="R602" t="s">
        <v>27</v>
      </c>
      <c r="S602">
        <v>34</v>
      </c>
      <c r="T602">
        <v>4.7</v>
      </c>
      <c r="U602" t="b">
        <v>0</v>
      </c>
      <c r="V602" t="s">
        <v>28</v>
      </c>
      <c r="W602">
        <v>4307</v>
      </c>
      <c r="X602" t="s">
        <v>65</v>
      </c>
      <c r="Y602" t="s">
        <v>52</v>
      </c>
      <c r="Z602" t="s">
        <v>37</v>
      </c>
      <c r="AA602" t="str">
        <f t="shared" si="18"/>
        <v>Complete</v>
      </c>
    </row>
    <row r="603" spans="1:27" x14ac:dyDescent="0.3">
      <c r="A603">
        <v>6374</v>
      </c>
      <c r="B603" t="str">
        <f t="shared" si="19"/>
        <v>Unique</v>
      </c>
      <c r="C603" t="s">
        <v>281</v>
      </c>
      <c r="D603" s="1">
        <v>45114</v>
      </c>
      <c r="E603" s="1">
        <v>45615</v>
      </c>
      <c r="F603" s="7">
        <v>15.99</v>
      </c>
      <c r="G603" t="str">
        <f>IF(Table1[[#This Row],[Monthly_Price]]=7.99,"Base",IF(Table1[[#This Row],[Monthly_Price]]=11.99,"Premium",IF(Table1[[#This Row],[Monthly_Price]]=15.99,"Ultra","error")))</f>
        <v>Ultra</v>
      </c>
      <c r="H603">
        <v>30</v>
      </c>
      <c r="I603" t="s">
        <v>24</v>
      </c>
      <c r="J603">
        <v>1</v>
      </c>
      <c r="K603">
        <v>1</v>
      </c>
      <c r="L603" t="b">
        <v>0</v>
      </c>
      <c r="M603">
        <v>178</v>
      </c>
      <c r="N603">
        <v>162</v>
      </c>
      <c r="O603">
        <f>SUM(Table1[[#This Row],[Total_Movies_Watched]:[Total_Series_Watched]])</f>
        <v>340</v>
      </c>
      <c r="P603" t="s">
        <v>48</v>
      </c>
      <c r="Q603" t="s">
        <v>26</v>
      </c>
      <c r="R603" t="s">
        <v>41</v>
      </c>
      <c r="S603">
        <v>20</v>
      </c>
      <c r="T603">
        <v>4.5999999999999996</v>
      </c>
      <c r="U603" t="b">
        <v>1</v>
      </c>
      <c r="V603" t="s">
        <v>28</v>
      </c>
      <c r="W603">
        <v>3124</v>
      </c>
      <c r="X603" t="s">
        <v>29</v>
      </c>
      <c r="Y603" t="s">
        <v>60</v>
      </c>
      <c r="Z603" t="s">
        <v>75</v>
      </c>
      <c r="AA603" t="str">
        <f t="shared" si="18"/>
        <v>Complete</v>
      </c>
    </row>
    <row r="604" spans="1:27" x14ac:dyDescent="0.3">
      <c r="A604">
        <v>6888</v>
      </c>
      <c r="B604" t="str">
        <f t="shared" si="19"/>
        <v>Unique</v>
      </c>
      <c r="C604" t="s">
        <v>131</v>
      </c>
      <c r="D604" s="1">
        <v>45420</v>
      </c>
      <c r="E604" s="1">
        <v>45363</v>
      </c>
      <c r="F604" s="7">
        <v>15.99</v>
      </c>
      <c r="G604" t="str">
        <f>IF(Table1[[#This Row],[Monthly_Price]]=7.99,"Base",IF(Table1[[#This Row],[Monthly_Price]]=11.99,"Premium",IF(Table1[[#This Row],[Monthly_Price]]=15.99,"Ultra","error")))</f>
        <v>Ultra</v>
      </c>
      <c r="H604">
        <v>364</v>
      </c>
      <c r="I604" t="s">
        <v>62</v>
      </c>
      <c r="J604">
        <v>2</v>
      </c>
      <c r="K604">
        <v>5</v>
      </c>
      <c r="L604" t="b">
        <v>0</v>
      </c>
      <c r="M604">
        <v>865</v>
      </c>
      <c r="N604">
        <v>104</v>
      </c>
      <c r="O604">
        <f>SUM(Table1[[#This Row],[Total_Movies_Watched]:[Total_Series_Watched]])</f>
        <v>969</v>
      </c>
      <c r="P604" t="s">
        <v>25</v>
      </c>
      <c r="Q604" t="s">
        <v>49</v>
      </c>
      <c r="R604" t="s">
        <v>41</v>
      </c>
      <c r="S604">
        <v>31</v>
      </c>
      <c r="T604">
        <v>3.1</v>
      </c>
      <c r="U604" t="b">
        <v>0</v>
      </c>
      <c r="V604" t="s">
        <v>28</v>
      </c>
      <c r="W604">
        <v>1261</v>
      </c>
      <c r="X604" t="s">
        <v>29</v>
      </c>
      <c r="Y604" t="s">
        <v>30</v>
      </c>
      <c r="Z604" t="s">
        <v>31</v>
      </c>
      <c r="AA604" t="str">
        <f t="shared" si="18"/>
        <v>Complete</v>
      </c>
    </row>
    <row r="605" spans="1:27" x14ac:dyDescent="0.3">
      <c r="A605">
        <v>2788</v>
      </c>
      <c r="B605" t="str">
        <f t="shared" si="19"/>
        <v>Unique</v>
      </c>
      <c r="C605" t="s">
        <v>328</v>
      </c>
      <c r="D605" s="1">
        <v>44966</v>
      </c>
      <c r="E605" s="1">
        <v>45455</v>
      </c>
      <c r="F605" s="7">
        <v>15.99</v>
      </c>
      <c r="G605" t="str">
        <f>IF(Table1[[#This Row],[Monthly_Price]]=7.99,"Base",IF(Table1[[#This Row],[Monthly_Price]]=11.99,"Premium",IF(Table1[[#This Row],[Monthly_Price]]=15.99,"Ultra","error")))</f>
        <v>Ultra</v>
      </c>
      <c r="H605">
        <v>404</v>
      </c>
      <c r="I605" t="s">
        <v>62</v>
      </c>
      <c r="J605">
        <v>2</v>
      </c>
      <c r="K605">
        <v>2</v>
      </c>
      <c r="L605" t="b">
        <v>0</v>
      </c>
      <c r="M605">
        <v>257</v>
      </c>
      <c r="N605">
        <v>113</v>
      </c>
      <c r="O605">
        <f>SUM(Table1[[#This Row],[Total_Movies_Watched]:[Total_Series_Watched]])</f>
        <v>370</v>
      </c>
      <c r="P605" t="s">
        <v>63</v>
      </c>
      <c r="Q605" t="s">
        <v>49</v>
      </c>
      <c r="R605" t="s">
        <v>41</v>
      </c>
      <c r="S605">
        <v>60</v>
      </c>
      <c r="T605">
        <v>3.8</v>
      </c>
      <c r="U605" t="b">
        <v>0</v>
      </c>
      <c r="V605" t="s">
        <v>28</v>
      </c>
      <c r="W605">
        <v>1290</v>
      </c>
      <c r="X605" t="s">
        <v>51</v>
      </c>
      <c r="Y605" t="s">
        <v>30</v>
      </c>
      <c r="Z605" t="s">
        <v>31</v>
      </c>
      <c r="AA605" t="str">
        <f t="shared" si="18"/>
        <v>Complete</v>
      </c>
    </row>
    <row r="606" spans="1:27" x14ac:dyDescent="0.3">
      <c r="A606">
        <v>7892</v>
      </c>
      <c r="B606" t="str">
        <f t="shared" si="19"/>
        <v>Unique</v>
      </c>
      <c r="C606" t="s">
        <v>98</v>
      </c>
      <c r="D606" s="1">
        <v>45414</v>
      </c>
      <c r="E606" s="1">
        <v>45621</v>
      </c>
      <c r="F606" s="7">
        <v>7.99</v>
      </c>
      <c r="G606" t="str">
        <f>IF(Table1[[#This Row],[Monthly_Price]]=7.99,"Base",IF(Table1[[#This Row],[Monthly_Price]]=11.99,"Premium",IF(Table1[[#This Row],[Monthly_Price]]=15.99,"Ultra","error")))</f>
        <v>Base</v>
      </c>
      <c r="H606">
        <v>499</v>
      </c>
      <c r="I606" t="s">
        <v>79</v>
      </c>
      <c r="J606">
        <v>4</v>
      </c>
      <c r="K606">
        <v>3</v>
      </c>
      <c r="L606" t="b">
        <v>0</v>
      </c>
      <c r="M606">
        <v>428</v>
      </c>
      <c r="N606">
        <v>168</v>
      </c>
      <c r="O606">
        <f>SUM(Table1[[#This Row],[Total_Movies_Watched]:[Total_Series_Watched]])</f>
        <v>596</v>
      </c>
      <c r="P606" t="s">
        <v>74</v>
      </c>
      <c r="Q606" t="s">
        <v>49</v>
      </c>
      <c r="R606" t="s">
        <v>67</v>
      </c>
      <c r="S606">
        <v>82</v>
      </c>
      <c r="T606">
        <v>3.7</v>
      </c>
      <c r="U606" t="b">
        <v>0</v>
      </c>
      <c r="V606" t="s">
        <v>28</v>
      </c>
      <c r="W606">
        <v>874</v>
      </c>
      <c r="X606" t="s">
        <v>29</v>
      </c>
      <c r="Y606" t="s">
        <v>68</v>
      </c>
      <c r="Z606" t="s">
        <v>53</v>
      </c>
      <c r="AA606" t="str">
        <f t="shared" si="18"/>
        <v>Complete</v>
      </c>
    </row>
    <row r="607" spans="1:27" x14ac:dyDescent="0.3">
      <c r="A607">
        <v>4576</v>
      </c>
      <c r="B607" t="str">
        <f t="shared" si="19"/>
        <v>Unique</v>
      </c>
      <c r="C607" t="s">
        <v>99</v>
      </c>
      <c r="D607" s="1">
        <v>45492</v>
      </c>
      <c r="E607" s="1">
        <v>45642</v>
      </c>
      <c r="F607" s="7">
        <v>15.99</v>
      </c>
      <c r="G607" t="str">
        <f>IF(Table1[[#This Row],[Monthly_Price]]=7.99,"Base",IF(Table1[[#This Row],[Monthly_Price]]=11.99,"Premium",IF(Table1[[#This Row],[Monthly_Price]]=15.99,"Ultra","error")))</f>
        <v>Ultra</v>
      </c>
      <c r="H607">
        <v>480</v>
      </c>
      <c r="I607" t="s">
        <v>33</v>
      </c>
      <c r="J607">
        <v>2</v>
      </c>
      <c r="K607">
        <v>2</v>
      </c>
      <c r="L607" t="b">
        <v>1</v>
      </c>
      <c r="M607">
        <v>994</v>
      </c>
      <c r="N607">
        <v>78</v>
      </c>
      <c r="O607">
        <f>SUM(Table1[[#This Row],[Total_Movies_Watched]:[Total_Series_Watched]])</f>
        <v>1072</v>
      </c>
      <c r="P607" t="s">
        <v>63</v>
      </c>
      <c r="Q607" t="s">
        <v>49</v>
      </c>
      <c r="R607" t="s">
        <v>41</v>
      </c>
      <c r="S607">
        <v>39</v>
      </c>
      <c r="T607">
        <v>4.3</v>
      </c>
      <c r="U607" t="b">
        <v>1</v>
      </c>
      <c r="V607" t="s">
        <v>28</v>
      </c>
      <c r="W607">
        <v>1734</v>
      </c>
      <c r="X607" t="s">
        <v>65</v>
      </c>
      <c r="Y607" t="s">
        <v>36</v>
      </c>
      <c r="Z607" t="s">
        <v>53</v>
      </c>
      <c r="AA607" t="str">
        <f t="shared" si="18"/>
        <v>Complete</v>
      </c>
    </row>
    <row r="608" spans="1:27" x14ac:dyDescent="0.3">
      <c r="A608">
        <v>8901</v>
      </c>
      <c r="B608" t="str">
        <f t="shared" si="19"/>
        <v>Unique</v>
      </c>
      <c r="C608" t="s">
        <v>329</v>
      </c>
      <c r="D608" s="1">
        <v>45300</v>
      </c>
      <c r="E608" s="1">
        <v>45625</v>
      </c>
      <c r="F608" s="7">
        <v>11.99</v>
      </c>
      <c r="G608" t="str">
        <f>IF(Table1[[#This Row],[Monthly_Price]]=7.99,"Base",IF(Table1[[#This Row],[Monthly_Price]]=11.99,"Premium",IF(Table1[[#This Row],[Monthly_Price]]=15.99,"Ultra","error")))</f>
        <v>Premium</v>
      </c>
      <c r="H608">
        <v>417</v>
      </c>
      <c r="I608" t="s">
        <v>24</v>
      </c>
      <c r="J608">
        <v>5</v>
      </c>
      <c r="K608">
        <v>6</v>
      </c>
      <c r="L608" t="b">
        <v>0</v>
      </c>
      <c r="M608">
        <v>476</v>
      </c>
      <c r="N608">
        <v>37</v>
      </c>
      <c r="O608">
        <f>SUM(Table1[[#This Row],[Total_Movies_Watched]:[Total_Series_Watched]])</f>
        <v>513</v>
      </c>
      <c r="P608" t="s">
        <v>25</v>
      </c>
      <c r="Q608" t="s">
        <v>64</v>
      </c>
      <c r="R608" t="s">
        <v>27</v>
      </c>
      <c r="S608">
        <v>12</v>
      </c>
      <c r="T608">
        <v>4.0999999999999996</v>
      </c>
      <c r="U608" t="b">
        <v>1</v>
      </c>
      <c r="V608" t="s">
        <v>28</v>
      </c>
      <c r="W608">
        <v>2444</v>
      </c>
      <c r="X608" t="s">
        <v>65</v>
      </c>
      <c r="Y608" t="s">
        <v>68</v>
      </c>
      <c r="Z608" t="s">
        <v>53</v>
      </c>
      <c r="AA608" t="str">
        <f t="shared" si="18"/>
        <v>Complete</v>
      </c>
    </row>
    <row r="609" spans="1:27" x14ac:dyDescent="0.3">
      <c r="A609">
        <v>5147</v>
      </c>
      <c r="B609" t="str">
        <f t="shared" si="19"/>
        <v>Unique</v>
      </c>
      <c r="C609" t="s">
        <v>100</v>
      </c>
      <c r="D609" s="1">
        <v>45091</v>
      </c>
      <c r="E609" s="1">
        <v>45640</v>
      </c>
      <c r="F609" s="7">
        <v>7.99</v>
      </c>
      <c r="G609" t="str">
        <f>IF(Table1[[#This Row],[Monthly_Price]]=7.99,"Base",IF(Table1[[#This Row],[Monthly_Price]]=11.99,"Premium",IF(Table1[[#This Row],[Monthly_Price]]=15.99,"Ultra","error")))</f>
        <v>Base</v>
      </c>
      <c r="H609">
        <v>215</v>
      </c>
      <c r="I609" t="s">
        <v>62</v>
      </c>
      <c r="J609">
        <v>5</v>
      </c>
      <c r="K609">
        <v>4</v>
      </c>
      <c r="L609" t="b">
        <v>1</v>
      </c>
      <c r="M609">
        <v>150</v>
      </c>
      <c r="N609">
        <v>57</v>
      </c>
      <c r="O609">
        <f>SUM(Table1[[#This Row],[Total_Movies_Watched]:[Total_Series_Watched]])</f>
        <v>207</v>
      </c>
      <c r="P609" t="s">
        <v>44</v>
      </c>
      <c r="Q609" t="s">
        <v>26</v>
      </c>
      <c r="R609" t="s">
        <v>27</v>
      </c>
      <c r="S609">
        <v>76</v>
      </c>
      <c r="T609">
        <v>4.5</v>
      </c>
      <c r="U609" t="b">
        <v>0</v>
      </c>
      <c r="V609" t="s">
        <v>28</v>
      </c>
      <c r="W609">
        <v>1529</v>
      </c>
      <c r="X609" t="s">
        <v>29</v>
      </c>
      <c r="Y609" t="s">
        <v>30</v>
      </c>
      <c r="Z609" t="s">
        <v>31</v>
      </c>
      <c r="AA609" t="str">
        <f t="shared" si="18"/>
        <v>Complete</v>
      </c>
    </row>
    <row r="610" spans="1:27" x14ac:dyDescent="0.3">
      <c r="A610">
        <v>8646</v>
      </c>
      <c r="B610" t="str">
        <f t="shared" si="19"/>
        <v>Unique</v>
      </c>
      <c r="C610" t="s">
        <v>189</v>
      </c>
      <c r="D610" s="1">
        <v>45281</v>
      </c>
      <c r="E610" s="1">
        <v>45455</v>
      </c>
      <c r="F610" s="7">
        <v>7.99</v>
      </c>
      <c r="G610" t="str">
        <f>IF(Table1[[#This Row],[Monthly_Price]]=7.99,"Base",IF(Table1[[#This Row],[Monthly_Price]]=11.99,"Premium",IF(Table1[[#This Row],[Monthly_Price]]=15.99,"Ultra","error")))</f>
        <v>Base</v>
      </c>
      <c r="H610">
        <v>234</v>
      </c>
      <c r="I610" t="s">
        <v>24</v>
      </c>
      <c r="J610">
        <v>2</v>
      </c>
      <c r="K610">
        <v>6</v>
      </c>
      <c r="L610" t="b">
        <v>1</v>
      </c>
      <c r="M610">
        <v>580</v>
      </c>
      <c r="N610">
        <v>149</v>
      </c>
      <c r="O610">
        <f>SUM(Table1[[#This Row],[Total_Movies_Watched]:[Total_Series_Watched]])</f>
        <v>729</v>
      </c>
      <c r="P610" t="s">
        <v>44</v>
      </c>
      <c r="Q610" t="s">
        <v>26</v>
      </c>
      <c r="R610" t="s">
        <v>67</v>
      </c>
      <c r="S610">
        <v>31</v>
      </c>
      <c r="T610">
        <v>3.8</v>
      </c>
      <c r="U610" t="b">
        <v>1</v>
      </c>
      <c r="V610" t="s">
        <v>28</v>
      </c>
      <c r="W610">
        <v>1976</v>
      </c>
      <c r="X610" t="s">
        <v>57</v>
      </c>
      <c r="Y610" t="s">
        <v>68</v>
      </c>
      <c r="Z610" t="s">
        <v>31</v>
      </c>
      <c r="AA610" t="str">
        <f t="shared" si="18"/>
        <v>Complete</v>
      </c>
    </row>
    <row r="611" spans="1:27" x14ac:dyDescent="0.3">
      <c r="A611">
        <v>8343</v>
      </c>
      <c r="B611" t="str">
        <f t="shared" si="19"/>
        <v>Unique</v>
      </c>
      <c r="C611" t="s">
        <v>100</v>
      </c>
      <c r="D611" s="1">
        <v>45598</v>
      </c>
      <c r="E611" s="1">
        <v>45643</v>
      </c>
      <c r="F611" s="7">
        <v>7.99</v>
      </c>
      <c r="G611" t="str">
        <f>IF(Table1[[#This Row],[Monthly_Price]]=7.99,"Base",IF(Table1[[#This Row],[Monthly_Price]]=11.99,"Premium",IF(Table1[[#This Row],[Monthly_Price]]=15.99,"Ultra","error")))</f>
        <v>Base</v>
      </c>
      <c r="H611">
        <v>103</v>
      </c>
      <c r="I611" t="s">
        <v>24</v>
      </c>
      <c r="J611">
        <v>2</v>
      </c>
      <c r="K611">
        <v>6</v>
      </c>
      <c r="L611" t="b">
        <v>0</v>
      </c>
      <c r="M611">
        <v>284</v>
      </c>
      <c r="N611">
        <v>84</v>
      </c>
      <c r="O611">
        <f>SUM(Table1[[#This Row],[Total_Movies_Watched]:[Total_Series_Watched]])</f>
        <v>368</v>
      </c>
      <c r="P611" t="s">
        <v>74</v>
      </c>
      <c r="Q611" t="s">
        <v>26</v>
      </c>
      <c r="R611" t="s">
        <v>56</v>
      </c>
      <c r="S611">
        <v>30</v>
      </c>
      <c r="T611">
        <v>4</v>
      </c>
      <c r="U611" t="b">
        <v>0</v>
      </c>
      <c r="V611" t="s">
        <v>28</v>
      </c>
      <c r="W611">
        <v>3452</v>
      </c>
      <c r="X611" t="s">
        <v>29</v>
      </c>
      <c r="Y611" t="s">
        <v>68</v>
      </c>
      <c r="Z611" t="s">
        <v>75</v>
      </c>
      <c r="AA611" t="str">
        <f t="shared" si="18"/>
        <v>Complete</v>
      </c>
    </row>
    <row r="612" spans="1:27" x14ac:dyDescent="0.3">
      <c r="A612">
        <v>9332</v>
      </c>
      <c r="B612" t="str">
        <f t="shared" si="19"/>
        <v>Unique</v>
      </c>
      <c r="C612" t="s">
        <v>38</v>
      </c>
      <c r="D612" s="1">
        <v>45075</v>
      </c>
      <c r="E612" s="1">
        <v>45644</v>
      </c>
      <c r="F612" s="7">
        <v>15.99</v>
      </c>
      <c r="G612" t="str">
        <f>IF(Table1[[#This Row],[Monthly_Price]]=7.99,"Base",IF(Table1[[#This Row],[Monthly_Price]]=11.99,"Premium",IF(Table1[[#This Row],[Monthly_Price]]=15.99,"Ultra","error")))</f>
        <v>Ultra</v>
      </c>
      <c r="H612">
        <v>191</v>
      </c>
      <c r="I612" t="s">
        <v>46</v>
      </c>
      <c r="J612">
        <v>5</v>
      </c>
      <c r="K612">
        <v>1</v>
      </c>
      <c r="L612" t="b">
        <v>0</v>
      </c>
      <c r="M612">
        <v>688</v>
      </c>
      <c r="N612">
        <v>192</v>
      </c>
      <c r="O612">
        <f>SUM(Table1[[#This Row],[Total_Movies_Watched]:[Total_Series_Watched]])</f>
        <v>880</v>
      </c>
      <c r="P612" t="s">
        <v>25</v>
      </c>
      <c r="Q612" t="s">
        <v>26</v>
      </c>
      <c r="R612" t="s">
        <v>27</v>
      </c>
      <c r="S612">
        <v>71</v>
      </c>
      <c r="T612">
        <v>4</v>
      </c>
      <c r="U612" t="b">
        <v>0</v>
      </c>
      <c r="V612" t="s">
        <v>28</v>
      </c>
      <c r="W612">
        <v>2610</v>
      </c>
      <c r="X612" t="s">
        <v>51</v>
      </c>
      <c r="Y612" t="s">
        <v>52</v>
      </c>
      <c r="Z612" t="s">
        <v>53</v>
      </c>
      <c r="AA612" t="str">
        <f t="shared" si="18"/>
        <v>Complete</v>
      </c>
    </row>
    <row r="613" spans="1:27" x14ac:dyDescent="0.3">
      <c r="A613">
        <v>7398</v>
      </c>
      <c r="B613" t="str">
        <f t="shared" si="19"/>
        <v>Unique</v>
      </c>
      <c r="C613" t="s">
        <v>216</v>
      </c>
      <c r="D613" s="1">
        <v>45275</v>
      </c>
      <c r="E613" s="1">
        <v>45641</v>
      </c>
      <c r="F613" s="7">
        <v>11.99</v>
      </c>
      <c r="G613" t="str">
        <f>IF(Table1[[#This Row],[Monthly_Price]]=7.99,"Base",IF(Table1[[#This Row],[Monthly_Price]]=11.99,"Premium",IF(Table1[[#This Row],[Monthly_Price]]=15.99,"Ultra","error")))</f>
        <v>Premium</v>
      </c>
      <c r="H613">
        <v>82</v>
      </c>
      <c r="I613" t="s">
        <v>33</v>
      </c>
      <c r="J613">
        <v>5</v>
      </c>
      <c r="K613">
        <v>1</v>
      </c>
      <c r="L613" t="b">
        <v>1</v>
      </c>
      <c r="M613">
        <v>93</v>
      </c>
      <c r="N613">
        <v>46</v>
      </c>
      <c r="O613">
        <f>SUM(Table1[[#This Row],[Total_Movies_Watched]:[Total_Series_Watched]])</f>
        <v>139</v>
      </c>
      <c r="P613" t="s">
        <v>39</v>
      </c>
      <c r="Q613" t="s">
        <v>26</v>
      </c>
      <c r="R613" t="s">
        <v>34</v>
      </c>
      <c r="S613">
        <v>41</v>
      </c>
      <c r="T613">
        <v>4.7</v>
      </c>
      <c r="U613" t="b">
        <v>1</v>
      </c>
      <c r="V613" t="s">
        <v>28</v>
      </c>
      <c r="W613">
        <v>3152</v>
      </c>
      <c r="X613" t="s">
        <v>29</v>
      </c>
      <c r="Y613" t="s">
        <v>36</v>
      </c>
      <c r="Z613" t="s">
        <v>37</v>
      </c>
      <c r="AA613" t="str">
        <f t="shared" si="18"/>
        <v>Complete</v>
      </c>
    </row>
    <row r="614" spans="1:27" x14ac:dyDescent="0.3">
      <c r="A614">
        <v>3572</v>
      </c>
      <c r="B614" t="str">
        <f t="shared" si="19"/>
        <v>Unique</v>
      </c>
      <c r="C614" t="s">
        <v>330</v>
      </c>
      <c r="D614" s="1">
        <v>45386</v>
      </c>
      <c r="E614" s="1">
        <v>45641</v>
      </c>
      <c r="F614" s="7">
        <v>11.99</v>
      </c>
      <c r="G614" t="str">
        <f>IF(Table1[[#This Row],[Monthly_Price]]=7.99,"Base",IF(Table1[[#This Row],[Monthly_Price]]=11.99,"Premium",IF(Table1[[#This Row],[Monthly_Price]]=15.99,"Ultra","error")))</f>
        <v>Premium</v>
      </c>
      <c r="H614">
        <v>468</v>
      </c>
      <c r="I614" t="s">
        <v>46</v>
      </c>
      <c r="J614">
        <v>5</v>
      </c>
      <c r="K614">
        <v>6</v>
      </c>
      <c r="L614" t="b">
        <v>1</v>
      </c>
      <c r="M614">
        <v>799</v>
      </c>
      <c r="N614">
        <v>44</v>
      </c>
      <c r="O614">
        <f>SUM(Table1[[#This Row],[Total_Movies_Watched]:[Total_Series_Watched]])</f>
        <v>843</v>
      </c>
      <c r="P614" t="s">
        <v>48</v>
      </c>
      <c r="Q614" t="s">
        <v>26</v>
      </c>
      <c r="R614" t="s">
        <v>50</v>
      </c>
      <c r="S614">
        <v>98</v>
      </c>
      <c r="T614">
        <v>4.9000000000000004</v>
      </c>
      <c r="U614" t="b">
        <v>0</v>
      </c>
      <c r="V614" t="s">
        <v>28</v>
      </c>
      <c r="W614">
        <v>4963</v>
      </c>
      <c r="X614" t="s">
        <v>65</v>
      </c>
      <c r="Y614" t="s">
        <v>52</v>
      </c>
      <c r="Z614" t="s">
        <v>37</v>
      </c>
      <c r="AA614" t="str">
        <f t="shared" si="18"/>
        <v>Complete</v>
      </c>
    </row>
    <row r="615" spans="1:27" x14ac:dyDescent="0.3">
      <c r="A615">
        <v>4590</v>
      </c>
      <c r="B615" t="str">
        <f t="shared" si="19"/>
        <v>Unique</v>
      </c>
      <c r="C615" t="s">
        <v>312</v>
      </c>
      <c r="D615" s="1">
        <v>45097</v>
      </c>
      <c r="E615" s="1">
        <v>45363</v>
      </c>
      <c r="F615" s="7">
        <v>11.99</v>
      </c>
      <c r="G615" t="str">
        <f>IF(Table1[[#This Row],[Monthly_Price]]=7.99,"Base",IF(Table1[[#This Row],[Monthly_Price]]=11.99,"Premium",IF(Table1[[#This Row],[Monthly_Price]]=15.99,"Ultra","error")))</f>
        <v>Premium</v>
      </c>
      <c r="H615">
        <v>366</v>
      </c>
      <c r="I615" t="s">
        <v>79</v>
      </c>
      <c r="J615">
        <v>4</v>
      </c>
      <c r="K615">
        <v>3</v>
      </c>
      <c r="L615" t="b">
        <v>0</v>
      </c>
      <c r="M615">
        <v>327</v>
      </c>
      <c r="N615">
        <v>1</v>
      </c>
      <c r="O615">
        <f>SUM(Table1[[#This Row],[Total_Movies_Watched]:[Total_Series_Watched]])</f>
        <v>328</v>
      </c>
      <c r="P615" t="s">
        <v>44</v>
      </c>
      <c r="Q615" t="s">
        <v>40</v>
      </c>
      <c r="R615" t="s">
        <v>27</v>
      </c>
      <c r="S615">
        <v>56</v>
      </c>
      <c r="T615">
        <v>3.6</v>
      </c>
      <c r="U615" t="b">
        <v>1</v>
      </c>
      <c r="V615" t="s">
        <v>28</v>
      </c>
      <c r="W615">
        <v>3290</v>
      </c>
      <c r="X615" t="s">
        <v>35</v>
      </c>
      <c r="Y615" t="s">
        <v>68</v>
      </c>
      <c r="Z615" t="s">
        <v>31</v>
      </c>
      <c r="AA615" t="str">
        <f t="shared" si="18"/>
        <v>Complete</v>
      </c>
    </row>
    <row r="616" spans="1:27" x14ac:dyDescent="0.3">
      <c r="A616">
        <v>1831</v>
      </c>
      <c r="B616" t="str">
        <f t="shared" si="19"/>
        <v>Unique</v>
      </c>
      <c r="C616" t="s">
        <v>72</v>
      </c>
      <c r="D616" s="1">
        <v>45577</v>
      </c>
      <c r="E616" s="1">
        <v>45608</v>
      </c>
      <c r="F616" s="7">
        <v>7.99</v>
      </c>
      <c r="G616" t="str">
        <f>IF(Table1[[#This Row],[Monthly_Price]]=7.99,"Base",IF(Table1[[#This Row],[Monthly_Price]]=11.99,"Premium",IF(Table1[[#This Row],[Monthly_Price]]=15.99,"Ultra","error")))</f>
        <v>Base</v>
      </c>
      <c r="H616">
        <v>53</v>
      </c>
      <c r="I616" t="s">
        <v>43</v>
      </c>
      <c r="J616">
        <v>1</v>
      </c>
      <c r="K616">
        <v>4</v>
      </c>
      <c r="L616" t="b">
        <v>0</v>
      </c>
      <c r="M616">
        <v>685</v>
      </c>
      <c r="N616">
        <v>127</v>
      </c>
      <c r="O616">
        <f>SUM(Table1[[#This Row],[Total_Movies_Watched]:[Total_Series_Watched]])</f>
        <v>812</v>
      </c>
      <c r="P616" t="s">
        <v>63</v>
      </c>
      <c r="Q616" t="s">
        <v>49</v>
      </c>
      <c r="R616" t="s">
        <v>56</v>
      </c>
      <c r="S616">
        <v>26</v>
      </c>
      <c r="T616">
        <v>4.0999999999999996</v>
      </c>
      <c r="U616" t="b">
        <v>1</v>
      </c>
      <c r="V616" t="s">
        <v>28</v>
      </c>
      <c r="W616">
        <v>2596</v>
      </c>
      <c r="X616" t="s">
        <v>51</v>
      </c>
      <c r="Y616" t="s">
        <v>60</v>
      </c>
      <c r="Z616" t="s">
        <v>31</v>
      </c>
      <c r="AA616" t="str">
        <f t="shared" si="18"/>
        <v>Complete</v>
      </c>
    </row>
    <row r="617" spans="1:27" x14ac:dyDescent="0.3">
      <c r="A617">
        <v>6899</v>
      </c>
      <c r="B617" t="str">
        <f t="shared" si="19"/>
        <v>Unique</v>
      </c>
      <c r="C617" t="s">
        <v>184</v>
      </c>
      <c r="D617" s="1">
        <v>45021</v>
      </c>
      <c r="E617" s="1">
        <v>45424</v>
      </c>
      <c r="F617" s="7">
        <v>15.99</v>
      </c>
      <c r="G617" t="str">
        <f>IF(Table1[[#This Row],[Monthly_Price]]=7.99,"Base",IF(Table1[[#This Row],[Monthly_Price]]=11.99,"Premium",IF(Table1[[#This Row],[Monthly_Price]]=15.99,"Ultra","error")))</f>
        <v>Ultra</v>
      </c>
      <c r="H617">
        <v>102</v>
      </c>
      <c r="I617" t="s">
        <v>55</v>
      </c>
      <c r="J617">
        <v>1</v>
      </c>
      <c r="K617">
        <v>1</v>
      </c>
      <c r="L617" t="b">
        <v>1</v>
      </c>
      <c r="M617">
        <v>604</v>
      </c>
      <c r="N617">
        <v>107</v>
      </c>
      <c r="O617">
        <f>SUM(Table1[[#This Row],[Total_Movies_Watched]:[Total_Series_Watched]])</f>
        <v>711</v>
      </c>
      <c r="P617" t="s">
        <v>74</v>
      </c>
      <c r="Q617" t="s">
        <v>64</v>
      </c>
      <c r="R617" t="s">
        <v>67</v>
      </c>
      <c r="S617">
        <v>9</v>
      </c>
      <c r="T617">
        <v>4.3</v>
      </c>
      <c r="U617" t="b">
        <v>0</v>
      </c>
      <c r="V617" t="s">
        <v>28</v>
      </c>
      <c r="W617">
        <v>745</v>
      </c>
      <c r="X617" t="s">
        <v>65</v>
      </c>
      <c r="Y617" t="s">
        <v>36</v>
      </c>
      <c r="Z617" t="s">
        <v>31</v>
      </c>
      <c r="AA617" t="str">
        <f t="shared" si="18"/>
        <v>Complete</v>
      </c>
    </row>
    <row r="618" spans="1:27" x14ac:dyDescent="0.3">
      <c r="A618">
        <v>1148</v>
      </c>
      <c r="B618" t="str">
        <f t="shared" si="19"/>
        <v>Unique</v>
      </c>
      <c r="C618" t="s">
        <v>72</v>
      </c>
      <c r="D618" s="1">
        <v>45442</v>
      </c>
      <c r="E618" s="1">
        <v>45624</v>
      </c>
      <c r="F618" s="7">
        <v>15.99</v>
      </c>
      <c r="G618" t="str">
        <f>IF(Table1[[#This Row],[Monthly_Price]]=7.99,"Base",IF(Table1[[#This Row],[Monthly_Price]]=11.99,"Premium",IF(Table1[[#This Row],[Monthly_Price]]=15.99,"Ultra","error")))</f>
        <v>Ultra</v>
      </c>
      <c r="H618">
        <v>259</v>
      </c>
      <c r="I618" t="s">
        <v>24</v>
      </c>
      <c r="J618">
        <v>1</v>
      </c>
      <c r="K618">
        <v>5</v>
      </c>
      <c r="L618" t="b">
        <v>1</v>
      </c>
      <c r="M618">
        <v>597</v>
      </c>
      <c r="N618">
        <v>165</v>
      </c>
      <c r="O618">
        <f>SUM(Table1[[#This Row],[Total_Movies_Watched]:[Total_Series_Watched]])</f>
        <v>762</v>
      </c>
      <c r="P618" t="s">
        <v>63</v>
      </c>
      <c r="Q618" t="s">
        <v>64</v>
      </c>
      <c r="R618" t="s">
        <v>34</v>
      </c>
      <c r="S618">
        <v>33</v>
      </c>
      <c r="T618">
        <v>4.2</v>
      </c>
      <c r="U618" t="b">
        <v>1</v>
      </c>
      <c r="V618" t="s">
        <v>28</v>
      </c>
      <c r="W618">
        <v>668</v>
      </c>
      <c r="X618" t="s">
        <v>65</v>
      </c>
      <c r="Y618" t="s">
        <v>36</v>
      </c>
      <c r="Z618" t="s">
        <v>53</v>
      </c>
      <c r="AA618" t="str">
        <f t="shared" si="18"/>
        <v>Complete</v>
      </c>
    </row>
    <row r="619" spans="1:27" x14ac:dyDescent="0.3">
      <c r="A619">
        <v>3745</v>
      </c>
      <c r="B619" t="str">
        <f t="shared" si="19"/>
        <v>Unique</v>
      </c>
      <c r="C619" t="s">
        <v>203</v>
      </c>
      <c r="D619" s="1">
        <v>45547</v>
      </c>
      <c r="E619" s="1">
        <v>45642</v>
      </c>
      <c r="F619" s="7">
        <v>11.99</v>
      </c>
      <c r="G619" t="str">
        <f>IF(Table1[[#This Row],[Monthly_Price]]=7.99,"Base",IF(Table1[[#This Row],[Monthly_Price]]=11.99,"Premium",IF(Table1[[#This Row],[Monthly_Price]]=15.99,"Ultra","error")))</f>
        <v>Premium</v>
      </c>
      <c r="H619">
        <v>81</v>
      </c>
      <c r="I619" t="s">
        <v>79</v>
      </c>
      <c r="J619">
        <v>2</v>
      </c>
      <c r="K619">
        <v>4</v>
      </c>
      <c r="L619" t="b">
        <v>0</v>
      </c>
      <c r="M619">
        <v>451</v>
      </c>
      <c r="N619">
        <v>49</v>
      </c>
      <c r="O619">
        <f>SUM(Table1[[#This Row],[Total_Movies_Watched]:[Total_Series_Watched]])</f>
        <v>500</v>
      </c>
      <c r="P619" t="s">
        <v>39</v>
      </c>
      <c r="Q619" t="s">
        <v>40</v>
      </c>
      <c r="R619" t="s">
        <v>56</v>
      </c>
      <c r="S619">
        <v>11</v>
      </c>
      <c r="T619">
        <v>4.7</v>
      </c>
      <c r="U619" t="b">
        <v>1</v>
      </c>
      <c r="V619" t="s">
        <v>28</v>
      </c>
      <c r="W619">
        <v>3282</v>
      </c>
      <c r="X619" t="s">
        <v>65</v>
      </c>
      <c r="Y619" t="s">
        <v>30</v>
      </c>
      <c r="Z619" t="s">
        <v>31</v>
      </c>
      <c r="AA619" t="str">
        <f t="shared" si="18"/>
        <v>Complete</v>
      </c>
    </row>
    <row r="620" spans="1:27" x14ac:dyDescent="0.3">
      <c r="A620">
        <v>5084</v>
      </c>
      <c r="B620" t="str">
        <f t="shared" si="19"/>
        <v>Unique</v>
      </c>
      <c r="C620" t="s">
        <v>331</v>
      </c>
      <c r="D620" s="1">
        <v>45224</v>
      </c>
      <c r="E620" s="1">
        <v>45618</v>
      </c>
      <c r="F620" s="7">
        <v>11.99</v>
      </c>
      <c r="G620" t="str">
        <f>IF(Table1[[#This Row],[Monthly_Price]]=7.99,"Base",IF(Table1[[#This Row],[Monthly_Price]]=11.99,"Premium",IF(Table1[[#This Row],[Monthly_Price]]=15.99,"Ultra","error")))</f>
        <v>Premium</v>
      </c>
      <c r="H620">
        <v>135</v>
      </c>
      <c r="I620" t="s">
        <v>24</v>
      </c>
      <c r="J620">
        <v>4</v>
      </c>
      <c r="K620">
        <v>6</v>
      </c>
      <c r="L620" t="b">
        <v>0</v>
      </c>
      <c r="M620">
        <v>50</v>
      </c>
      <c r="N620">
        <v>15</v>
      </c>
      <c r="O620">
        <f>SUM(Table1[[#This Row],[Total_Movies_Watched]:[Total_Series_Watched]])</f>
        <v>65</v>
      </c>
      <c r="P620" t="s">
        <v>39</v>
      </c>
      <c r="Q620" t="s">
        <v>49</v>
      </c>
      <c r="R620" t="s">
        <v>67</v>
      </c>
      <c r="S620">
        <v>91</v>
      </c>
      <c r="T620">
        <v>4.4000000000000004</v>
      </c>
      <c r="U620" t="b">
        <v>0</v>
      </c>
      <c r="V620" t="s">
        <v>28</v>
      </c>
      <c r="W620">
        <v>1510</v>
      </c>
      <c r="X620" t="s">
        <v>51</v>
      </c>
      <c r="Y620" t="s">
        <v>68</v>
      </c>
      <c r="Z620" t="s">
        <v>31</v>
      </c>
      <c r="AA620" t="str">
        <f t="shared" si="18"/>
        <v>Complete</v>
      </c>
    </row>
    <row r="621" spans="1:27" x14ac:dyDescent="0.3">
      <c r="A621">
        <v>7179</v>
      </c>
      <c r="B621" t="str">
        <f t="shared" si="19"/>
        <v>Unique</v>
      </c>
      <c r="C621" t="s">
        <v>109</v>
      </c>
      <c r="D621" s="1">
        <v>45178</v>
      </c>
      <c r="E621" s="1">
        <v>45625</v>
      </c>
      <c r="F621" s="7">
        <v>11.99</v>
      </c>
      <c r="G621" t="str">
        <f>IF(Table1[[#This Row],[Monthly_Price]]=7.99,"Base",IF(Table1[[#This Row],[Monthly_Price]]=11.99,"Premium",IF(Table1[[#This Row],[Monthly_Price]]=15.99,"Ultra","error")))</f>
        <v>Premium</v>
      </c>
      <c r="H621">
        <v>465</v>
      </c>
      <c r="I621" t="s">
        <v>62</v>
      </c>
      <c r="J621">
        <v>2</v>
      </c>
      <c r="K621">
        <v>3</v>
      </c>
      <c r="L621" t="b">
        <v>1</v>
      </c>
      <c r="M621">
        <v>987</v>
      </c>
      <c r="N621">
        <v>91</v>
      </c>
      <c r="O621">
        <f>SUM(Table1[[#This Row],[Total_Movies_Watched]:[Total_Series_Watched]])</f>
        <v>1078</v>
      </c>
      <c r="P621" t="s">
        <v>74</v>
      </c>
      <c r="Q621" t="s">
        <v>40</v>
      </c>
      <c r="R621" t="s">
        <v>41</v>
      </c>
      <c r="S621">
        <v>8</v>
      </c>
      <c r="T621">
        <v>4.5999999999999996</v>
      </c>
      <c r="U621" t="b">
        <v>1</v>
      </c>
      <c r="V621" t="s">
        <v>28</v>
      </c>
      <c r="W621">
        <v>1206</v>
      </c>
      <c r="X621" t="s">
        <v>29</v>
      </c>
      <c r="Y621" t="s">
        <v>30</v>
      </c>
      <c r="Z621" t="s">
        <v>53</v>
      </c>
      <c r="AA621" t="str">
        <f t="shared" si="18"/>
        <v>Complete</v>
      </c>
    </row>
    <row r="622" spans="1:27" x14ac:dyDescent="0.3">
      <c r="A622">
        <v>1005</v>
      </c>
      <c r="B622" t="str">
        <f t="shared" si="19"/>
        <v>Unique</v>
      </c>
      <c r="C622" t="s">
        <v>195</v>
      </c>
      <c r="D622" s="1">
        <v>44978</v>
      </c>
      <c r="E622" s="1">
        <v>45577</v>
      </c>
      <c r="F622" s="7">
        <v>11.99</v>
      </c>
      <c r="G622" t="str">
        <f>IF(Table1[[#This Row],[Monthly_Price]]=7.99,"Base",IF(Table1[[#This Row],[Monthly_Price]]=11.99,"Premium",IF(Table1[[#This Row],[Monthly_Price]]=15.99,"Ultra","error")))</f>
        <v>Premium</v>
      </c>
      <c r="H622">
        <v>163</v>
      </c>
      <c r="I622" t="s">
        <v>55</v>
      </c>
      <c r="J622">
        <v>2</v>
      </c>
      <c r="K622">
        <v>1</v>
      </c>
      <c r="L622" t="b">
        <v>0</v>
      </c>
      <c r="M622">
        <v>817</v>
      </c>
      <c r="N622">
        <v>182</v>
      </c>
      <c r="O622">
        <f>SUM(Table1[[#This Row],[Total_Movies_Watched]:[Total_Series_Watched]])</f>
        <v>999</v>
      </c>
      <c r="P622" t="s">
        <v>48</v>
      </c>
      <c r="Q622" t="s">
        <v>49</v>
      </c>
      <c r="R622" t="s">
        <v>56</v>
      </c>
      <c r="S622">
        <v>43</v>
      </c>
      <c r="T622">
        <v>4.5999999999999996</v>
      </c>
      <c r="U622" t="b">
        <v>1</v>
      </c>
      <c r="V622" t="s">
        <v>28</v>
      </c>
      <c r="W622">
        <v>168</v>
      </c>
      <c r="X622" t="s">
        <v>57</v>
      </c>
      <c r="Y622" t="s">
        <v>68</v>
      </c>
      <c r="Z622" t="s">
        <v>75</v>
      </c>
      <c r="AA622" t="str">
        <f t="shared" si="18"/>
        <v>Complete</v>
      </c>
    </row>
    <row r="623" spans="1:27" x14ac:dyDescent="0.3">
      <c r="A623">
        <v>6405</v>
      </c>
      <c r="B623" t="str">
        <f t="shared" si="19"/>
        <v>Unique</v>
      </c>
      <c r="C623" t="s">
        <v>330</v>
      </c>
      <c r="D623" s="1">
        <v>45030</v>
      </c>
      <c r="E623" s="1">
        <v>45608</v>
      </c>
      <c r="F623" s="7">
        <v>11.99</v>
      </c>
      <c r="G623" t="str">
        <f>IF(Table1[[#This Row],[Monthly_Price]]=7.99,"Base",IF(Table1[[#This Row],[Monthly_Price]]=11.99,"Premium",IF(Table1[[#This Row],[Monthly_Price]]=15.99,"Ultra","error")))</f>
        <v>Premium</v>
      </c>
      <c r="H623">
        <v>321</v>
      </c>
      <c r="I623" t="s">
        <v>62</v>
      </c>
      <c r="J623">
        <v>1</v>
      </c>
      <c r="K623">
        <v>6</v>
      </c>
      <c r="L623" t="b">
        <v>1</v>
      </c>
      <c r="M623">
        <v>361</v>
      </c>
      <c r="N623">
        <v>12</v>
      </c>
      <c r="O623">
        <f>SUM(Table1[[#This Row],[Total_Movies_Watched]:[Total_Series_Watched]])</f>
        <v>373</v>
      </c>
      <c r="P623" t="s">
        <v>48</v>
      </c>
      <c r="Q623" t="s">
        <v>64</v>
      </c>
      <c r="R623" t="s">
        <v>34</v>
      </c>
      <c r="S623">
        <v>72</v>
      </c>
      <c r="T623">
        <v>4.9000000000000004</v>
      </c>
      <c r="U623" t="b">
        <v>1</v>
      </c>
      <c r="V623" t="s">
        <v>28</v>
      </c>
      <c r="W623">
        <v>1303</v>
      </c>
      <c r="X623" t="s">
        <v>65</v>
      </c>
      <c r="Y623" t="s">
        <v>52</v>
      </c>
      <c r="Z623" t="s">
        <v>31</v>
      </c>
      <c r="AA623" t="str">
        <f t="shared" si="18"/>
        <v>Complete</v>
      </c>
    </row>
    <row r="624" spans="1:27" x14ac:dyDescent="0.3">
      <c r="A624">
        <v>5215</v>
      </c>
      <c r="B624" t="str">
        <f t="shared" si="19"/>
        <v>Unique</v>
      </c>
      <c r="C624" t="s">
        <v>38</v>
      </c>
      <c r="D624" s="1">
        <v>45033</v>
      </c>
      <c r="E624" s="1">
        <v>45643</v>
      </c>
      <c r="F624" s="7">
        <v>7.99</v>
      </c>
      <c r="G624" t="str">
        <f>IF(Table1[[#This Row],[Monthly_Price]]=7.99,"Base",IF(Table1[[#This Row],[Monthly_Price]]=11.99,"Premium",IF(Table1[[#This Row],[Monthly_Price]]=15.99,"Ultra","error")))</f>
        <v>Base</v>
      </c>
      <c r="H624">
        <v>212</v>
      </c>
      <c r="I624" t="s">
        <v>79</v>
      </c>
      <c r="J624">
        <v>5</v>
      </c>
      <c r="K624">
        <v>5</v>
      </c>
      <c r="L624" t="b">
        <v>0</v>
      </c>
      <c r="M624">
        <v>146</v>
      </c>
      <c r="N624">
        <v>147</v>
      </c>
      <c r="O624">
        <f>SUM(Table1[[#This Row],[Total_Movies_Watched]:[Total_Series_Watched]])</f>
        <v>293</v>
      </c>
      <c r="P624" t="s">
        <v>44</v>
      </c>
      <c r="Q624" t="s">
        <v>40</v>
      </c>
      <c r="R624" t="s">
        <v>67</v>
      </c>
      <c r="S624">
        <v>23</v>
      </c>
      <c r="T624">
        <v>3.4</v>
      </c>
      <c r="U624" t="b">
        <v>0</v>
      </c>
      <c r="V624" t="s">
        <v>28</v>
      </c>
      <c r="W624">
        <v>1365</v>
      </c>
      <c r="X624" t="s">
        <v>51</v>
      </c>
      <c r="Y624" t="s">
        <v>52</v>
      </c>
      <c r="Z624" t="s">
        <v>75</v>
      </c>
      <c r="AA624" t="str">
        <f t="shared" si="18"/>
        <v>Complete</v>
      </c>
    </row>
    <row r="625" spans="1:27" x14ac:dyDescent="0.3">
      <c r="A625">
        <v>7525</v>
      </c>
      <c r="B625" t="str">
        <f t="shared" si="19"/>
        <v>Unique</v>
      </c>
      <c r="C625" t="s">
        <v>200</v>
      </c>
      <c r="D625" s="1">
        <v>45469</v>
      </c>
      <c r="E625" s="1">
        <v>45644</v>
      </c>
      <c r="F625" s="7">
        <v>15.99</v>
      </c>
      <c r="G625" t="str">
        <f>IF(Table1[[#This Row],[Monthly_Price]]=7.99,"Base",IF(Table1[[#This Row],[Monthly_Price]]=11.99,"Premium",IF(Table1[[#This Row],[Monthly_Price]]=15.99,"Ultra","error")))</f>
        <v>Ultra</v>
      </c>
      <c r="H625">
        <v>453</v>
      </c>
      <c r="I625" t="s">
        <v>24</v>
      </c>
      <c r="J625">
        <v>1</v>
      </c>
      <c r="K625">
        <v>4</v>
      </c>
      <c r="L625" t="b">
        <v>0</v>
      </c>
      <c r="M625">
        <v>313</v>
      </c>
      <c r="N625">
        <v>1</v>
      </c>
      <c r="O625">
        <f>SUM(Table1[[#This Row],[Total_Movies_Watched]:[Total_Series_Watched]])</f>
        <v>314</v>
      </c>
      <c r="P625" t="s">
        <v>63</v>
      </c>
      <c r="Q625" t="s">
        <v>26</v>
      </c>
      <c r="R625" t="s">
        <v>56</v>
      </c>
      <c r="S625">
        <v>7</v>
      </c>
      <c r="T625">
        <v>3.7</v>
      </c>
      <c r="U625" t="b">
        <v>1</v>
      </c>
      <c r="V625" t="s">
        <v>28</v>
      </c>
      <c r="W625">
        <v>1563</v>
      </c>
      <c r="X625" t="s">
        <v>51</v>
      </c>
      <c r="Y625" t="s">
        <v>36</v>
      </c>
      <c r="Z625" t="s">
        <v>53</v>
      </c>
      <c r="AA625" t="str">
        <f t="shared" si="18"/>
        <v>Complete</v>
      </c>
    </row>
    <row r="626" spans="1:27" x14ac:dyDescent="0.3">
      <c r="A626">
        <v>9115</v>
      </c>
      <c r="B626" t="str">
        <f t="shared" si="19"/>
        <v>Unique</v>
      </c>
      <c r="C626" t="s">
        <v>72</v>
      </c>
      <c r="D626" s="1">
        <v>45490</v>
      </c>
      <c r="E626" s="1">
        <v>45643</v>
      </c>
      <c r="F626" s="7">
        <v>11.99</v>
      </c>
      <c r="G626" t="str">
        <f>IF(Table1[[#This Row],[Monthly_Price]]=7.99,"Base",IF(Table1[[#This Row],[Monthly_Price]]=11.99,"Premium",IF(Table1[[#This Row],[Monthly_Price]]=15.99,"Ultra","error")))</f>
        <v>Premium</v>
      </c>
      <c r="H626">
        <v>34</v>
      </c>
      <c r="I626" t="s">
        <v>62</v>
      </c>
      <c r="J626">
        <v>1</v>
      </c>
      <c r="K626">
        <v>1</v>
      </c>
      <c r="L626" t="b">
        <v>0</v>
      </c>
      <c r="M626">
        <v>80</v>
      </c>
      <c r="N626">
        <v>71</v>
      </c>
      <c r="O626">
        <f>SUM(Table1[[#This Row],[Total_Movies_Watched]:[Total_Series_Watched]])</f>
        <v>151</v>
      </c>
      <c r="P626" t="s">
        <v>39</v>
      </c>
      <c r="Q626" t="s">
        <v>49</v>
      </c>
      <c r="R626" t="s">
        <v>34</v>
      </c>
      <c r="S626">
        <v>55</v>
      </c>
      <c r="T626">
        <v>3.6</v>
      </c>
      <c r="U626" t="b">
        <v>0</v>
      </c>
      <c r="V626" t="s">
        <v>28</v>
      </c>
      <c r="W626">
        <v>1172</v>
      </c>
      <c r="X626" t="s">
        <v>57</v>
      </c>
      <c r="Y626" t="s">
        <v>60</v>
      </c>
      <c r="Z626" t="s">
        <v>31</v>
      </c>
      <c r="AA626" t="str">
        <f t="shared" si="18"/>
        <v>Complete</v>
      </c>
    </row>
    <row r="627" spans="1:27" x14ac:dyDescent="0.3">
      <c r="A627">
        <v>6454</v>
      </c>
      <c r="B627" t="str">
        <f t="shared" si="19"/>
        <v>Unique</v>
      </c>
      <c r="C627" t="s">
        <v>128</v>
      </c>
      <c r="D627" s="1">
        <v>45390</v>
      </c>
      <c r="E627" s="1">
        <v>45641</v>
      </c>
      <c r="F627" s="7">
        <v>15.99</v>
      </c>
      <c r="G627" t="str">
        <f>IF(Table1[[#This Row],[Monthly_Price]]=7.99,"Base",IF(Table1[[#This Row],[Monthly_Price]]=11.99,"Premium",IF(Table1[[#This Row],[Monthly_Price]]=15.99,"Ultra","error")))</f>
        <v>Ultra</v>
      </c>
      <c r="H627">
        <v>197</v>
      </c>
      <c r="I627" t="s">
        <v>62</v>
      </c>
      <c r="J627">
        <v>1</v>
      </c>
      <c r="K627">
        <v>4</v>
      </c>
      <c r="L627" t="b">
        <v>1</v>
      </c>
      <c r="M627">
        <v>860</v>
      </c>
      <c r="N627">
        <v>42</v>
      </c>
      <c r="O627">
        <f>SUM(Table1[[#This Row],[Total_Movies_Watched]:[Total_Series_Watched]])</f>
        <v>902</v>
      </c>
      <c r="P627" t="s">
        <v>25</v>
      </c>
      <c r="Q627" t="s">
        <v>49</v>
      </c>
      <c r="R627" t="s">
        <v>67</v>
      </c>
      <c r="S627">
        <v>97</v>
      </c>
      <c r="T627">
        <v>4</v>
      </c>
      <c r="U627" t="b">
        <v>1</v>
      </c>
      <c r="V627" t="s">
        <v>28</v>
      </c>
      <c r="W627">
        <v>1704</v>
      </c>
      <c r="X627" t="s">
        <v>65</v>
      </c>
      <c r="Y627" t="s">
        <v>30</v>
      </c>
      <c r="Z627" t="s">
        <v>75</v>
      </c>
      <c r="AA627" t="str">
        <f t="shared" si="18"/>
        <v>Complete</v>
      </c>
    </row>
    <row r="628" spans="1:27" x14ac:dyDescent="0.3">
      <c r="A628">
        <v>4781</v>
      </c>
      <c r="B628" t="str">
        <f t="shared" si="19"/>
        <v>Unique</v>
      </c>
      <c r="C628" t="s">
        <v>332</v>
      </c>
      <c r="D628" s="1">
        <v>45407</v>
      </c>
      <c r="E628" s="1">
        <v>45303</v>
      </c>
      <c r="F628" s="7">
        <v>15.99</v>
      </c>
      <c r="G628" t="str">
        <f>IF(Table1[[#This Row],[Monthly_Price]]=7.99,"Base",IF(Table1[[#This Row],[Monthly_Price]]=11.99,"Premium",IF(Table1[[#This Row],[Monthly_Price]]=15.99,"Ultra","error")))</f>
        <v>Ultra</v>
      </c>
      <c r="H628">
        <v>361</v>
      </c>
      <c r="I628" t="s">
        <v>62</v>
      </c>
      <c r="J628">
        <v>5</v>
      </c>
      <c r="K628">
        <v>3</v>
      </c>
      <c r="L628" t="b">
        <v>1</v>
      </c>
      <c r="M628">
        <v>67</v>
      </c>
      <c r="N628">
        <v>66</v>
      </c>
      <c r="O628">
        <f>SUM(Table1[[#This Row],[Total_Movies_Watched]:[Total_Series_Watched]])</f>
        <v>133</v>
      </c>
      <c r="P628" t="s">
        <v>48</v>
      </c>
      <c r="Q628" t="s">
        <v>26</v>
      </c>
      <c r="R628" t="s">
        <v>34</v>
      </c>
      <c r="S628">
        <v>3</v>
      </c>
      <c r="T628">
        <v>3.7</v>
      </c>
      <c r="U628" t="b">
        <v>1</v>
      </c>
      <c r="V628" t="s">
        <v>28</v>
      </c>
      <c r="W628">
        <v>4421</v>
      </c>
      <c r="X628" t="s">
        <v>65</v>
      </c>
      <c r="Y628" t="s">
        <v>68</v>
      </c>
      <c r="Z628" t="s">
        <v>37</v>
      </c>
      <c r="AA628" t="str">
        <f t="shared" si="18"/>
        <v>Complete</v>
      </c>
    </row>
    <row r="629" spans="1:27" x14ac:dyDescent="0.3">
      <c r="A629">
        <v>5040</v>
      </c>
      <c r="B629" t="str">
        <f t="shared" si="19"/>
        <v>Unique</v>
      </c>
      <c r="C629" t="s">
        <v>333</v>
      </c>
      <c r="D629" s="1">
        <v>45264</v>
      </c>
      <c r="E629" s="1">
        <v>45334</v>
      </c>
      <c r="F629" s="7">
        <v>11.99</v>
      </c>
      <c r="G629" t="str">
        <f>IF(Table1[[#This Row],[Monthly_Price]]=7.99,"Base",IF(Table1[[#This Row],[Monthly_Price]]=11.99,"Premium",IF(Table1[[#This Row],[Monthly_Price]]=15.99,"Ultra","error")))</f>
        <v>Premium</v>
      </c>
      <c r="H629">
        <v>166</v>
      </c>
      <c r="I629" t="s">
        <v>43</v>
      </c>
      <c r="J629">
        <v>5</v>
      </c>
      <c r="K629">
        <v>2</v>
      </c>
      <c r="L629" t="b">
        <v>1</v>
      </c>
      <c r="M629">
        <v>178</v>
      </c>
      <c r="N629">
        <v>61</v>
      </c>
      <c r="O629">
        <f>SUM(Table1[[#This Row],[Total_Movies_Watched]:[Total_Series_Watched]])</f>
        <v>239</v>
      </c>
      <c r="P629" t="s">
        <v>74</v>
      </c>
      <c r="Q629" t="s">
        <v>40</v>
      </c>
      <c r="R629" t="s">
        <v>67</v>
      </c>
      <c r="S629">
        <v>30</v>
      </c>
      <c r="T629">
        <v>3.1</v>
      </c>
      <c r="U629" t="b">
        <v>0</v>
      </c>
      <c r="V629" t="s">
        <v>28</v>
      </c>
      <c r="W629">
        <v>2964</v>
      </c>
      <c r="X629" t="s">
        <v>29</v>
      </c>
      <c r="Y629" t="s">
        <v>52</v>
      </c>
      <c r="Z629" t="s">
        <v>31</v>
      </c>
      <c r="AA629" t="str">
        <f t="shared" si="18"/>
        <v>Complete</v>
      </c>
    </row>
    <row r="630" spans="1:27" x14ac:dyDescent="0.3">
      <c r="A630">
        <v>3209</v>
      </c>
      <c r="B630" t="str">
        <f t="shared" si="19"/>
        <v>Unique</v>
      </c>
      <c r="C630" t="s">
        <v>215</v>
      </c>
      <c r="D630" s="1">
        <v>45250</v>
      </c>
      <c r="E630" s="1">
        <v>45622</v>
      </c>
      <c r="F630" s="7">
        <v>7.99</v>
      </c>
      <c r="G630" t="str">
        <f>IF(Table1[[#This Row],[Monthly_Price]]=7.99,"Base",IF(Table1[[#This Row],[Monthly_Price]]=11.99,"Premium",IF(Table1[[#This Row],[Monthly_Price]]=15.99,"Ultra","error")))</f>
        <v>Base</v>
      </c>
      <c r="H630">
        <v>168</v>
      </c>
      <c r="I630" t="s">
        <v>46</v>
      </c>
      <c r="J630">
        <v>3</v>
      </c>
      <c r="K630">
        <v>1</v>
      </c>
      <c r="L630" t="b">
        <v>0</v>
      </c>
      <c r="M630">
        <v>113</v>
      </c>
      <c r="N630">
        <v>85</v>
      </c>
      <c r="O630">
        <f>SUM(Table1[[#This Row],[Total_Movies_Watched]:[Total_Series_Watched]])</f>
        <v>198</v>
      </c>
      <c r="P630" t="s">
        <v>44</v>
      </c>
      <c r="Q630" t="s">
        <v>64</v>
      </c>
      <c r="R630" t="s">
        <v>50</v>
      </c>
      <c r="S630">
        <v>52</v>
      </c>
      <c r="T630">
        <v>4.7</v>
      </c>
      <c r="U630" t="b">
        <v>0</v>
      </c>
      <c r="V630" t="s">
        <v>28</v>
      </c>
      <c r="W630">
        <v>1094</v>
      </c>
      <c r="X630" t="s">
        <v>29</v>
      </c>
      <c r="Y630" t="s">
        <v>52</v>
      </c>
      <c r="Z630" t="s">
        <v>37</v>
      </c>
      <c r="AA630" t="str">
        <f t="shared" si="18"/>
        <v>Complete</v>
      </c>
    </row>
    <row r="631" spans="1:27" x14ac:dyDescent="0.3">
      <c r="A631">
        <v>8703</v>
      </c>
      <c r="B631" t="str">
        <f t="shared" si="19"/>
        <v>Unique</v>
      </c>
      <c r="C631" t="s">
        <v>165</v>
      </c>
      <c r="D631" s="1">
        <v>45479</v>
      </c>
      <c r="E631" s="1">
        <v>45618</v>
      </c>
      <c r="F631" s="7">
        <v>15.99</v>
      </c>
      <c r="G631" t="str">
        <f>IF(Table1[[#This Row],[Monthly_Price]]=7.99,"Base",IF(Table1[[#This Row],[Monthly_Price]]=11.99,"Premium",IF(Table1[[#This Row],[Monthly_Price]]=15.99,"Ultra","error")))</f>
        <v>Ultra</v>
      </c>
      <c r="H631">
        <v>336</v>
      </c>
      <c r="I631" t="s">
        <v>33</v>
      </c>
      <c r="J631">
        <v>1</v>
      </c>
      <c r="K631">
        <v>4</v>
      </c>
      <c r="L631" t="b">
        <v>1</v>
      </c>
      <c r="M631">
        <v>855</v>
      </c>
      <c r="N631">
        <v>186</v>
      </c>
      <c r="O631">
        <f>SUM(Table1[[#This Row],[Total_Movies_Watched]:[Total_Series_Watched]])</f>
        <v>1041</v>
      </c>
      <c r="P631" t="s">
        <v>39</v>
      </c>
      <c r="Q631" t="s">
        <v>26</v>
      </c>
      <c r="R631" t="s">
        <v>41</v>
      </c>
      <c r="S631">
        <v>54</v>
      </c>
      <c r="T631">
        <v>3.6</v>
      </c>
      <c r="U631" t="b">
        <v>0</v>
      </c>
      <c r="V631" t="s">
        <v>28</v>
      </c>
      <c r="W631">
        <v>3674</v>
      </c>
      <c r="X631" t="s">
        <v>65</v>
      </c>
      <c r="Y631" t="s">
        <v>36</v>
      </c>
      <c r="Z631" t="s">
        <v>31</v>
      </c>
      <c r="AA631" t="str">
        <f t="shared" si="18"/>
        <v>Complete</v>
      </c>
    </row>
    <row r="632" spans="1:27" x14ac:dyDescent="0.3">
      <c r="A632">
        <v>2536</v>
      </c>
      <c r="B632" t="str">
        <f t="shared" si="19"/>
        <v>Unique</v>
      </c>
      <c r="C632" t="s">
        <v>176</v>
      </c>
      <c r="D632" s="1">
        <v>45348</v>
      </c>
      <c r="E632" s="1">
        <v>45640</v>
      </c>
      <c r="F632" s="7">
        <v>15.99</v>
      </c>
      <c r="G632" t="str">
        <f>IF(Table1[[#This Row],[Monthly_Price]]=7.99,"Base",IF(Table1[[#This Row],[Monthly_Price]]=11.99,"Premium",IF(Table1[[#This Row],[Monthly_Price]]=15.99,"Ultra","error")))</f>
        <v>Ultra</v>
      </c>
      <c r="H632">
        <v>212</v>
      </c>
      <c r="I632" t="s">
        <v>55</v>
      </c>
      <c r="J632">
        <v>2</v>
      </c>
      <c r="K632">
        <v>4</v>
      </c>
      <c r="L632" t="b">
        <v>0</v>
      </c>
      <c r="M632">
        <v>608</v>
      </c>
      <c r="N632">
        <v>96</v>
      </c>
      <c r="O632">
        <f>SUM(Table1[[#This Row],[Total_Movies_Watched]:[Total_Series_Watched]])</f>
        <v>704</v>
      </c>
      <c r="P632" t="s">
        <v>74</v>
      </c>
      <c r="Q632" t="s">
        <v>64</v>
      </c>
      <c r="R632" t="s">
        <v>41</v>
      </c>
      <c r="S632">
        <v>76</v>
      </c>
      <c r="T632">
        <v>4</v>
      </c>
      <c r="U632" t="b">
        <v>0</v>
      </c>
      <c r="V632" t="s">
        <v>28</v>
      </c>
      <c r="W632">
        <v>296</v>
      </c>
      <c r="X632" t="s">
        <v>51</v>
      </c>
      <c r="Y632" t="s">
        <v>68</v>
      </c>
      <c r="Z632" t="s">
        <v>75</v>
      </c>
      <c r="AA632" t="str">
        <f t="shared" si="18"/>
        <v>Complete</v>
      </c>
    </row>
    <row r="633" spans="1:27" x14ac:dyDescent="0.3">
      <c r="A633">
        <v>2057</v>
      </c>
      <c r="B633" t="str">
        <f t="shared" si="19"/>
        <v>Unique</v>
      </c>
      <c r="C633" t="s">
        <v>334</v>
      </c>
      <c r="D633" s="1">
        <v>45041</v>
      </c>
      <c r="E633" s="1">
        <v>45619</v>
      </c>
      <c r="F633" s="7">
        <v>7.99</v>
      </c>
      <c r="G633" t="str">
        <f>IF(Table1[[#This Row],[Monthly_Price]]=7.99,"Base",IF(Table1[[#This Row],[Monthly_Price]]=11.99,"Premium",IF(Table1[[#This Row],[Monthly_Price]]=15.99,"Ultra","error")))</f>
        <v>Base</v>
      </c>
      <c r="H633">
        <v>185</v>
      </c>
      <c r="I633" t="s">
        <v>55</v>
      </c>
      <c r="J633">
        <v>3</v>
      </c>
      <c r="K633">
        <v>6</v>
      </c>
      <c r="L633" t="b">
        <v>1</v>
      </c>
      <c r="M633">
        <v>804</v>
      </c>
      <c r="N633">
        <v>49</v>
      </c>
      <c r="O633">
        <f>SUM(Table1[[#This Row],[Total_Movies_Watched]:[Total_Series_Watched]])</f>
        <v>853</v>
      </c>
      <c r="P633" t="s">
        <v>25</v>
      </c>
      <c r="Q633" t="s">
        <v>49</v>
      </c>
      <c r="R633" t="s">
        <v>41</v>
      </c>
      <c r="S633">
        <v>32</v>
      </c>
      <c r="T633">
        <v>4.0999999999999996</v>
      </c>
      <c r="U633" t="b">
        <v>0</v>
      </c>
      <c r="V633" t="s">
        <v>28</v>
      </c>
      <c r="W633">
        <v>4164</v>
      </c>
      <c r="X633" t="s">
        <v>29</v>
      </c>
      <c r="Y633" t="s">
        <v>30</v>
      </c>
      <c r="Z633" t="s">
        <v>53</v>
      </c>
      <c r="AA633" t="str">
        <f t="shared" si="18"/>
        <v>Complete</v>
      </c>
    </row>
    <row r="634" spans="1:27" x14ac:dyDescent="0.3">
      <c r="A634">
        <v>5627</v>
      </c>
      <c r="B634" t="str">
        <f t="shared" si="19"/>
        <v>Unique</v>
      </c>
      <c r="C634" t="s">
        <v>335</v>
      </c>
      <c r="D634" s="1">
        <v>45298</v>
      </c>
      <c r="E634" s="1">
        <v>45424</v>
      </c>
      <c r="F634" s="7">
        <v>11.99</v>
      </c>
      <c r="G634" t="str">
        <f>IF(Table1[[#This Row],[Monthly_Price]]=7.99,"Base",IF(Table1[[#This Row],[Monthly_Price]]=11.99,"Premium",IF(Table1[[#This Row],[Monthly_Price]]=15.99,"Ultra","error")))</f>
        <v>Premium</v>
      </c>
      <c r="H634">
        <v>124</v>
      </c>
      <c r="I634" t="s">
        <v>43</v>
      </c>
      <c r="J634">
        <v>4</v>
      </c>
      <c r="K634">
        <v>2</v>
      </c>
      <c r="L634" t="b">
        <v>1</v>
      </c>
      <c r="M634">
        <v>207</v>
      </c>
      <c r="N634">
        <v>140</v>
      </c>
      <c r="O634">
        <f>SUM(Table1[[#This Row],[Total_Movies_Watched]:[Total_Series_Watched]])</f>
        <v>347</v>
      </c>
      <c r="P634" t="s">
        <v>25</v>
      </c>
      <c r="Q634" t="s">
        <v>64</v>
      </c>
      <c r="R634" t="s">
        <v>27</v>
      </c>
      <c r="S634">
        <v>44</v>
      </c>
      <c r="T634">
        <v>4.8</v>
      </c>
      <c r="U634" t="b">
        <v>1</v>
      </c>
      <c r="V634" t="s">
        <v>28</v>
      </c>
      <c r="W634">
        <v>3349</v>
      </c>
      <c r="X634" t="s">
        <v>57</v>
      </c>
      <c r="Y634" t="s">
        <v>60</v>
      </c>
      <c r="Z634" t="s">
        <v>37</v>
      </c>
      <c r="AA634" t="str">
        <f t="shared" si="18"/>
        <v>Complete</v>
      </c>
    </row>
    <row r="635" spans="1:27" x14ac:dyDescent="0.3">
      <c r="A635">
        <v>4763</v>
      </c>
      <c r="B635" t="str">
        <f t="shared" si="19"/>
        <v>Unique</v>
      </c>
      <c r="C635" t="s">
        <v>172</v>
      </c>
      <c r="D635" s="1">
        <v>45334</v>
      </c>
      <c r="E635" s="1">
        <v>45424</v>
      </c>
      <c r="F635" s="7">
        <v>15.99</v>
      </c>
      <c r="G635" t="str">
        <f>IF(Table1[[#This Row],[Monthly_Price]]=7.99,"Base",IF(Table1[[#This Row],[Monthly_Price]]=11.99,"Premium",IF(Table1[[#This Row],[Monthly_Price]]=15.99,"Ultra","error")))</f>
        <v>Ultra</v>
      </c>
      <c r="H635">
        <v>256</v>
      </c>
      <c r="I635" t="s">
        <v>24</v>
      </c>
      <c r="J635">
        <v>1</v>
      </c>
      <c r="K635">
        <v>1</v>
      </c>
      <c r="L635" t="b">
        <v>0</v>
      </c>
      <c r="M635">
        <v>118</v>
      </c>
      <c r="N635">
        <v>104</v>
      </c>
      <c r="O635">
        <f>SUM(Table1[[#This Row],[Total_Movies_Watched]:[Total_Series_Watched]])</f>
        <v>222</v>
      </c>
      <c r="P635" t="s">
        <v>59</v>
      </c>
      <c r="Q635" t="s">
        <v>40</v>
      </c>
      <c r="R635" t="s">
        <v>41</v>
      </c>
      <c r="S635">
        <v>8</v>
      </c>
      <c r="T635">
        <v>3.5</v>
      </c>
      <c r="U635" t="b">
        <v>0</v>
      </c>
      <c r="V635" t="s">
        <v>28</v>
      </c>
      <c r="W635">
        <v>2830</v>
      </c>
      <c r="X635" t="s">
        <v>35</v>
      </c>
      <c r="Y635" t="s">
        <v>60</v>
      </c>
      <c r="Z635" t="s">
        <v>37</v>
      </c>
      <c r="AA635" t="str">
        <f t="shared" si="18"/>
        <v>Complete</v>
      </c>
    </row>
    <row r="636" spans="1:27" x14ac:dyDescent="0.3">
      <c r="A636">
        <v>4577</v>
      </c>
      <c r="B636" t="str">
        <f t="shared" si="19"/>
        <v>Unique</v>
      </c>
      <c r="C636" t="s">
        <v>127</v>
      </c>
      <c r="D636" s="1">
        <v>45465</v>
      </c>
      <c r="E636" s="1">
        <v>45608</v>
      </c>
      <c r="F636" s="7">
        <v>11.99</v>
      </c>
      <c r="G636" t="str">
        <f>IF(Table1[[#This Row],[Monthly_Price]]=7.99,"Base",IF(Table1[[#This Row],[Monthly_Price]]=11.99,"Premium",IF(Table1[[#This Row],[Monthly_Price]]=15.99,"Ultra","error")))</f>
        <v>Premium</v>
      </c>
      <c r="H636">
        <v>58</v>
      </c>
      <c r="I636" t="s">
        <v>62</v>
      </c>
      <c r="J636">
        <v>1</v>
      </c>
      <c r="K636">
        <v>6</v>
      </c>
      <c r="L636" t="b">
        <v>0</v>
      </c>
      <c r="M636">
        <v>983</v>
      </c>
      <c r="N636">
        <v>8</v>
      </c>
      <c r="O636">
        <f>SUM(Table1[[#This Row],[Total_Movies_Watched]:[Total_Series_Watched]])</f>
        <v>991</v>
      </c>
      <c r="P636" t="s">
        <v>44</v>
      </c>
      <c r="Q636" t="s">
        <v>49</v>
      </c>
      <c r="R636" t="s">
        <v>56</v>
      </c>
      <c r="S636">
        <v>75</v>
      </c>
      <c r="T636">
        <v>4.3</v>
      </c>
      <c r="U636" t="b">
        <v>1</v>
      </c>
      <c r="V636" t="s">
        <v>28</v>
      </c>
      <c r="W636">
        <v>2409</v>
      </c>
      <c r="X636" t="s">
        <v>65</v>
      </c>
      <c r="Y636" t="s">
        <v>68</v>
      </c>
      <c r="Z636" t="s">
        <v>75</v>
      </c>
      <c r="AA636" t="str">
        <f t="shared" si="18"/>
        <v>Complete</v>
      </c>
    </row>
    <row r="637" spans="1:27" x14ac:dyDescent="0.3">
      <c r="A637">
        <v>5216</v>
      </c>
      <c r="B637" t="str">
        <f t="shared" si="19"/>
        <v>Unique</v>
      </c>
      <c r="C637" t="s">
        <v>227</v>
      </c>
      <c r="D637" s="1">
        <v>45557</v>
      </c>
      <c r="E637" s="1">
        <v>45617</v>
      </c>
      <c r="F637" s="7">
        <v>15.99</v>
      </c>
      <c r="G637" t="str">
        <f>IF(Table1[[#This Row],[Monthly_Price]]=7.99,"Base",IF(Table1[[#This Row],[Monthly_Price]]=11.99,"Premium",IF(Table1[[#This Row],[Monthly_Price]]=15.99,"Ultra","error")))</f>
        <v>Ultra</v>
      </c>
      <c r="H637">
        <v>135</v>
      </c>
      <c r="I637" t="s">
        <v>62</v>
      </c>
      <c r="J637">
        <v>3</v>
      </c>
      <c r="K637">
        <v>2</v>
      </c>
      <c r="L637" t="b">
        <v>0</v>
      </c>
      <c r="M637">
        <v>523</v>
      </c>
      <c r="N637">
        <v>159</v>
      </c>
      <c r="O637">
        <f>SUM(Table1[[#This Row],[Total_Movies_Watched]:[Total_Series_Watched]])</f>
        <v>682</v>
      </c>
      <c r="P637" t="s">
        <v>25</v>
      </c>
      <c r="Q637" t="s">
        <v>40</v>
      </c>
      <c r="R637" t="s">
        <v>27</v>
      </c>
      <c r="S637">
        <v>11</v>
      </c>
      <c r="T637">
        <v>4.8</v>
      </c>
      <c r="U637" t="b">
        <v>1</v>
      </c>
      <c r="V637" t="s">
        <v>28</v>
      </c>
      <c r="W637">
        <v>2872</v>
      </c>
      <c r="X637" t="s">
        <v>57</v>
      </c>
      <c r="Y637" t="s">
        <v>36</v>
      </c>
      <c r="Z637" t="s">
        <v>31</v>
      </c>
      <c r="AA637" t="str">
        <f t="shared" si="18"/>
        <v>Complete</v>
      </c>
    </row>
    <row r="638" spans="1:27" x14ac:dyDescent="0.3">
      <c r="A638">
        <v>3941</v>
      </c>
      <c r="B638" t="str">
        <f t="shared" si="19"/>
        <v>Unique</v>
      </c>
      <c r="C638" t="s">
        <v>336</v>
      </c>
      <c r="D638" s="1">
        <v>45551</v>
      </c>
      <c r="E638" s="1">
        <v>45625</v>
      </c>
      <c r="F638" s="7">
        <v>11.99</v>
      </c>
      <c r="G638" t="str">
        <f>IF(Table1[[#This Row],[Monthly_Price]]=7.99,"Base",IF(Table1[[#This Row],[Monthly_Price]]=11.99,"Premium",IF(Table1[[#This Row],[Monthly_Price]]=15.99,"Ultra","error")))</f>
        <v>Premium</v>
      </c>
      <c r="H638">
        <v>163</v>
      </c>
      <c r="I638" t="s">
        <v>79</v>
      </c>
      <c r="J638">
        <v>5</v>
      </c>
      <c r="K638">
        <v>2</v>
      </c>
      <c r="L638" t="b">
        <v>0</v>
      </c>
      <c r="M638">
        <v>786</v>
      </c>
      <c r="N638">
        <v>94</v>
      </c>
      <c r="O638">
        <f>SUM(Table1[[#This Row],[Total_Movies_Watched]:[Total_Series_Watched]])</f>
        <v>880</v>
      </c>
      <c r="P638" t="s">
        <v>44</v>
      </c>
      <c r="Q638" t="s">
        <v>64</v>
      </c>
      <c r="R638" t="s">
        <v>41</v>
      </c>
      <c r="S638">
        <v>18</v>
      </c>
      <c r="T638">
        <v>4.5999999999999996</v>
      </c>
      <c r="U638" t="b">
        <v>1</v>
      </c>
      <c r="V638" t="s">
        <v>28</v>
      </c>
      <c r="W638">
        <v>1364</v>
      </c>
      <c r="X638" t="s">
        <v>57</v>
      </c>
      <c r="Y638" t="s">
        <v>36</v>
      </c>
      <c r="Z638" t="s">
        <v>37</v>
      </c>
      <c r="AA638" t="str">
        <f t="shared" si="18"/>
        <v>Complete</v>
      </c>
    </row>
    <row r="639" spans="1:27" x14ac:dyDescent="0.3">
      <c r="A639">
        <v>4396</v>
      </c>
      <c r="B639" t="str">
        <f t="shared" si="19"/>
        <v>Unique</v>
      </c>
      <c r="C639" t="s">
        <v>151</v>
      </c>
      <c r="D639" s="1">
        <v>44928</v>
      </c>
      <c r="E639" s="1">
        <v>45643</v>
      </c>
      <c r="F639" s="7">
        <v>15.99</v>
      </c>
      <c r="G639" t="str">
        <f>IF(Table1[[#This Row],[Monthly_Price]]=7.99,"Base",IF(Table1[[#This Row],[Monthly_Price]]=11.99,"Premium",IF(Table1[[#This Row],[Monthly_Price]]=15.99,"Ultra","error")))</f>
        <v>Ultra</v>
      </c>
      <c r="H639">
        <v>120</v>
      </c>
      <c r="I639" t="s">
        <v>33</v>
      </c>
      <c r="J639">
        <v>2</v>
      </c>
      <c r="K639">
        <v>3</v>
      </c>
      <c r="L639" t="b">
        <v>0</v>
      </c>
      <c r="M639">
        <v>781</v>
      </c>
      <c r="N639">
        <v>97</v>
      </c>
      <c r="O639">
        <f>SUM(Table1[[#This Row],[Total_Movies_Watched]:[Total_Series_Watched]])</f>
        <v>878</v>
      </c>
      <c r="P639" t="s">
        <v>39</v>
      </c>
      <c r="Q639" t="s">
        <v>49</v>
      </c>
      <c r="R639" t="s">
        <v>56</v>
      </c>
      <c r="S639">
        <v>46</v>
      </c>
      <c r="T639">
        <v>3.3</v>
      </c>
      <c r="U639" t="b">
        <v>1</v>
      </c>
      <c r="V639" t="s">
        <v>28</v>
      </c>
      <c r="W639">
        <v>473</v>
      </c>
      <c r="X639" t="s">
        <v>51</v>
      </c>
      <c r="Y639" t="s">
        <v>52</v>
      </c>
      <c r="Z639" t="s">
        <v>37</v>
      </c>
      <c r="AA639" t="str">
        <f t="shared" si="18"/>
        <v>Complete</v>
      </c>
    </row>
    <row r="640" spans="1:27" x14ac:dyDescent="0.3">
      <c r="A640">
        <v>4865</v>
      </c>
      <c r="B640" t="str">
        <f t="shared" si="19"/>
        <v>Unique</v>
      </c>
      <c r="C640" t="s">
        <v>78</v>
      </c>
      <c r="D640" s="1">
        <v>45280</v>
      </c>
      <c r="E640" s="1">
        <v>45624</v>
      </c>
      <c r="F640" s="7">
        <v>7.99</v>
      </c>
      <c r="G640" t="str">
        <f>IF(Table1[[#This Row],[Monthly_Price]]=7.99,"Base",IF(Table1[[#This Row],[Monthly_Price]]=11.99,"Premium",IF(Table1[[#This Row],[Monthly_Price]]=15.99,"Ultra","error")))</f>
        <v>Base</v>
      </c>
      <c r="H640">
        <v>439</v>
      </c>
      <c r="I640" t="s">
        <v>43</v>
      </c>
      <c r="J640">
        <v>1</v>
      </c>
      <c r="K640">
        <v>5</v>
      </c>
      <c r="L640" t="b">
        <v>1</v>
      </c>
      <c r="M640">
        <v>434</v>
      </c>
      <c r="N640">
        <v>104</v>
      </c>
      <c r="O640">
        <f>SUM(Table1[[#This Row],[Total_Movies_Watched]:[Total_Series_Watched]])</f>
        <v>538</v>
      </c>
      <c r="P640" t="s">
        <v>74</v>
      </c>
      <c r="Q640" t="s">
        <v>26</v>
      </c>
      <c r="R640" t="s">
        <v>27</v>
      </c>
      <c r="S640">
        <v>36</v>
      </c>
      <c r="T640">
        <v>4.5</v>
      </c>
      <c r="U640" t="b">
        <v>1</v>
      </c>
      <c r="V640" t="s">
        <v>28</v>
      </c>
      <c r="W640">
        <v>4883</v>
      </c>
      <c r="X640" t="s">
        <v>29</v>
      </c>
      <c r="Y640" t="s">
        <v>68</v>
      </c>
      <c r="Z640" t="s">
        <v>53</v>
      </c>
      <c r="AA640" t="str">
        <f t="shared" si="18"/>
        <v>Complete</v>
      </c>
    </row>
    <row r="641" spans="1:27" x14ac:dyDescent="0.3">
      <c r="A641">
        <v>2497</v>
      </c>
      <c r="B641" t="str">
        <f t="shared" si="19"/>
        <v>Unique</v>
      </c>
      <c r="C641" t="s">
        <v>235</v>
      </c>
      <c r="D641" s="1">
        <v>45135</v>
      </c>
      <c r="E641" s="1">
        <v>45626</v>
      </c>
      <c r="F641" s="7">
        <v>7.99</v>
      </c>
      <c r="G641" t="str">
        <f>IF(Table1[[#This Row],[Monthly_Price]]=7.99,"Base",IF(Table1[[#This Row],[Monthly_Price]]=11.99,"Premium",IF(Table1[[#This Row],[Monthly_Price]]=15.99,"Ultra","error")))</f>
        <v>Base</v>
      </c>
      <c r="H641">
        <v>223</v>
      </c>
      <c r="I641" t="s">
        <v>46</v>
      </c>
      <c r="J641">
        <v>1</v>
      </c>
      <c r="K641">
        <v>4</v>
      </c>
      <c r="L641" t="b">
        <v>0</v>
      </c>
      <c r="M641">
        <v>824</v>
      </c>
      <c r="N641">
        <v>125</v>
      </c>
      <c r="O641">
        <f>SUM(Table1[[#This Row],[Total_Movies_Watched]:[Total_Series_Watched]])</f>
        <v>949</v>
      </c>
      <c r="P641" t="s">
        <v>44</v>
      </c>
      <c r="Q641" t="s">
        <v>49</v>
      </c>
      <c r="R641" t="s">
        <v>27</v>
      </c>
      <c r="S641">
        <v>56</v>
      </c>
      <c r="T641">
        <v>4.5</v>
      </c>
      <c r="U641" t="b">
        <v>1</v>
      </c>
      <c r="V641" t="s">
        <v>28</v>
      </c>
      <c r="W641">
        <v>99</v>
      </c>
      <c r="X641" t="s">
        <v>51</v>
      </c>
      <c r="Y641" t="s">
        <v>52</v>
      </c>
      <c r="Z641" t="s">
        <v>37</v>
      </c>
      <c r="AA641" t="str">
        <f t="shared" si="18"/>
        <v>Complete</v>
      </c>
    </row>
    <row r="642" spans="1:27" x14ac:dyDescent="0.3">
      <c r="A642">
        <v>4945</v>
      </c>
      <c r="B642" t="str">
        <f t="shared" si="19"/>
        <v>Unique</v>
      </c>
      <c r="C642" t="s">
        <v>198</v>
      </c>
      <c r="D642" s="1">
        <v>45416</v>
      </c>
      <c r="E642" s="1">
        <v>45618</v>
      </c>
      <c r="F642" s="7">
        <v>11.99</v>
      </c>
      <c r="G642" t="str">
        <f>IF(Table1[[#This Row],[Monthly_Price]]=7.99,"Base",IF(Table1[[#This Row],[Monthly_Price]]=11.99,"Premium",IF(Table1[[#This Row],[Monthly_Price]]=15.99,"Ultra","error")))</f>
        <v>Premium</v>
      </c>
      <c r="H642">
        <v>485</v>
      </c>
      <c r="I642" t="s">
        <v>79</v>
      </c>
      <c r="J642">
        <v>1</v>
      </c>
      <c r="K642">
        <v>1</v>
      </c>
      <c r="L642" t="b">
        <v>1</v>
      </c>
      <c r="M642">
        <v>230</v>
      </c>
      <c r="N642">
        <v>21</v>
      </c>
      <c r="O642">
        <f>SUM(Table1[[#This Row],[Total_Movies_Watched]:[Total_Series_Watched]])</f>
        <v>251</v>
      </c>
      <c r="P642" t="s">
        <v>39</v>
      </c>
      <c r="Q642" t="s">
        <v>26</v>
      </c>
      <c r="R642" t="s">
        <v>50</v>
      </c>
      <c r="S642">
        <v>83</v>
      </c>
      <c r="T642">
        <v>4.0999999999999996</v>
      </c>
      <c r="U642" t="b">
        <v>0</v>
      </c>
      <c r="V642" t="s">
        <v>28</v>
      </c>
      <c r="W642">
        <v>2284</v>
      </c>
      <c r="X642" t="s">
        <v>29</v>
      </c>
      <c r="Y642" t="s">
        <v>60</v>
      </c>
      <c r="Z642" t="s">
        <v>75</v>
      </c>
      <c r="AA642" t="str">
        <f t="shared" ref="AA642:AA705" si="20">IF(COUNTA(A642:Z642)&lt;COLUMNS(A:Z), "Missing", "Complete")</f>
        <v>Complete</v>
      </c>
    </row>
    <row r="643" spans="1:27" x14ac:dyDescent="0.3">
      <c r="A643">
        <v>5227</v>
      </c>
      <c r="B643" t="str">
        <f t="shared" ref="B643:B706" si="21">IF(COUNTIFS(A:A,A643)&gt;1,"Duplicate","Unique")</f>
        <v>Unique</v>
      </c>
      <c r="C643" t="s">
        <v>337</v>
      </c>
      <c r="D643" s="1">
        <v>45337</v>
      </c>
      <c r="E643" s="1">
        <v>45455</v>
      </c>
      <c r="F643" s="7">
        <v>7.99</v>
      </c>
      <c r="G643" t="str">
        <f>IF(Table1[[#This Row],[Monthly_Price]]=7.99,"Base",IF(Table1[[#This Row],[Monthly_Price]]=11.99,"Premium",IF(Table1[[#This Row],[Monthly_Price]]=15.99,"Ultra","error")))</f>
        <v>Base</v>
      </c>
      <c r="H643">
        <v>474</v>
      </c>
      <c r="I643" t="s">
        <v>33</v>
      </c>
      <c r="J643">
        <v>3</v>
      </c>
      <c r="K643">
        <v>6</v>
      </c>
      <c r="L643" t="b">
        <v>1</v>
      </c>
      <c r="M643">
        <v>358</v>
      </c>
      <c r="N643">
        <v>147</v>
      </c>
      <c r="O643">
        <f>SUM(Table1[[#This Row],[Total_Movies_Watched]:[Total_Series_Watched]])</f>
        <v>505</v>
      </c>
      <c r="P643" t="s">
        <v>25</v>
      </c>
      <c r="Q643" t="s">
        <v>64</v>
      </c>
      <c r="R643" t="s">
        <v>27</v>
      </c>
      <c r="S643">
        <v>44</v>
      </c>
      <c r="T643">
        <v>3.9</v>
      </c>
      <c r="U643" t="b">
        <v>1</v>
      </c>
      <c r="V643" t="s">
        <v>28</v>
      </c>
      <c r="W643">
        <v>3505</v>
      </c>
      <c r="X643" t="s">
        <v>65</v>
      </c>
      <c r="Y643" t="s">
        <v>36</v>
      </c>
      <c r="Z643" t="s">
        <v>53</v>
      </c>
      <c r="AA643" t="str">
        <f t="shared" si="20"/>
        <v>Complete</v>
      </c>
    </row>
    <row r="644" spans="1:27" x14ac:dyDescent="0.3">
      <c r="A644">
        <v>2150</v>
      </c>
      <c r="B644" t="str">
        <f t="shared" si="21"/>
        <v>Unique</v>
      </c>
      <c r="C644" t="s">
        <v>197</v>
      </c>
      <c r="D644" s="1">
        <v>45394</v>
      </c>
      <c r="E644" s="1">
        <v>45547</v>
      </c>
      <c r="F644" s="7">
        <v>11.99</v>
      </c>
      <c r="G644" t="str">
        <f>IF(Table1[[#This Row],[Monthly_Price]]=7.99,"Base",IF(Table1[[#This Row],[Monthly_Price]]=11.99,"Premium",IF(Table1[[#This Row],[Monthly_Price]]=15.99,"Ultra","error")))</f>
        <v>Premium</v>
      </c>
      <c r="H644">
        <v>259</v>
      </c>
      <c r="I644" t="s">
        <v>55</v>
      </c>
      <c r="J644">
        <v>2</v>
      </c>
      <c r="K644">
        <v>1</v>
      </c>
      <c r="L644" t="b">
        <v>0</v>
      </c>
      <c r="M644">
        <v>380</v>
      </c>
      <c r="N644">
        <v>9</v>
      </c>
      <c r="O644">
        <f>SUM(Table1[[#This Row],[Total_Movies_Watched]:[Total_Series_Watched]])</f>
        <v>389</v>
      </c>
      <c r="P644" t="s">
        <v>25</v>
      </c>
      <c r="Q644" t="s">
        <v>64</v>
      </c>
      <c r="R644" t="s">
        <v>41</v>
      </c>
      <c r="S644">
        <v>49</v>
      </c>
      <c r="T644">
        <v>3.2</v>
      </c>
      <c r="U644" t="b">
        <v>0</v>
      </c>
      <c r="V644" t="s">
        <v>28</v>
      </c>
      <c r="W644">
        <v>412</v>
      </c>
      <c r="X644" t="s">
        <v>29</v>
      </c>
      <c r="Y644" t="s">
        <v>68</v>
      </c>
      <c r="Z644" t="s">
        <v>37</v>
      </c>
      <c r="AA644" t="str">
        <f t="shared" si="20"/>
        <v>Complete</v>
      </c>
    </row>
    <row r="645" spans="1:27" x14ac:dyDescent="0.3">
      <c r="A645">
        <v>7145</v>
      </c>
      <c r="B645" t="str">
        <f t="shared" si="21"/>
        <v>Unique</v>
      </c>
      <c r="C645" t="s">
        <v>338</v>
      </c>
      <c r="D645" s="1">
        <v>45593</v>
      </c>
      <c r="E645" s="1">
        <v>45618</v>
      </c>
      <c r="F645" s="7">
        <v>7.99</v>
      </c>
      <c r="G645" t="str">
        <f>IF(Table1[[#This Row],[Monthly_Price]]=7.99,"Base",IF(Table1[[#This Row],[Monthly_Price]]=11.99,"Premium",IF(Table1[[#This Row],[Monthly_Price]]=15.99,"Ultra","error")))</f>
        <v>Base</v>
      </c>
      <c r="H645">
        <v>53</v>
      </c>
      <c r="I645" t="s">
        <v>33</v>
      </c>
      <c r="J645">
        <v>2</v>
      </c>
      <c r="K645">
        <v>1</v>
      </c>
      <c r="L645" t="b">
        <v>0</v>
      </c>
      <c r="M645">
        <v>647</v>
      </c>
      <c r="N645">
        <v>165</v>
      </c>
      <c r="O645">
        <f>SUM(Table1[[#This Row],[Total_Movies_Watched]:[Total_Series_Watched]])</f>
        <v>812</v>
      </c>
      <c r="P645" t="s">
        <v>25</v>
      </c>
      <c r="Q645" t="s">
        <v>26</v>
      </c>
      <c r="R645" t="s">
        <v>50</v>
      </c>
      <c r="S645">
        <v>88</v>
      </c>
      <c r="T645">
        <v>4</v>
      </c>
      <c r="U645" t="b">
        <v>0</v>
      </c>
      <c r="V645" t="s">
        <v>28</v>
      </c>
      <c r="W645">
        <v>4867</v>
      </c>
      <c r="X645" t="s">
        <v>65</v>
      </c>
      <c r="Y645" t="s">
        <v>60</v>
      </c>
      <c r="Z645" t="s">
        <v>31</v>
      </c>
      <c r="AA645" t="str">
        <f t="shared" si="20"/>
        <v>Complete</v>
      </c>
    </row>
    <row r="646" spans="1:27" x14ac:dyDescent="0.3">
      <c r="A646">
        <v>2040</v>
      </c>
      <c r="B646" t="str">
        <f t="shared" si="21"/>
        <v>Unique</v>
      </c>
      <c r="C646" t="s">
        <v>339</v>
      </c>
      <c r="D646" s="1">
        <v>45576</v>
      </c>
      <c r="E646" s="1">
        <v>45626</v>
      </c>
      <c r="F646" s="7">
        <v>7.99</v>
      </c>
      <c r="G646" t="str">
        <f>IF(Table1[[#This Row],[Monthly_Price]]=7.99,"Base",IF(Table1[[#This Row],[Monthly_Price]]=11.99,"Premium",IF(Table1[[#This Row],[Monthly_Price]]=15.99,"Ultra","error")))</f>
        <v>Base</v>
      </c>
      <c r="H646">
        <v>221</v>
      </c>
      <c r="I646" t="s">
        <v>55</v>
      </c>
      <c r="J646">
        <v>1</v>
      </c>
      <c r="K646">
        <v>3</v>
      </c>
      <c r="L646" t="b">
        <v>1</v>
      </c>
      <c r="M646">
        <v>518</v>
      </c>
      <c r="N646">
        <v>157</v>
      </c>
      <c r="O646">
        <f>SUM(Table1[[#This Row],[Total_Movies_Watched]:[Total_Series_Watched]])</f>
        <v>675</v>
      </c>
      <c r="P646" t="s">
        <v>59</v>
      </c>
      <c r="Q646" t="s">
        <v>64</v>
      </c>
      <c r="R646" t="s">
        <v>56</v>
      </c>
      <c r="S646">
        <v>4</v>
      </c>
      <c r="T646">
        <v>3.7</v>
      </c>
      <c r="U646" t="b">
        <v>1</v>
      </c>
      <c r="V646" t="s">
        <v>28</v>
      </c>
      <c r="W646">
        <v>2560</v>
      </c>
      <c r="X646" t="s">
        <v>57</v>
      </c>
      <c r="Y646" t="s">
        <v>52</v>
      </c>
      <c r="Z646" t="s">
        <v>31</v>
      </c>
      <c r="AA646" t="str">
        <f t="shared" si="20"/>
        <v>Complete</v>
      </c>
    </row>
    <row r="647" spans="1:27" x14ac:dyDescent="0.3">
      <c r="A647">
        <v>4191</v>
      </c>
      <c r="B647" t="str">
        <f t="shared" si="21"/>
        <v>Unique</v>
      </c>
      <c r="C647" t="s">
        <v>174</v>
      </c>
      <c r="D647" s="1">
        <v>45035</v>
      </c>
      <c r="E647" s="1">
        <v>45363</v>
      </c>
      <c r="F647" s="7">
        <v>7.99</v>
      </c>
      <c r="G647" t="str">
        <f>IF(Table1[[#This Row],[Monthly_Price]]=7.99,"Base",IF(Table1[[#This Row],[Monthly_Price]]=11.99,"Premium",IF(Table1[[#This Row],[Monthly_Price]]=15.99,"Ultra","error")))</f>
        <v>Base</v>
      </c>
      <c r="H647">
        <v>46</v>
      </c>
      <c r="I647" t="s">
        <v>55</v>
      </c>
      <c r="J647">
        <v>2</v>
      </c>
      <c r="K647">
        <v>4</v>
      </c>
      <c r="L647" t="b">
        <v>0</v>
      </c>
      <c r="M647">
        <v>33</v>
      </c>
      <c r="N647">
        <v>120</v>
      </c>
      <c r="O647">
        <f>SUM(Table1[[#This Row],[Total_Movies_Watched]:[Total_Series_Watched]])</f>
        <v>153</v>
      </c>
      <c r="P647" t="s">
        <v>63</v>
      </c>
      <c r="Q647" t="s">
        <v>64</v>
      </c>
      <c r="R647" t="s">
        <v>27</v>
      </c>
      <c r="S647">
        <v>77</v>
      </c>
      <c r="T647">
        <v>3.9</v>
      </c>
      <c r="U647" t="b">
        <v>1</v>
      </c>
      <c r="V647" t="s">
        <v>28</v>
      </c>
      <c r="W647">
        <v>4269</v>
      </c>
      <c r="X647" t="s">
        <v>65</v>
      </c>
      <c r="Y647" t="s">
        <v>30</v>
      </c>
      <c r="Z647" t="s">
        <v>37</v>
      </c>
      <c r="AA647" t="str">
        <f t="shared" si="20"/>
        <v>Complete</v>
      </c>
    </row>
    <row r="648" spans="1:27" x14ac:dyDescent="0.3">
      <c r="A648">
        <v>4336</v>
      </c>
      <c r="B648" t="str">
        <f t="shared" si="21"/>
        <v>Unique</v>
      </c>
      <c r="C648" t="s">
        <v>72</v>
      </c>
      <c r="D648" s="1">
        <v>45140</v>
      </c>
      <c r="E648" s="1">
        <v>45608</v>
      </c>
      <c r="F648" s="7">
        <v>15.99</v>
      </c>
      <c r="G648" t="str">
        <f>IF(Table1[[#This Row],[Monthly_Price]]=7.99,"Base",IF(Table1[[#This Row],[Monthly_Price]]=11.99,"Premium",IF(Table1[[#This Row],[Monthly_Price]]=15.99,"Ultra","error")))</f>
        <v>Ultra</v>
      </c>
      <c r="H648">
        <v>253</v>
      </c>
      <c r="I648" t="s">
        <v>46</v>
      </c>
      <c r="J648">
        <v>4</v>
      </c>
      <c r="K648">
        <v>2</v>
      </c>
      <c r="L648" t="b">
        <v>0</v>
      </c>
      <c r="M648">
        <v>660</v>
      </c>
      <c r="N648">
        <v>151</v>
      </c>
      <c r="O648">
        <f>SUM(Table1[[#This Row],[Total_Movies_Watched]:[Total_Series_Watched]])</f>
        <v>811</v>
      </c>
      <c r="P648" t="s">
        <v>44</v>
      </c>
      <c r="Q648" t="s">
        <v>64</v>
      </c>
      <c r="R648" t="s">
        <v>27</v>
      </c>
      <c r="S648">
        <v>43</v>
      </c>
      <c r="T648">
        <v>3.4</v>
      </c>
      <c r="U648" t="b">
        <v>1</v>
      </c>
      <c r="V648" t="s">
        <v>28</v>
      </c>
      <c r="W648">
        <v>1317</v>
      </c>
      <c r="X648" t="s">
        <v>29</v>
      </c>
      <c r="Y648" t="s">
        <v>52</v>
      </c>
      <c r="Z648" t="s">
        <v>31</v>
      </c>
      <c r="AA648" t="str">
        <f t="shared" si="20"/>
        <v>Complete</v>
      </c>
    </row>
    <row r="649" spans="1:27" x14ac:dyDescent="0.3">
      <c r="A649">
        <v>5438</v>
      </c>
      <c r="B649" t="str">
        <f t="shared" si="21"/>
        <v>Unique</v>
      </c>
      <c r="C649" t="s">
        <v>250</v>
      </c>
      <c r="D649" s="1">
        <v>45205</v>
      </c>
      <c r="E649" s="1">
        <v>45626</v>
      </c>
      <c r="F649" s="7">
        <v>11.99</v>
      </c>
      <c r="G649" t="str">
        <f>IF(Table1[[#This Row],[Monthly_Price]]=7.99,"Base",IF(Table1[[#This Row],[Monthly_Price]]=11.99,"Premium",IF(Table1[[#This Row],[Monthly_Price]]=15.99,"Ultra","error")))</f>
        <v>Premium</v>
      </c>
      <c r="H649">
        <v>478</v>
      </c>
      <c r="I649" t="s">
        <v>33</v>
      </c>
      <c r="J649">
        <v>1</v>
      </c>
      <c r="K649">
        <v>6</v>
      </c>
      <c r="L649" t="b">
        <v>1</v>
      </c>
      <c r="M649">
        <v>517</v>
      </c>
      <c r="N649">
        <v>200</v>
      </c>
      <c r="O649">
        <f>SUM(Table1[[#This Row],[Total_Movies_Watched]:[Total_Series_Watched]])</f>
        <v>717</v>
      </c>
      <c r="P649" t="s">
        <v>74</v>
      </c>
      <c r="Q649" t="s">
        <v>40</v>
      </c>
      <c r="R649" t="s">
        <v>27</v>
      </c>
      <c r="S649">
        <v>41</v>
      </c>
      <c r="T649">
        <v>4.8</v>
      </c>
      <c r="U649" t="b">
        <v>0</v>
      </c>
      <c r="V649" t="s">
        <v>28</v>
      </c>
      <c r="W649">
        <v>2936</v>
      </c>
      <c r="X649" t="s">
        <v>51</v>
      </c>
      <c r="Y649" t="s">
        <v>60</v>
      </c>
      <c r="Z649" t="s">
        <v>31</v>
      </c>
      <c r="AA649" t="str">
        <f t="shared" si="20"/>
        <v>Complete</v>
      </c>
    </row>
    <row r="650" spans="1:27" x14ac:dyDescent="0.3">
      <c r="A650">
        <v>9857</v>
      </c>
      <c r="B650" t="str">
        <f t="shared" si="21"/>
        <v>Unique</v>
      </c>
      <c r="C650" t="s">
        <v>159</v>
      </c>
      <c r="D650" s="1">
        <v>45195</v>
      </c>
      <c r="E650" s="1">
        <v>45334</v>
      </c>
      <c r="F650" s="7">
        <v>7.99</v>
      </c>
      <c r="G650" t="str">
        <f>IF(Table1[[#This Row],[Monthly_Price]]=7.99,"Base",IF(Table1[[#This Row],[Monthly_Price]]=11.99,"Premium",IF(Table1[[#This Row],[Monthly_Price]]=15.99,"Ultra","error")))</f>
        <v>Base</v>
      </c>
      <c r="H650">
        <v>145</v>
      </c>
      <c r="I650" t="s">
        <v>24</v>
      </c>
      <c r="J650">
        <v>2</v>
      </c>
      <c r="K650">
        <v>5</v>
      </c>
      <c r="L650" t="b">
        <v>0</v>
      </c>
      <c r="M650">
        <v>882</v>
      </c>
      <c r="N650">
        <v>23</v>
      </c>
      <c r="O650">
        <f>SUM(Table1[[#This Row],[Total_Movies_Watched]:[Total_Series_Watched]])</f>
        <v>905</v>
      </c>
      <c r="P650" t="s">
        <v>63</v>
      </c>
      <c r="Q650" t="s">
        <v>64</v>
      </c>
      <c r="R650" t="s">
        <v>67</v>
      </c>
      <c r="S650">
        <v>79</v>
      </c>
      <c r="T650">
        <v>5</v>
      </c>
      <c r="U650" t="b">
        <v>1</v>
      </c>
      <c r="V650" t="s">
        <v>28</v>
      </c>
      <c r="W650">
        <v>905</v>
      </c>
      <c r="X650" t="s">
        <v>51</v>
      </c>
      <c r="Y650" t="s">
        <v>60</v>
      </c>
      <c r="Z650" t="s">
        <v>53</v>
      </c>
      <c r="AA650" t="str">
        <f t="shared" si="20"/>
        <v>Complete</v>
      </c>
    </row>
    <row r="651" spans="1:27" x14ac:dyDescent="0.3">
      <c r="A651">
        <v>4767</v>
      </c>
      <c r="B651" t="str">
        <f t="shared" si="21"/>
        <v>Unique</v>
      </c>
      <c r="C651" t="s">
        <v>78</v>
      </c>
      <c r="D651" s="1">
        <v>45279</v>
      </c>
      <c r="E651" s="1">
        <v>45620</v>
      </c>
      <c r="F651" s="7">
        <v>15.99</v>
      </c>
      <c r="G651" t="str">
        <f>IF(Table1[[#This Row],[Monthly_Price]]=7.99,"Base",IF(Table1[[#This Row],[Monthly_Price]]=11.99,"Premium",IF(Table1[[#This Row],[Monthly_Price]]=15.99,"Ultra","error")))</f>
        <v>Ultra</v>
      </c>
      <c r="H651">
        <v>366</v>
      </c>
      <c r="I651" t="s">
        <v>46</v>
      </c>
      <c r="J651">
        <v>1</v>
      </c>
      <c r="K651">
        <v>3</v>
      </c>
      <c r="L651" t="b">
        <v>1</v>
      </c>
      <c r="M651">
        <v>349</v>
      </c>
      <c r="N651">
        <v>50</v>
      </c>
      <c r="O651">
        <f>SUM(Table1[[#This Row],[Total_Movies_Watched]:[Total_Series_Watched]])</f>
        <v>399</v>
      </c>
      <c r="P651" t="s">
        <v>59</v>
      </c>
      <c r="Q651" t="s">
        <v>64</v>
      </c>
      <c r="R651" t="s">
        <v>67</v>
      </c>
      <c r="S651">
        <v>21</v>
      </c>
      <c r="T651">
        <v>5</v>
      </c>
      <c r="U651" t="b">
        <v>1</v>
      </c>
      <c r="V651" t="s">
        <v>28</v>
      </c>
      <c r="W651">
        <v>4513</v>
      </c>
      <c r="X651" t="s">
        <v>29</v>
      </c>
      <c r="Y651" t="s">
        <v>36</v>
      </c>
      <c r="Z651" t="s">
        <v>31</v>
      </c>
      <c r="AA651" t="str">
        <f t="shared" si="20"/>
        <v>Complete</v>
      </c>
    </row>
    <row r="652" spans="1:27" x14ac:dyDescent="0.3">
      <c r="A652">
        <v>9374</v>
      </c>
      <c r="B652" t="str">
        <f t="shared" si="21"/>
        <v>Unique</v>
      </c>
      <c r="C652" t="s">
        <v>146</v>
      </c>
      <c r="D652" s="1">
        <v>45643</v>
      </c>
      <c r="E652" s="1">
        <v>45303</v>
      </c>
      <c r="F652" s="7">
        <v>15.99</v>
      </c>
      <c r="G652" t="str">
        <f>IF(Table1[[#This Row],[Monthly_Price]]=7.99,"Base",IF(Table1[[#This Row],[Monthly_Price]]=11.99,"Premium",IF(Table1[[#This Row],[Monthly_Price]]=15.99,"Ultra","error")))</f>
        <v>Ultra</v>
      </c>
      <c r="H652">
        <v>301</v>
      </c>
      <c r="I652" t="s">
        <v>24</v>
      </c>
      <c r="J652">
        <v>4</v>
      </c>
      <c r="K652">
        <v>6</v>
      </c>
      <c r="L652" t="b">
        <v>0</v>
      </c>
      <c r="M652">
        <v>619</v>
      </c>
      <c r="N652">
        <v>172</v>
      </c>
      <c r="O652">
        <f>SUM(Table1[[#This Row],[Total_Movies_Watched]:[Total_Series_Watched]])</f>
        <v>791</v>
      </c>
      <c r="P652" t="s">
        <v>25</v>
      </c>
      <c r="Q652" t="s">
        <v>40</v>
      </c>
      <c r="R652" t="s">
        <v>56</v>
      </c>
      <c r="S652">
        <v>37</v>
      </c>
      <c r="T652">
        <v>4.2</v>
      </c>
      <c r="U652" t="b">
        <v>1</v>
      </c>
      <c r="V652" t="s">
        <v>28</v>
      </c>
      <c r="W652">
        <v>1153</v>
      </c>
      <c r="X652" t="s">
        <v>65</v>
      </c>
      <c r="Y652" t="s">
        <v>60</v>
      </c>
      <c r="Z652" t="s">
        <v>37</v>
      </c>
      <c r="AA652" t="str">
        <f t="shared" si="20"/>
        <v>Complete</v>
      </c>
    </row>
    <row r="653" spans="1:27" x14ac:dyDescent="0.3">
      <c r="A653">
        <v>3918</v>
      </c>
      <c r="B653" t="str">
        <f t="shared" si="21"/>
        <v>Unique</v>
      </c>
      <c r="C653" t="s">
        <v>72</v>
      </c>
      <c r="D653" s="1">
        <v>45216</v>
      </c>
      <c r="E653" s="1">
        <v>45624</v>
      </c>
      <c r="F653" s="7">
        <v>7.99</v>
      </c>
      <c r="G653" t="str">
        <f>IF(Table1[[#This Row],[Monthly_Price]]=7.99,"Base",IF(Table1[[#This Row],[Monthly_Price]]=11.99,"Premium",IF(Table1[[#This Row],[Monthly_Price]]=15.99,"Ultra","error")))</f>
        <v>Base</v>
      </c>
      <c r="H653">
        <v>26</v>
      </c>
      <c r="I653" t="s">
        <v>24</v>
      </c>
      <c r="J653">
        <v>4</v>
      </c>
      <c r="K653">
        <v>5</v>
      </c>
      <c r="L653" t="b">
        <v>0</v>
      </c>
      <c r="M653">
        <v>416</v>
      </c>
      <c r="N653">
        <v>146</v>
      </c>
      <c r="O653">
        <f>SUM(Table1[[#This Row],[Total_Movies_Watched]:[Total_Series_Watched]])</f>
        <v>562</v>
      </c>
      <c r="P653" t="s">
        <v>44</v>
      </c>
      <c r="Q653" t="s">
        <v>40</v>
      </c>
      <c r="R653" t="s">
        <v>41</v>
      </c>
      <c r="S653">
        <v>41</v>
      </c>
      <c r="T653">
        <v>3.5</v>
      </c>
      <c r="U653" t="b">
        <v>1</v>
      </c>
      <c r="V653" t="s">
        <v>28</v>
      </c>
      <c r="W653">
        <v>1506</v>
      </c>
      <c r="X653" t="s">
        <v>51</v>
      </c>
      <c r="Y653" t="s">
        <v>30</v>
      </c>
      <c r="Z653" t="s">
        <v>37</v>
      </c>
      <c r="AA653" t="str">
        <f t="shared" si="20"/>
        <v>Complete</v>
      </c>
    </row>
    <row r="654" spans="1:27" x14ac:dyDescent="0.3">
      <c r="A654">
        <v>9866</v>
      </c>
      <c r="B654" t="str">
        <f t="shared" si="21"/>
        <v>Unique</v>
      </c>
      <c r="C654" t="s">
        <v>99</v>
      </c>
      <c r="D654" s="1">
        <v>45485</v>
      </c>
      <c r="E654" s="1">
        <v>45643</v>
      </c>
      <c r="F654" s="7">
        <v>11.99</v>
      </c>
      <c r="G654" t="str">
        <f>IF(Table1[[#This Row],[Monthly_Price]]=7.99,"Base",IF(Table1[[#This Row],[Monthly_Price]]=11.99,"Premium",IF(Table1[[#This Row],[Monthly_Price]]=15.99,"Ultra","error")))</f>
        <v>Premium</v>
      </c>
      <c r="H654">
        <v>208</v>
      </c>
      <c r="I654" t="s">
        <v>33</v>
      </c>
      <c r="J654">
        <v>1</v>
      </c>
      <c r="K654">
        <v>1</v>
      </c>
      <c r="L654" t="b">
        <v>0</v>
      </c>
      <c r="M654">
        <v>466</v>
      </c>
      <c r="N654">
        <v>174</v>
      </c>
      <c r="O654">
        <f>SUM(Table1[[#This Row],[Total_Movies_Watched]:[Total_Series_Watched]])</f>
        <v>640</v>
      </c>
      <c r="P654" t="s">
        <v>25</v>
      </c>
      <c r="Q654" t="s">
        <v>49</v>
      </c>
      <c r="R654" t="s">
        <v>56</v>
      </c>
      <c r="S654">
        <v>51</v>
      </c>
      <c r="T654">
        <v>4</v>
      </c>
      <c r="U654" t="b">
        <v>1</v>
      </c>
      <c r="V654" t="s">
        <v>28</v>
      </c>
      <c r="W654">
        <v>3817</v>
      </c>
      <c r="X654" t="s">
        <v>29</v>
      </c>
      <c r="Y654" t="s">
        <v>30</v>
      </c>
      <c r="Z654" t="s">
        <v>37</v>
      </c>
      <c r="AA654" t="str">
        <f t="shared" si="20"/>
        <v>Complete</v>
      </c>
    </row>
    <row r="655" spans="1:27" x14ac:dyDescent="0.3">
      <c r="A655">
        <v>6389</v>
      </c>
      <c r="B655" t="str">
        <f t="shared" si="21"/>
        <v>Unique</v>
      </c>
      <c r="C655" t="s">
        <v>304</v>
      </c>
      <c r="D655" s="1">
        <v>44918</v>
      </c>
      <c r="E655" s="1">
        <v>45644</v>
      </c>
      <c r="F655" s="7">
        <v>11.99</v>
      </c>
      <c r="G655" t="str">
        <f>IF(Table1[[#This Row],[Monthly_Price]]=7.99,"Base",IF(Table1[[#This Row],[Monthly_Price]]=11.99,"Premium",IF(Table1[[#This Row],[Monthly_Price]]=15.99,"Ultra","error")))</f>
        <v>Premium</v>
      </c>
      <c r="H655">
        <v>109</v>
      </c>
      <c r="I655" t="s">
        <v>46</v>
      </c>
      <c r="J655">
        <v>2</v>
      </c>
      <c r="K655">
        <v>3</v>
      </c>
      <c r="L655" t="b">
        <v>0</v>
      </c>
      <c r="M655">
        <v>701</v>
      </c>
      <c r="N655">
        <v>4</v>
      </c>
      <c r="O655">
        <f>SUM(Table1[[#This Row],[Total_Movies_Watched]:[Total_Series_Watched]])</f>
        <v>705</v>
      </c>
      <c r="P655" t="s">
        <v>39</v>
      </c>
      <c r="Q655" t="s">
        <v>26</v>
      </c>
      <c r="R655" t="s">
        <v>27</v>
      </c>
      <c r="S655">
        <v>64</v>
      </c>
      <c r="T655">
        <v>3.5</v>
      </c>
      <c r="U655" t="b">
        <v>0</v>
      </c>
      <c r="V655" t="s">
        <v>28</v>
      </c>
      <c r="W655">
        <v>4662</v>
      </c>
      <c r="X655" t="s">
        <v>57</v>
      </c>
      <c r="Y655" t="s">
        <v>30</v>
      </c>
      <c r="Z655" t="s">
        <v>75</v>
      </c>
      <c r="AA655" t="str">
        <f t="shared" si="20"/>
        <v>Complete</v>
      </c>
    </row>
    <row r="656" spans="1:27" x14ac:dyDescent="0.3">
      <c r="A656">
        <v>8733</v>
      </c>
      <c r="B656" t="str">
        <f t="shared" si="21"/>
        <v>Unique</v>
      </c>
      <c r="C656" t="s">
        <v>189</v>
      </c>
      <c r="D656" s="1">
        <v>45449</v>
      </c>
      <c r="E656" s="1">
        <v>45642</v>
      </c>
      <c r="F656" s="7">
        <v>15.99</v>
      </c>
      <c r="G656" t="str">
        <f>IF(Table1[[#This Row],[Monthly_Price]]=7.99,"Base",IF(Table1[[#This Row],[Monthly_Price]]=11.99,"Premium",IF(Table1[[#This Row],[Monthly_Price]]=15.99,"Ultra","error")))</f>
        <v>Ultra</v>
      </c>
      <c r="H656">
        <v>451</v>
      </c>
      <c r="I656" t="s">
        <v>55</v>
      </c>
      <c r="J656">
        <v>4</v>
      </c>
      <c r="K656">
        <v>4</v>
      </c>
      <c r="L656" t="b">
        <v>1</v>
      </c>
      <c r="M656">
        <v>742</v>
      </c>
      <c r="N656">
        <v>140</v>
      </c>
      <c r="O656">
        <f>SUM(Table1[[#This Row],[Total_Movies_Watched]:[Total_Series_Watched]])</f>
        <v>882</v>
      </c>
      <c r="P656" t="s">
        <v>59</v>
      </c>
      <c r="Q656" t="s">
        <v>40</v>
      </c>
      <c r="R656" t="s">
        <v>56</v>
      </c>
      <c r="S656">
        <v>37</v>
      </c>
      <c r="T656">
        <v>4.0999999999999996</v>
      </c>
      <c r="U656" t="b">
        <v>1</v>
      </c>
      <c r="V656" t="s">
        <v>28</v>
      </c>
      <c r="W656">
        <v>3708</v>
      </c>
      <c r="X656" t="s">
        <v>51</v>
      </c>
      <c r="Y656" t="s">
        <v>30</v>
      </c>
      <c r="Z656" t="s">
        <v>75</v>
      </c>
      <c r="AA656" t="str">
        <f t="shared" si="20"/>
        <v>Complete</v>
      </c>
    </row>
    <row r="657" spans="1:27" x14ac:dyDescent="0.3">
      <c r="A657">
        <v>8105</v>
      </c>
      <c r="B657" t="str">
        <f t="shared" si="21"/>
        <v>Unique</v>
      </c>
      <c r="C657" t="s">
        <v>47</v>
      </c>
      <c r="D657" s="1">
        <v>45192</v>
      </c>
      <c r="E657" s="1">
        <v>45622</v>
      </c>
      <c r="F657" s="7">
        <v>15.99</v>
      </c>
      <c r="G657" t="str">
        <f>IF(Table1[[#This Row],[Monthly_Price]]=7.99,"Base",IF(Table1[[#This Row],[Monthly_Price]]=11.99,"Premium",IF(Table1[[#This Row],[Monthly_Price]]=15.99,"Ultra","error")))</f>
        <v>Ultra</v>
      </c>
      <c r="H657">
        <v>33</v>
      </c>
      <c r="I657" t="s">
        <v>33</v>
      </c>
      <c r="J657">
        <v>4</v>
      </c>
      <c r="K657">
        <v>5</v>
      </c>
      <c r="L657" t="b">
        <v>1</v>
      </c>
      <c r="M657">
        <v>228</v>
      </c>
      <c r="N657">
        <v>42</v>
      </c>
      <c r="O657">
        <f>SUM(Table1[[#This Row],[Total_Movies_Watched]:[Total_Series_Watched]])</f>
        <v>270</v>
      </c>
      <c r="P657" t="s">
        <v>48</v>
      </c>
      <c r="Q657" t="s">
        <v>49</v>
      </c>
      <c r="R657" t="s">
        <v>27</v>
      </c>
      <c r="S657">
        <v>21</v>
      </c>
      <c r="T657">
        <v>4</v>
      </c>
      <c r="U657" t="b">
        <v>1</v>
      </c>
      <c r="V657" t="s">
        <v>28</v>
      </c>
      <c r="W657">
        <v>1256</v>
      </c>
      <c r="X657" t="s">
        <v>29</v>
      </c>
      <c r="Y657" t="s">
        <v>30</v>
      </c>
      <c r="Z657" t="s">
        <v>31</v>
      </c>
      <c r="AA657" t="str">
        <f t="shared" si="20"/>
        <v>Complete</v>
      </c>
    </row>
    <row r="658" spans="1:27" x14ac:dyDescent="0.3">
      <c r="A658">
        <v>3443</v>
      </c>
      <c r="B658" t="str">
        <f t="shared" si="21"/>
        <v>Unique</v>
      </c>
      <c r="C658" t="s">
        <v>127</v>
      </c>
      <c r="D658" s="1">
        <v>45352</v>
      </c>
      <c r="E658" s="1">
        <v>45424</v>
      </c>
      <c r="F658" s="7">
        <v>15.99</v>
      </c>
      <c r="G658" t="str">
        <f>IF(Table1[[#This Row],[Monthly_Price]]=7.99,"Base",IF(Table1[[#This Row],[Monthly_Price]]=11.99,"Premium",IF(Table1[[#This Row],[Monthly_Price]]=15.99,"Ultra","error")))</f>
        <v>Ultra</v>
      </c>
      <c r="H658">
        <v>467</v>
      </c>
      <c r="I658" t="s">
        <v>46</v>
      </c>
      <c r="J658">
        <v>4</v>
      </c>
      <c r="K658">
        <v>2</v>
      </c>
      <c r="L658" t="b">
        <v>0</v>
      </c>
      <c r="M658">
        <v>18</v>
      </c>
      <c r="N658">
        <v>34</v>
      </c>
      <c r="O658">
        <f>SUM(Table1[[#This Row],[Total_Movies_Watched]:[Total_Series_Watched]])</f>
        <v>52</v>
      </c>
      <c r="P658" t="s">
        <v>59</v>
      </c>
      <c r="Q658" t="s">
        <v>64</v>
      </c>
      <c r="R658" t="s">
        <v>67</v>
      </c>
      <c r="S658">
        <v>100</v>
      </c>
      <c r="T658">
        <v>4.0999999999999996</v>
      </c>
      <c r="U658" t="b">
        <v>1</v>
      </c>
      <c r="V658" t="s">
        <v>28</v>
      </c>
      <c r="W658">
        <v>1792</v>
      </c>
      <c r="X658" t="s">
        <v>29</v>
      </c>
      <c r="Y658" t="s">
        <v>52</v>
      </c>
      <c r="Z658" t="s">
        <v>75</v>
      </c>
      <c r="AA658" t="str">
        <f t="shared" si="20"/>
        <v>Complete</v>
      </c>
    </row>
    <row r="659" spans="1:27" x14ac:dyDescent="0.3">
      <c r="A659">
        <v>2664</v>
      </c>
      <c r="B659" t="str">
        <f t="shared" si="21"/>
        <v>Unique</v>
      </c>
      <c r="C659" t="s">
        <v>78</v>
      </c>
      <c r="D659" s="1">
        <v>45214</v>
      </c>
      <c r="E659" s="1">
        <v>45623</v>
      </c>
      <c r="F659" s="7">
        <v>7.99</v>
      </c>
      <c r="G659" t="str">
        <f>IF(Table1[[#This Row],[Monthly_Price]]=7.99,"Base",IF(Table1[[#This Row],[Monthly_Price]]=11.99,"Premium",IF(Table1[[#This Row],[Monthly_Price]]=15.99,"Ultra","error")))</f>
        <v>Base</v>
      </c>
      <c r="H659">
        <v>123</v>
      </c>
      <c r="I659" t="s">
        <v>62</v>
      </c>
      <c r="J659">
        <v>2</v>
      </c>
      <c r="K659">
        <v>3</v>
      </c>
      <c r="L659" t="b">
        <v>1</v>
      </c>
      <c r="M659">
        <v>826</v>
      </c>
      <c r="N659">
        <v>79</v>
      </c>
      <c r="O659">
        <f>SUM(Table1[[#This Row],[Total_Movies_Watched]:[Total_Series_Watched]])</f>
        <v>905</v>
      </c>
      <c r="P659" t="s">
        <v>63</v>
      </c>
      <c r="Q659" t="s">
        <v>49</v>
      </c>
      <c r="R659" t="s">
        <v>34</v>
      </c>
      <c r="S659">
        <v>34</v>
      </c>
      <c r="T659">
        <v>3.5</v>
      </c>
      <c r="U659" t="b">
        <v>0</v>
      </c>
      <c r="V659" t="s">
        <v>28</v>
      </c>
      <c r="W659">
        <v>402</v>
      </c>
      <c r="X659" t="s">
        <v>35</v>
      </c>
      <c r="Y659" t="s">
        <v>52</v>
      </c>
      <c r="Z659" t="s">
        <v>37</v>
      </c>
      <c r="AA659" t="str">
        <f t="shared" si="20"/>
        <v>Complete</v>
      </c>
    </row>
    <row r="660" spans="1:27" x14ac:dyDescent="0.3">
      <c r="A660">
        <v>1782</v>
      </c>
      <c r="B660" t="str">
        <f t="shared" si="21"/>
        <v>Unique</v>
      </c>
      <c r="C660" t="s">
        <v>340</v>
      </c>
      <c r="D660" s="1">
        <v>45047</v>
      </c>
      <c r="E660" s="1">
        <v>45625</v>
      </c>
      <c r="F660" s="7">
        <v>15.99</v>
      </c>
      <c r="G660" t="str">
        <f>IF(Table1[[#This Row],[Monthly_Price]]=7.99,"Base",IF(Table1[[#This Row],[Monthly_Price]]=11.99,"Premium",IF(Table1[[#This Row],[Monthly_Price]]=15.99,"Ultra","error")))</f>
        <v>Ultra</v>
      </c>
      <c r="H660">
        <v>139</v>
      </c>
      <c r="I660" t="s">
        <v>79</v>
      </c>
      <c r="J660">
        <v>1</v>
      </c>
      <c r="K660">
        <v>4</v>
      </c>
      <c r="L660" t="b">
        <v>1</v>
      </c>
      <c r="M660">
        <v>357</v>
      </c>
      <c r="N660">
        <v>44</v>
      </c>
      <c r="O660">
        <f>SUM(Table1[[#This Row],[Total_Movies_Watched]:[Total_Series_Watched]])</f>
        <v>401</v>
      </c>
      <c r="P660" t="s">
        <v>48</v>
      </c>
      <c r="Q660" t="s">
        <v>40</v>
      </c>
      <c r="R660" t="s">
        <v>50</v>
      </c>
      <c r="S660">
        <v>67</v>
      </c>
      <c r="T660">
        <v>4.0999999999999996</v>
      </c>
      <c r="U660" t="b">
        <v>0</v>
      </c>
      <c r="V660" t="s">
        <v>28</v>
      </c>
      <c r="W660">
        <v>1271</v>
      </c>
      <c r="X660" t="s">
        <v>35</v>
      </c>
      <c r="Y660" t="s">
        <v>60</v>
      </c>
      <c r="Z660" t="s">
        <v>37</v>
      </c>
      <c r="AA660" t="str">
        <f t="shared" si="20"/>
        <v>Complete</v>
      </c>
    </row>
    <row r="661" spans="1:27" x14ac:dyDescent="0.3">
      <c r="A661">
        <v>1337</v>
      </c>
      <c r="B661" t="str">
        <f t="shared" si="21"/>
        <v>Unique</v>
      </c>
      <c r="C661" t="s">
        <v>341</v>
      </c>
      <c r="D661" s="1">
        <v>45036</v>
      </c>
      <c r="E661" s="1">
        <v>45642</v>
      </c>
      <c r="F661" s="7">
        <v>7.99</v>
      </c>
      <c r="G661" t="str">
        <f>IF(Table1[[#This Row],[Monthly_Price]]=7.99,"Base",IF(Table1[[#This Row],[Monthly_Price]]=11.99,"Premium",IF(Table1[[#This Row],[Monthly_Price]]=15.99,"Ultra","error")))</f>
        <v>Base</v>
      </c>
      <c r="H661">
        <v>103</v>
      </c>
      <c r="I661" t="s">
        <v>79</v>
      </c>
      <c r="J661">
        <v>2</v>
      </c>
      <c r="K661">
        <v>1</v>
      </c>
      <c r="L661" t="b">
        <v>0</v>
      </c>
      <c r="M661">
        <v>474</v>
      </c>
      <c r="N661">
        <v>2</v>
      </c>
      <c r="O661">
        <f>SUM(Table1[[#This Row],[Total_Movies_Watched]:[Total_Series_Watched]])</f>
        <v>476</v>
      </c>
      <c r="P661" t="s">
        <v>63</v>
      </c>
      <c r="Q661" t="s">
        <v>26</v>
      </c>
      <c r="R661" t="s">
        <v>34</v>
      </c>
      <c r="S661">
        <v>31</v>
      </c>
      <c r="T661">
        <v>3.5</v>
      </c>
      <c r="U661" t="b">
        <v>0</v>
      </c>
      <c r="V661" t="s">
        <v>28</v>
      </c>
      <c r="W661">
        <v>4537</v>
      </c>
      <c r="X661" t="s">
        <v>51</v>
      </c>
      <c r="Y661" t="s">
        <v>52</v>
      </c>
      <c r="Z661" t="s">
        <v>75</v>
      </c>
      <c r="AA661" t="str">
        <f t="shared" si="20"/>
        <v>Complete</v>
      </c>
    </row>
    <row r="662" spans="1:27" x14ac:dyDescent="0.3">
      <c r="A662">
        <v>5901</v>
      </c>
      <c r="B662" t="str">
        <f t="shared" si="21"/>
        <v>Unique</v>
      </c>
      <c r="C662" t="s">
        <v>38</v>
      </c>
      <c r="D662" s="1">
        <v>45022</v>
      </c>
      <c r="E662" s="1">
        <v>45644</v>
      </c>
      <c r="F662" s="7">
        <v>7.99</v>
      </c>
      <c r="G662" t="str">
        <f>IF(Table1[[#This Row],[Monthly_Price]]=7.99,"Base",IF(Table1[[#This Row],[Monthly_Price]]=11.99,"Premium",IF(Table1[[#This Row],[Monthly_Price]]=15.99,"Ultra","error")))</f>
        <v>Base</v>
      </c>
      <c r="H662">
        <v>207</v>
      </c>
      <c r="I662" t="s">
        <v>55</v>
      </c>
      <c r="J662">
        <v>5</v>
      </c>
      <c r="K662">
        <v>5</v>
      </c>
      <c r="L662" t="b">
        <v>1</v>
      </c>
      <c r="M662">
        <v>946</v>
      </c>
      <c r="N662">
        <v>166</v>
      </c>
      <c r="O662">
        <f>SUM(Table1[[#This Row],[Total_Movies_Watched]:[Total_Series_Watched]])</f>
        <v>1112</v>
      </c>
      <c r="P662" t="s">
        <v>74</v>
      </c>
      <c r="Q662" t="s">
        <v>64</v>
      </c>
      <c r="R662" t="s">
        <v>27</v>
      </c>
      <c r="S662">
        <v>96</v>
      </c>
      <c r="T662">
        <v>4.5999999999999996</v>
      </c>
      <c r="U662" t="b">
        <v>0</v>
      </c>
      <c r="V662" t="s">
        <v>28</v>
      </c>
      <c r="W662">
        <v>4815</v>
      </c>
      <c r="X662" t="s">
        <v>65</v>
      </c>
      <c r="Y662" t="s">
        <v>68</v>
      </c>
      <c r="Z662" t="s">
        <v>37</v>
      </c>
      <c r="AA662" t="str">
        <f t="shared" si="20"/>
        <v>Complete</v>
      </c>
    </row>
    <row r="663" spans="1:27" x14ac:dyDescent="0.3">
      <c r="A663">
        <v>2731</v>
      </c>
      <c r="B663" t="str">
        <f t="shared" si="21"/>
        <v>Unique</v>
      </c>
      <c r="C663" t="s">
        <v>342</v>
      </c>
      <c r="D663" s="1">
        <v>45454</v>
      </c>
      <c r="E663" s="1">
        <v>45639</v>
      </c>
      <c r="F663" s="7">
        <v>15.99</v>
      </c>
      <c r="G663" t="str">
        <f>IF(Table1[[#This Row],[Monthly_Price]]=7.99,"Base",IF(Table1[[#This Row],[Monthly_Price]]=11.99,"Premium",IF(Table1[[#This Row],[Monthly_Price]]=15.99,"Ultra","error")))</f>
        <v>Ultra</v>
      </c>
      <c r="H663">
        <v>267</v>
      </c>
      <c r="I663" t="s">
        <v>79</v>
      </c>
      <c r="J663">
        <v>5</v>
      </c>
      <c r="K663">
        <v>5</v>
      </c>
      <c r="L663" t="b">
        <v>1</v>
      </c>
      <c r="M663">
        <v>890</v>
      </c>
      <c r="N663">
        <v>187</v>
      </c>
      <c r="O663">
        <f>SUM(Table1[[#This Row],[Total_Movies_Watched]:[Total_Series_Watched]])</f>
        <v>1077</v>
      </c>
      <c r="P663" t="s">
        <v>44</v>
      </c>
      <c r="Q663" t="s">
        <v>26</v>
      </c>
      <c r="R663" t="s">
        <v>67</v>
      </c>
      <c r="S663">
        <v>98</v>
      </c>
      <c r="T663">
        <v>3</v>
      </c>
      <c r="U663" t="b">
        <v>1</v>
      </c>
      <c r="V663" t="s">
        <v>28</v>
      </c>
      <c r="W663">
        <v>3510</v>
      </c>
      <c r="X663" t="s">
        <v>57</v>
      </c>
      <c r="Y663" t="s">
        <v>60</v>
      </c>
      <c r="Z663" t="s">
        <v>53</v>
      </c>
      <c r="AA663" t="str">
        <f t="shared" si="20"/>
        <v>Complete</v>
      </c>
    </row>
    <row r="664" spans="1:27" x14ac:dyDescent="0.3">
      <c r="A664">
        <v>8307</v>
      </c>
      <c r="B664" t="str">
        <f t="shared" si="21"/>
        <v>Unique</v>
      </c>
      <c r="C664" t="s">
        <v>158</v>
      </c>
      <c r="D664" s="1">
        <v>45295</v>
      </c>
      <c r="E664" s="1">
        <v>45455</v>
      </c>
      <c r="F664" s="7">
        <v>7.99</v>
      </c>
      <c r="G664" t="str">
        <f>IF(Table1[[#This Row],[Monthly_Price]]=7.99,"Base",IF(Table1[[#This Row],[Monthly_Price]]=11.99,"Premium",IF(Table1[[#This Row],[Monthly_Price]]=15.99,"Ultra","error")))</f>
        <v>Base</v>
      </c>
      <c r="H664">
        <v>266</v>
      </c>
      <c r="I664" t="s">
        <v>55</v>
      </c>
      <c r="J664">
        <v>5</v>
      </c>
      <c r="K664">
        <v>3</v>
      </c>
      <c r="L664" t="b">
        <v>1</v>
      </c>
      <c r="M664">
        <v>583</v>
      </c>
      <c r="N664">
        <v>131</v>
      </c>
      <c r="O664">
        <f>SUM(Table1[[#This Row],[Total_Movies_Watched]:[Total_Series_Watched]])</f>
        <v>714</v>
      </c>
      <c r="P664" t="s">
        <v>39</v>
      </c>
      <c r="Q664" t="s">
        <v>40</v>
      </c>
      <c r="R664" t="s">
        <v>41</v>
      </c>
      <c r="S664">
        <v>0</v>
      </c>
      <c r="T664">
        <v>4</v>
      </c>
      <c r="U664" t="b">
        <v>0</v>
      </c>
      <c r="V664" t="s">
        <v>28</v>
      </c>
      <c r="W664">
        <v>4789</v>
      </c>
      <c r="X664" t="s">
        <v>65</v>
      </c>
      <c r="Y664" t="s">
        <v>30</v>
      </c>
      <c r="Z664" t="s">
        <v>53</v>
      </c>
      <c r="AA664" t="str">
        <f t="shared" si="20"/>
        <v>Complete</v>
      </c>
    </row>
    <row r="665" spans="1:27" x14ac:dyDescent="0.3">
      <c r="A665">
        <v>8019</v>
      </c>
      <c r="B665" t="str">
        <f t="shared" si="21"/>
        <v>Unique</v>
      </c>
      <c r="C665" t="s">
        <v>343</v>
      </c>
      <c r="D665" s="1">
        <v>44976</v>
      </c>
      <c r="E665" s="1">
        <v>45615</v>
      </c>
      <c r="F665" s="7">
        <v>11.99</v>
      </c>
      <c r="G665" t="str">
        <f>IF(Table1[[#This Row],[Monthly_Price]]=7.99,"Base",IF(Table1[[#This Row],[Monthly_Price]]=11.99,"Premium",IF(Table1[[#This Row],[Monthly_Price]]=15.99,"Ultra","error")))</f>
        <v>Premium</v>
      </c>
      <c r="H665">
        <v>240</v>
      </c>
      <c r="I665" t="s">
        <v>62</v>
      </c>
      <c r="J665">
        <v>4</v>
      </c>
      <c r="K665">
        <v>1</v>
      </c>
      <c r="L665" t="b">
        <v>0</v>
      </c>
      <c r="M665">
        <v>304</v>
      </c>
      <c r="N665">
        <v>25</v>
      </c>
      <c r="O665">
        <f>SUM(Table1[[#This Row],[Total_Movies_Watched]:[Total_Series_Watched]])</f>
        <v>329</v>
      </c>
      <c r="P665" t="s">
        <v>39</v>
      </c>
      <c r="Q665" t="s">
        <v>26</v>
      </c>
      <c r="R665" t="s">
        <v>34</v>
      </c>
      <c r="S665">
        <v>66</v>
      </c>
      <c r="T665">
        <v>4.5999999999999996</v>
      </c>
      <c r="U665" t="b">
        <v>0</v>
      </c>
      <c r="V665" t="s">
        <v>28</v>
      </c>
      <c r="W665">
        <v>863</v>
      </c>
      <c r="X665" t="s">
        <v>51</v>
      </c>
      <c r="Y665" t="s">
        <v>52</v>
      </c>
      <c r="Z665" t="s">
        <v>37</v>
      </c>
      <c r="AA665" t="str">
        <f t="shared" si="20"/>
        <v>Complete</v>
      </c>
    </row>
    <row r="666" spans="1:27" x14ac:dyDescent="0.3">
      <c r="A666">
        <v>4847</v>
      </c>
      <c r="B666" t="str">
        <f t="shared" si="21"/>
        <v>Unique</v>
      </c>
      <c r="C666" t="s">
        <v>153</v>
      </c>
      <c r="D666" s="1">
        <v>45627</v>
      </c>
      <c r="E666" s="1">
        <v>45626</v>
      </c>
      <c r="F666" s="7">
        <v>15.99</v>
      </c>
      <c r="G666" t="str">
        <f>IF(Table1[[#This Row],[Monthly_Price]]=7.99,"Base",IF(Table1[[#This Row],[Monthly_Price]]=11.99,"Premium",IF(Table1[[#This Row],[Monthly_Price]]=15.99,"Ultra","error")))</f>
        <v>Ultra</v>
      </c>
      <c r="H666">
        <v>315</v>
      </c>
      <c r="I666" t="s">
        <v>55</v>
      </c>
      <c r="J666">
        <v>1</v>
      </c>
      <c r="K666">
        <v>6</v>
      </c>
      <c r="L666" t="b">
        <v>0</v>
      </c>
      <c r="M666">
        <v>205</v>
      </c>
      <c r="N666">
        <v>92</v>
      </c>
      <c r="O666">
        <f>SUM(Table1[[#This Row],[Total_Movies_Watched]:[Total_Series_Watched]])</f>
        <v>297</v>
      </c>
      <c r="P666" t="s">
        <v>48</v>
      </c>
      <c r="Q666" t="s">
        <v>26</v>
      </c>
      <c r="R666" t="s">
        <v>56</v>
      </c>
      <c r="S666">
        <v>67</v>
      </c>
      <c r="T666">
        <v>3.5</v>
      </c>
      <c r="U666" t="b">
        <v>0</v>
      </c>
      <c r="V666" t="s">
        <v>28</v>
      </c>
      <c r="W666">
        <v>1584</v>
      </c>
      <c r="X666" t="s">
        <v>65</v>
      </c>
      <c r="Y666" t="s">
        <v>68</v>
      </c>
      <c r="Z666" t="s">
        <v>31</v>
      </c>
      <c r="AA666" t="str">
        <f t="shared" si="20"/>
        <v>Complete</v>
      </c>
    </row>
    <row r="667" spans="1:27" x14ac:dyDescent="0.3">
      <c r="A667">
        <v>9822</v>
      </c>
      <c r="B667" t="str">
        <f t="shared" si="21"/>
        <v>Unique</v>
      </c>
      <c r="C667" t="s">
        <v>140</v>
      </c>
      <c r="D667" s="1">
        <v>45100</v>
      </c>
      <c r="E667" s="1">
        <v>45639</v>
      </c>
      <c r="F667" s="7">
        <v>7.99</v>
      </c>
      <c r="G667" t="str">
        <f>IF(Table1[[#This Row],[Monthly_Price]]=7.99,"Base",IF(Table1[[#This Row],[Monthly_Price]]=11.99,"Premium",IF(Table1[[#This Row],[Monthly_Price]]=15.99,"Ultra","error")))</f>
        <v>Base</v>
      </c>
      <c r="H667">
        <v>276</v>
      </c>
      <c r="I667" t="s">
        <v>62</v>
      </c>
      <c r="J667">
        <v>4</v>
      </c>
      <c r="K667">
        <v>1</v>
      </c>
      <c r="L667" t="b">
        <v>1</v>
      </c>
      <c r="M667">
        <v>348</v>
      </c>
      <c r="N667">
        <v>13</v>
      </c>
      <c r="O667">
        <f>SUM(Table1[[#This Row],[Total_Movies_Watched]:[Total_Series_Watched]])</f>
        <v>361</v>
      </c>
      <c r="P667" t="s">
        <v>48</v>
      </c>
      <c r="Q667" t="s">
        <v>64</v>
      </c>
      <c r="R667" t="s">
        <v>34</v>
      </c>
      <c r="S667">
        <v>34</v>
      </c>
      <c r="T667">
        <v>4.7</v>
      </c>
      <c r="U667" t="b">
        <v>0</v>
      </c>
      <c r="V667" t="s">
        <v>28</v>
      </c>
      <c r="W667">
        <v>3178</v>
      </c>
      <c r="X667" t="s">
        <v>51</v>
      </c>
      <c r="Y667" t="s">
        <v>68</v>
      </c>
      <c r="Z667" t="s">
        <v>75</v>
      </c>
      <c r="AA667" t="str">
        <f t="shared" si="20"/>
        <v>Complete</v>
      </c>
    </row>
    <row r="668" spans="1:27" x14ac:dyDescent="0.3">
      <c r="A668">
        <v>9141</v>
      </c>
      <c r="B668" t="str">
        <f t="shared" si="21"/>
        <v>Unique</v>
      </c>
      <c r="C668" t="s">
        <v>344</v>
      </c>
      <c r="D668" s="1">
        <v>45229</v>
      </c>
      <c r="E668" s="1">
        <v>45621</v>
      </c>
      <c r="F668" s="7">
        <v>7.99</v>
      </c>
      <c r="G668" t="str">
        <f>IF(Table1[[#This Row],[Monthly_Price]]=7.99,"Base",IF(Table1[[#This Row],[Monthly_Price]]=11.99,"Premium",IF(Table1[[#This Row],[Monthly_Price]]=15.99,"Ultra","error")))</f>
        <v>Base</v>
      </c>
      <c r="H668">
        <v>308</v>
      </c>
      <c r="I668" t="s">
        <v>33</v>
      </c>
      <c r="J668">
        <v>1</v>
      </c>
      <c r="K668">
        <v>5</v>
      </c>
      <c r="L668" t="b">
        <v>0</v>
      </c>
      <c r="M668">
        <v>107</v>
      </c>
      <c r="N668">
        <v>87</v>
      </c>
      <c r="O668">
        <f>SUM(Table1[[#This Row],[Total_Movies_Watched]:[Total_Series_Watched]])</f>
        <v>194</v>
      </c>
      <c r="P668" t="s">
        <v>39</v>
      </c>
      <c r="Q668" t="s">
        <v>64</v>
      </c>
      <c r="R668" t="s">
        <v>67</v>
      </c>
      <c r="S668">
        <v>17</v>
      </c>
      <c r="T668">
        <v>3.4</v>
      </c>
      <c r="U668" t="b">
        <v>0</v>
      </c>
      <c r="V668" t="s">
        <v>28</v>
      </c>
      <c r="W668">
        <v>4108</v>
      </c>
      <c r="X668" t="s">
        <v>35</v>
      </c>
      <c r="Y668" t="s">
        <v>52</v>
      </c>
      <c r="Z668" t="s">
        <v>31</v>
      </c>
      <c r="AA668" t="str">
        <f t="shared" si="20"/>
        <v>Complete</v>
      </c>
    </row>
    <row r="669" spans="1:27" x14ac:dyDescent="0.3">
      <c r="A669">
        <v>7539</v>
      </c>
      <c r="B669" t="str">
        <f t="shared" si="21"/>
        <v>Unique</v>
      </c>
      <c r="C669" t="s">
        <v>335</v>
      </c>
      <c r="D669" s="1">
        <v>45170</v>
      </c>
      <c r="E669" s="1">
        <v>45516</v>
      </c>
      <c r="F669" s="7">
        <v>7.99</v>
      </c>
      <c r="G669" t="str">
        <f>IF(Table1[[#This Row],[Monthly_Price]]=7.99,"Base",IF(Table1[[#This Row],[Monthly_Price]]=11.99,"Premium",IF(Table1[[#This Row],[Monthly_Price]]=15.99,"Ultra","error")))</f>
        <v>Base</v>
      </c>
      <c r="H669">
        <v>297</v>
      </c>
      <c r="I669" t="s">
        <v>55</v>
      </c>
      <c r="J669">
        <v>1</v>
      </c>
      <c r="K669">
        <v>6</v>
      </c>
      <c r="L669" t="b">
        <v>1</v>
      </c>
      <c r="M669">
        <v>959</v>
      </c>
      <c r="N669">
        <v>71</v>
      </c>
      <c r="O669">
        <f>SUM(Table1[[#This Row],[Total_Movies_Watched]:[Total_Series_Watched]])</f>
        <v>1030</v>
      </c>
      <c r="P669" t="s">
        <v>63</v>
      </c>
      <c r="Q669" t="s">
        <v>64</v>
      </c>
      <c r="R669" t="s">
        <v>67</v>
      </c>
      <c r="S669">
        <v>82</v>
      </c>
      <c r="T669">
        <v>3.3</v>
      </c>
      <c r="U669" t="b">
        <v>1</v>
      </c>
      <c r="V669" t="s">
        <v>28</v>
      </c>
      <c r="W669">
        <v>2562</v>
      </c>
      <c r="X669" t="s">
        <v>65</v>
      </c>
      <c r="Y669" t="s">
        <v>36</v>
      </c>
      <c r="Z669" t="s">
        <v>75</v>
      </c>
      <c r="AA669" t="str">
        <f t="shared" si="20"/>
        <v>Complete</v>
      </c>
    </row>
    <row r="670" spans="1:27" x14ac:dyDescent="0.3">
      <c r="A670">
        <v>1390</v>
      </c>
      <c r="B670" t="str">
        <f t="shared" si="21"/>
        <v>Unique</v>
      </c>
      <c r="C670" t="s">
        <v>345</v>
      </c>
      <c r="D670" s="1">
        <v>45501</v>
      </c>
      <c r="E670" s="1">
        <v>45625</v>
      </c>
      <c r="F670" s="7">
        <v>11.99</v>
      </c>
      <c r="G670" t="str">
        <f>IF(Table1[[#This Row],[Monthly_Price]]=7.99,"Base",IF(Table1[[#This Row],[Monthly_Price]]=11.99,"Premium",IF(Table1[[#This Row],[Monthly_Price]]=15.99,"Ultra","error")))</f>
        <v>Premium</v>
      </c>
      <c r="H670">
        <v>326</v>
      </c>
      <c r="I670" t="s">
        <v>55</v>
      </c>
      <c r="J670">
        <v>4</v>
      </c>
      <c r="K670">
        <v>1</v>
      </c>
      <c r="L670" t="b">
        <v>0</v>
      </c>
      <c r="M670">
        <v>439</v>
      </c>
      <c r="N670">
        <v>88</v>
      </c>
      <c r="O670">
        <f>SUM(Table1[[#This Row],[Total_Movies_Watched]:[Total_Series_Watched]])</f>
        <v>527</v>
      </c>
      <c r="P670" t="s">
        <v>74</v>
      </c>
      <c r="Q670" t="s">
        <v>40</v>
      </c>
      <c r="R670" t="s">
        <v>56</v>
      </c>
      <c r="S670">
        <v>3</v>
      </c>
      <c r="T670">
        <v>3.3</v>
      </c>
      <c r="U670" t="b">
        <v>1</v>
      </c>
      <c r="V670" t="s">
        <v>28</v>
      </c>
      <c r="W670">
        <v>3499</v>
      </c>
      <c r="X670" t="s">
        <v>51</v>
      </c>
      <c r="Y670" t="s">
        <v>36</v>
      </c>
      <c r="Z670" t="s">
        <v>75</v>
      </c>
      <c r="AA670" t="str">
        <f t="shared" si="20"/>
        <v>Complete</v>
      </c>
    </row>
    <row r="671" spans="1:27" x14ac:dyDescent="0.3">
      <c r="A671">
        <v>9505</v>
      </c>
      <c r="B671" t="str">
        <f t="shared" si="21"/>
        <v>Unique</v>
      </c>
      <c r="C671" t="s">
        <v>184</v>
      </c>
      <c r="D671" s="1">
        <v>45469</v>
      </c>
      <c r="E671" s="1">
        <v>45394</v>
      </c>
      <c r="F671" s="7">
        <v>15.99</v>
      </c>
      <c r="G671" t="str">
        <f>IF(Table1[[#This Row],[Monthly_Price]]=7.99,"Base",IF(Table1[[#This Row],[Monthly_Price]]=11.99,"Premium",IF(Table1[[#This Row],[Monthly_Price]]=15.99,"Ultra","error")))</f>
        <v>Ultra</v>
      </c>
      <c r="H671">
        <v>352</v>
      </c>
      <c r="I671" t="s">
        <v>62</v>
      </c>
      <c r="J671">
        <v>4</v>
      </c>
      <c r="K671">
        <v>6</v>
      </c>
      <c r="L671" t="b">
        <v>0</v>
      </c>
      <c r="M671">
        <v>757</v>
      </c>
      <c r="N671">
        <v>13</v>
      </c>
      <c r="O671">
        <f>SUM(Table1[[#This Row],[Total_Movies_Watched]:[Total_Series_Watched]])</f>
        <v>770</v>
      </c>
      <c r="P671" t="s">
        <v>74</v>
      </c>
      <c r="Q671" t="s">
        <v>40</v>
      </c>
      <c r="R671" t="s">
        <v>27</v>
      </c>
      <c r="S671">
        <v>67</v>
      </c>
      <c r="T671">
        <v>4.3</v>
      </c>
      <c r="U671" t="b">
        <v>1</v>
      </c>
      <c r="V671" t="s">
        <v>28</v>
      </c>
      <c r="W671">
        <v>3645</v>
      </c>
      <c r="X671" t="s">
        <v>65</v>
      </c>
      <c r="Y671" t="s">
        <v>30</v>
      </c>
      <c r="Z671" t="s">
        <v>75</v>
      </c>
      <c r="AA671" t="str">
        <f t="shared" si="20"/>
        <v>Complete</v>
      </c>
    </row>
    <row r="672" spans="1:27" x14ac:dyDescent="0.3">
      <c r="A672">
        <v>6741</v>
      </c>
      <c r="B672" t="str">
        <f t="shared" si="21"/>
        <v>Unique</v>
      </c>
      <c r="C672" t="s">
        <v>168</v>
      </c>
      <c r="D672" s="1">
        <v>45227</v>
      </c>
      <c r="E672" s="1">
        <v>45616</v>
      </c>
      <c r="F672" s="7">
        <v>7.99</v>
      </c>
      <c r="G672" t="str">
        <f>IF(Table1[[#This Row],[Monthly_Price]]=7.99,"Base",IF(Table1[[#This Row],[Monthly_Price]]=11.99,"Premium",IF(Table1[[#This Row],[Monthly_Price]]=15.99,"Ultra","error")))</f>
        <v>Base</v>
      </c>
      <c r="H672">
        <v>180</v>
      </c>
      <c r="I672" t="s">
        <v>43</v>
      </c>
      <c r="J672">
        <v>5</v>
      </c>
      <c r="K672">
        <v>2</v>
      </c>
      <c r="L672" t="b">
        <v>1</v>
      </c>
      <c r="M672">
        <v>647</v>
      </c>
      <c r="N672">
        <v>2</v>
      </c>
      <c r="O672">
        <f>SUM(Table1[[#This Row],[Total_Movies_Watched]:[Total_Series_Watched]])</f>
        <v>649</v>
      </c>
      <c r="P672" t="s">
        <v>39</v>
      </c>
      <c r="Q672" t="s">
        <v>64</v>
      </c>
      <c r="R672" t="s">
        <v>67</v>
      </c>
      <c r="S672">
        <v>9</v>
      </c>
      <c r="T672">
        <v>3.5</v>
      </c>
      <c r="U672" t="b">
        <v>0</v>
      </c>
      <c r="V672" t="s">
        <v>28</v>
      </c>
      <c r="W672">
        <v>2989</v>
      </c>
      <c r="X672" t="s">
        <v>29</v>
      </c>
      <c r="Y672" t="s">
        <v>68</v>
      </c>
      <c r="Z672" t="s">
        <v>75</v>
      </c>
      <c r="AA672" t="str">
        <f t="shared" si="20"/>
        <v>Complete</v>
      </c>
    </row>
    <row r="673" spans="1:27" x14ac:dyDescent="0.3">
      <c r="A673">
        <v>1790</v>
      </c>
      <c r="B673" t="str">
        <f t="shared" si="21"/>
        <v>Unique</v>
      </c>
      <c r="C673" t="s">
        <v>346</v>
      </c>
      <c r="D673" s="1">
        <v>45362</v>
      </c>
      <c r="E673" s="1">
        <v>45303</v>
      </c>
      <c r="F673" s="7">
        <v>11.99</v>
      </c>
      <c r="G673" t="str">
        <f>IF(Table1[[#This Row],[Monthly_Price]]=7.99,"Base",IF(Table1[[#This Row],[Monthly_Price]]=11.99,"Premium",IF(Table1[[#This Row],[Monthly_Price]]=15.99,"Ultra","error")))</f>
        <v>Premium</v>
      </c>
      <c r="H673">
        <v>362</v>
      </c>
      <c r="I673" t="s">
        <v>43</v>
      </c>
      <c r="J673">
        <v>2</v>
      </c>
      <c r="K673">
        <v>2</v>
      </c>
      <c r="L673" t="b">
        <v>0</v>
      </c>
      <c r="M673">
        <v>535</v>
      </c>
      <c r="N673">
        <v>200</v>
      </c>
      <c r="O673">
        <f>SUM(Table1[[#This Row],[Total_Movies_Watched]:[Total_Series_Watched]])</f>
        <v>735</v>
      </c>
      <c r="P673" t="s">
        <v>63</v>
      </c>
      <c r="Q673" t="s">
        <v>40</v>
      </c>
      <c r="R673" t="s">
        <v>27</v>
      </c>
      <c r="S673">
        <v>60</v>
      </c>
      <c r="T673">
        <v>4.9000000000000004</v>
      </c>
      <c r="U673" t="b">
        <v>1</v>
      </c>
      <c r="V673" t="s">
        <v>28</v>
      </c>
      <c r="W673">
        <v>55</v>
      </c>
      <c r="X673" t="s">
        <v>65</v>
      </c>
      <c r="Y673" t="s">
        <v>52</v>
      </c>
      <c r="Z673" t="s">
        <v>31</v>
      </c>
      <c r="AA673" t="str">
        <f t="shared" si="20"/>
        <v>Complete</v>
      </c>
    </row>
    <row r="674" spans="1:27" x14ac:dyDescent="0.3">
      <c r="A674">
        <v>6491</v>
      </c>
      <c r="B674" t="str">
        <f t="shared" si="21"/>
        <v>Unique</v>
      </c>
      <c r="C674" t="s">
        <v>347</v>
      </c>
      <c r="D674" s="1">
        <v>44941</v>
      </c>
      <c r="E674" s="1">
        <v>45624</v>
      </c>
      <c r="F674" s="7">
        <v>7.99</v>
      </c>
      <c r="G674" t="str">
        <f>IF(Table1[[#This Row],[Monthly_Price]]=7.99,"Base",IF(Table1[[#This Row],[Monthly_Price]]=11.99,"Premium",IF(Table1[[#This Row],[Monthly_Price]]=15.99,"Ultra","error")))</f>
        <v>Base</v>
      </c>
      <c r="H674">
        <v>154</v>
      </c>
      <c r="I674" t="s">
        <v>24</v>
      </c>
      <c r="J674">
        <v>5</v>
      </c>
      <c r="K674">
        <v>4</v>
      </c>
      <c r="L674" t="b">
        <v>1</v>
      </c>
      <c r="M674">
        <v>340</v>
      </c>
      <c r="N674">
        <v>53</v>
      </c>
      <c r="O674">
        <f>SUM(Table1[[#This Row],[Total_Movies_Watched]:[Total_Series_Watched]])</f>
        <v>393</v>
      </c>
      <c r="P674" t="s">
        <v>63</v>
      </c>
      <c r="Q674" t="s">
        <v>49</v>
      </c>
      <c r="R674" t="s">
        <v>56</v>
      </c>
      <c r="S674">
        <v>31</v>
      </c>
      <c r="T674">
        <v>4.4000000000000004</v>
      </c>
      <c r="U674" t="b">
        <v>0</v>
      </c>
      <c r="V674" t="s">
        <v>28</v>
      </c>
      <c r="W674">
        <v>1850</v>
      </c>
      <c r="X674" t="s">
        <v>35</v>
      </c>
      <c r="Y674" t="s">
        <v>68</v>
      </c>
      <c r="Z674" t="s">
        <v>31</v>
      </c>
      <c r="AA674" t="str">
        <f t="shared" si="20"/>
        <v>Complete</v>
      </c>
    </row>
    <row r="675" spans="1:27" x14ac:dyDescent="0.3">
      <c r="A675">
        <v>3102</v>
      </c>
      <c r="B675" t="str">
        <f t="shared" si="21"/>
        <v>Unique</v>
      </c>
      <c r="C675" t="s">
        <v>169</v>
      </c>
      <c r="D675" s="1">
        <v>45538</v>
      </c>
      <c r="E675" s="1">
        <v>45623</v>
      </c>
      <c r="F675" s="7">
        <v>7.99</v>
      </c>
      <c r="G675" t="str">
        <f>IF(Table1[[#This Row],[Monthly_Price]]=7.99,"Base",IF(Table1[[#This Row],[Monthly_Price]]=11.99,"Premium",IF(Table1[[#This Row],[Monthly_Price]]=15.99,"Ultra","error")))</f>
        <v>Base</v>
      </c>
      <c r="H675">
        <v>287</v>
      </c>
      <c r="I675" t="s">
        <v>33</v>
      </c>
      <c r="J675">
        <v>1</v>
      </c>
      <c r="K675">
        <v>2</v>
      </c>
      <c r="L675" t="b">
        <v>0</v>
      </c>
      <c r="M675">
        <v>670</v>
      </c>
      <c r="N675">
        <v>147</v>
      </c>
      <c r="O675">
        <f>SUM(Table1[[#This Row],[Total_Movies_Watched]:[Total_Series_Watched]])</f>
        <v>817</v>
      </c>
      <c r="P675" t="s">
        <v>25</v>
      </c>
      <c r="Q675" t="s">
        <v>40</v>
      </c>
      <c r="R675" t="s">
        <v>27</v>
      </c>
      <c r="S675">
        <v>42</v>
      </c>
      <c r="T675">
        <v>4.3</v>
      </c>
      <c r="U675" t="b">
        <v>1</v>
      </c>
      <c r="V675" t="s">
        <v>28</v>
      </c>
      <c r="W675">
        <v>4672</v>
      </c>
      <c r="X675" t="s">
        <v>29</v>
      </c>
      <c r="Y675" t="s">
        <v>52</v>
      </c>
      <c r="Z675" t="s">
        <v>37</v>
      </c>
      <c r="AA675" t="str">
        <f t="shared" si="20"/>
        <v>Complete</v>
      </c>
    </row>
    <row r="676" spans="1:27" x14ac:dyDescent="0.3">
      <c r="A676">
        <v>1300</v>
      </c>
      <c r="B676" t="str">
        <f t="shared" si="21"/>
        <v>Unique</v>
      </c>
      <c r="C676" t="s">
        <v>348</v>
      </c>
      <c r="D676" s="1">
        <v>45104</v>
      </c>
      <c r="E676" s="1">
        <v>45642</v>
      </c>
      <c r="F676" s="7">
        <v>11.99</v>
      </c>
      <c r="G676" t="str">
        <f>IF(Table1[[#This Row],[Monthly_Price]]=7.99,"Base",IF(Table1[[#This Row],[Monthly_Price]]=11.99,"Premium",IF(Table1[[#This Row],[Monthly_Price]]=15.99,"Ultra","error")))</f>
        <v>Premium</v>
      </c>
      <c r="H676">
        <v>303</v>
      </c>
      <c r="I676" t="s">
        <v>79</v>
      </c>
      <c r="J676">
        <v>3</v>
      </c>
      <c r="K676">
        <v>6</v>
      </c>
      <c r="L676" t="b">
        <v>1</v>
      </c>
      <c r="M676">
        <v>780</v>
      </c>
      <c r="N676">
        <v>128</v>
      </c>
      <c r="O676">
        <f>SUM(Table1[[#This Row],[Total_Movies_Watched]:[Total_Series_Watched]])</f>
        <v>908</v>
      </c>
      <c r="P676" t="s">
        <v>74</v>
      </c>
      <c r="Q676" t="s">
        <v>40</v>
      </c>
      <c r="R676" t="s">
        <v>56</v>
      </c>
      <c r="S676">
        <v>12</v>
      </c>
      <c r="T676">
        <v>4.5999999999999996</v>
      </c>
      <c r="U676" t="b">
        <v>1</v>
      </c>
      <c r="V676" t="s">
        <v>28</v>
      </c>
      <c r="W676">
        <v>2615</v>
      </c>
      <c r="X676" t="s">
        <v>35</v>
      </c>
      <c r="Y676" t="s">
        <v>30</v>
      </c>
      <c r="Z676" t="s">
        <v>53</v>
      </c>
      <c r="AA676" t="str">
        <f t="shared" si="20"/>
        <v>Complete</v>
      </c>
    </row>
    <row r="677" spans="1:27" x14ac:dyDescent="0.3">
      <c r="A677">
        <v>5410</v>
      </c>
      <c r="B677" t="str">
        <f t="shared" si="21"/>
        <v>Unique</v>
      </c>
      <c r="C677" t="s">
        <v>349</v>
      </c>
      <c r="D677" s="1">
        <v>45113</v>
      </c>
      <c r="E677" s="1">
        <v>45303</v>
      </c>
      <c r="F677" s="7">
        <v>15.99</v>
      </c>
      <c r="G677" t="str">
        <f>IF(Table1[[#This Row],[Monthly_Price]]=7.99,"Base",IF(Table1[[#This Row],[Monthly_Price]]=11.99,"Premium",IF(Table1[[#This Row],[Monthly_Price]]=15.99,"Ultra","error")))</f>
        <v>Ultra</v>
      </c>
      <c r="H677">
        <v>447</v>
      </c>
      <c r="I677" t="s">
        <v>55</v>
      </c>
      <c r="J677">
        <v>1</v>
      </c>
      <c r="K677">
        <v>5</v>
      </c>
      <c r="L677" t="b">
        <v>0</v>
      </c>
      <c r="M677">
        <v>615</v>
      </c>
      <c r="N677">
        <v>132</v>
      </c>
      <c r="O677">
        <f>SUM(Table1[[#This Row],[Total_Movies_Watched]:[Total_Series_Watched]])</f>
        <v>747</v>
      </c>
      <c r="P677" t="s">
        <v>59</v>
      </c>
      <c r="Q677" t="s">
        <v>64</v>
      </c>
      <c r="R677" t="s">
        <v>41</v>
      </c>
      <c r="S677">
        <v>88</v>
      </c>
      <c r="T677">
        <v>3.9</v>
      </c>
      <c r="U677" t="b">
        <v>0</v>
      </c>
      <c r="V677" t="s">
        <v>28</v>
      </c>
      <c r="W677">
        <v>4927</v>
      </c>
      <c r="X677" t="s">
        <v>57</v>
      </c>
      <c r="Y677" t="s">
        <v>60</v>
      </c>
      <c r="Z677" t="s">
        <v>53</v>
      </c>
      <c r="AA677" t="str">
        <f t="shared" si="20"/>
        <v>Complete</v>
      </c>
    </row>
    <row r="678" spans="1:27" x14ac:dyDescent="0.3">
      <c r="A678">
        <v>2714</v>
      </c>
      <c r="B678" t="str">
        <f t="shared" si="21"/>
        <v>Unique</v>
      </c>
      <c r="C678" t="s">
        <v>350</v>
      </c>
      <c r="D678" s="1">
        <v>45635</v>
      </c>
      <c r="E678" s="1">
        <v>45624</v>
      </c>
      <c r="F678" s="7">
        <v>11.99</v>
      </c>
      <c r="G678" t="str">
        <f>IF(Table1[[#This Row],[Monthly_Price]]=7.99,"Base",IF(Table1[[#This Row],[Monthly_Price]]=11.99,"Premium",IF(Table1[[#This Row],[Monthly_Price]]=15.99,"Ultra","error")))</f>
        <v>Premium</v>
      </c>
      <c r="H678">
        <v>480</v>
      </c>
      <c r="I678" t="s">
        <v>43</v>
      </c>
      <c r="J678">
        <v>4</v>
      </c>
      <c r="K678">
        <v>6</v>
      </c>
      <c r="L678" t="b">
        <v>1</v>
      </c>
      <c r="M678">
        <v>277</v>
      </c>
      <c r="N678">
        <v>25</v>
      </c>
      <c r="O678">
        <f>SUM(Table1[[#This Row],[Total_Movies_Watched]:[Total_Series_Watched]])</f>
        <v>302</v>
      </c>
      <c r="P678" t="s">
        <v>63</v>
      </c>
      <c r="Q678" t="s">
        <v>49</v>
      </c>
      <c r="R678" t="s">
        <v>67</v>
      </c>
      <c r="S678">
        <v>41</v>
      </c>
      <c r="T678">
        <v>4.8</v>
      </c>
      <c r="U678" t="b">
        <v>0</v>
      </c>
      <c r="V678" t="s">
        <v>28</v>
      </c>
      <c r="W678">
        <v>3069</v>
      </c>
      <c r="X678" t="s">
        <v>65</v>
      </c>
      <c r="Y678" t="s">
        <v>30</v>
      </c>
      <c r="Z678" t="s">
        <v>75</v>
      </c>
      <c r="AA678" t="str">
        <f t="shared" si="20"/>
        <v>Complete</v>
      </c>
    </row>
    <row r="679" spans="1:27" x14ac:dyDescent="0.3">
      <c r="A679">
        <v>4700</v>
      </c>
      <c r="B679" t="str">
        <f t="shared" si="21"/>
        <v>Unique</v>
      </c>
      <c r="C679" t="s">
        <v>121</v>
      </c>
      <c r="D679" s="1">
        <v>45612</v>
      </c>
      <c r="E679" s="1">
        <v>45394</v>
      </c>
      <c r="F679" s="7">
        <v>7.99</v>
      </c>
      <c r="G679" t="str">
        <f>IF(Table1[[#This Row],[Monthly_Price]]=7.99,"Base",IF(Table1[[#This Row],[Monthly_Price]]=11.99,"Premium",IF(Table1[[#This Row],[Monthly_Price]]=15.99,"Ultra","error")))</f>
        <v>Base</v>
      </c>
      <c r="H679">
        <v>438</v>
      </c>
      <c r="I679" t="s">
        <v>24</v>
      </c>
      <c r="J679">
        <v>4</v>
      </c>
      <c r="K679">
        <v>4</v>
      </c>
      <c r="L679" t="b">
        <v>1</v>
      </c>
      <c r="M679">
        <v>546</v>
      </c>
      <c r="N679">
        <v>88</v>
      </c>
      <c r="O679">
        <f>SUM(Table1[[#This Row],[Total_Movies_Watched]:[Total_Series_Watched]])</f>
        <v>634</v>
      </c>
      <c r="P679" t="s">
        <v>44</v>
      </c>
      <c r="Q679" t="s">
        <v>64</v>
      </c>
      <c r="R679" t="s">
        <v>67</v>
      </c>
      <c r="S679">
        <v>36</v>
      </c>
      <c r="T679">
        <v>3.5</v>
      </c>
      <c r="U679" t="b">
        <v>0</v>
      </c>
      <c r="V679" t="s">
        <v>28</v>
      </c>
      <c r="W679">
        <v>1906</v>
      </c>
      <c r="X679" t="s">
        <v>57</v>
      </c>
      <c r="Y679" t="s">
        <v>68</v>
      </c>
      <c r="Z679" t="s">
        <v>75</v>
      </c>
      <c r="AA679" t="str">
        <f t="shared" si="20"/>
        <v>Complete</v>
      </c>
    </row>
    <row r="680" spans="1:27" x14ac:dyDescent="0.3">
      <c r="A680">
        <v>7589</v>
      </c>
      <c r="B680" t="str">
        <f t="shared" si="21"/>
        <v>Unique</v>
      </c>
      <c r="C680" t="s">
        <v>181</v>
      </c>
      <c r="D680" s="1">
        <v>45145</v>
      </c>
      <c r="E680" s="1">
        <v>45334</v>
      </c>
      <c r="F680" s="7">
        <v>15.99</v>
      </c>
      <c r="G680" t="str">
        <f>IF(Table1[[#This Row],[Monthly_Price]]=7.99,"Base",IF(Table1[[#This Row],[Monthly_Price]]=11.99,"Premium",IF(Table1[[#This Row],[Monthly_Price]]=15.99,"Ultra","error")))</f>
        <v>Ultra</v>
      </c>
      <c r="H680">
        <v>295</v>
      </c>
      <c r="I680" t="s">
        <v>55</v>
      </c>
      <c r="J680">
        <v>2</v>
      </c>
      <c r="K680">
        <v>5</v>
      </c>
      <c r="L680" t="b">
        <v>0</v>
      </c>
      <c r="M680">
        <v>514</v>
      </c>
      <c r="N680">
        <v>102</v>
      </c>
      <c r="O680">
        <f>SUM(Table1[[#This Row],[Total_Movies_Watched]:[Total_Series_Watched]])</f>
        <v>616</v>
      </c>
      <c r="P680" t="s">
        <v>63</v>
      </c>
      <c r="Q680" t="s">
        <v>26</v>
      </c>
      <c r="R680" t="s">
        <v>34</v>
      </c>
      <c r="S680">
        <v>3</v>
      </c>
      <c r="T680">
        <v>4.8</v>
      </c>
      <c r="U680" t="b">
        <v>0</v>
      </c>
      <c r="V680" t="s">
        <v>28</v>
      </c>
      <c r="W680">
        <v>105</v>
      </c>
      <c r="X680" t="s">
        <v>29</v>
      </c>
      <c r="Y680" t="s">
        <v>60</v>
      </c>
      <c r="Z680" t="s">
        <v>75</v>
      </c>
      <c r="AA680" t="str">
        <f t="shared" si="20"/>
        <v>Complete</v>
      </c>
    </row>
    <row r="681" spans="1:27" x14ac:dyDescent="0.3">
      <c r="A681">
        <v>6866</v>
      </c>
      <c r="B681" t="str">
        <f t="shared" si="21"/>
        <v>Unique</v>
      </c>
      <c r="C681" t="s">
        <v>133</v>
      </c>
      <c r="D681" s="1">
        <v>45430</v>
      </c>
      <c r="E681" s="1">
        <v>45620</v>
      </c>
      <c r="F681" s="7">
        <v>11.99</v>
      </c>
      <c r="G681" t="str">
        <f>IF(Table1[[#This Row],[Monthly_Price]]=7.99,"Base",IF(Table1[[#This Row],[Monthly_Price]]=11.99,"Premium",IF(Table1[[#This Row],[Monthly_Price]]=15.99,"Ultra","error")))</f>
        <v>Premium</v>
      </c>
      <c r="H681">
        <v>479</v>
      </c>
      <c r="I681" t="s">
        <v>55</v>
      </c>
      <c r="J681">
        <v>1</v>
      </c>
      <c r="K681">
        <v>3</v>
      </c>
      <c r="L681" t="b">
        <v>1</v>
      </c>
      <c r="M681">
        <v>952</v>
      </c>
      <c r="N681">
        <v>48</v>
      </c>
      <c r="O681">
        <f>SUM(Table1[[#This Row],[Total_Movies_Watched]:[Total_Series_Watched]])</f>
        <v>1000</v>
      </c>
      <c r="P681" t="s">
        <v>25</v>
      </c>
      <c r="Q681" t="s">
        <v>49</v>
      </c>
      <c r="R681" t="s">
        <v>56</v>
      </c>
      <c r="S681">
        <v>54</v>
      </c>
      <c r="T681">
        <v>4.5999999999999996</v>
      </c>
      <c r="U681" t="b">
        <v>1</v>
      </c>
      <c r="V681" t="s">
        <v>28</v>
      </c>
      <c r="W681">
        <v>4</v>
      </c>
      <c r="X681" t="s">
        <v>35</v>
      </c>
      <c r="Y681" t="s">
        <v>68</v>
      </c>
      <c r="Z681" t="s">
        <v>37</v>
      </c>
      <c r="AA681" t="str">
        <f t="shared" si="20"/>
        <v>Complete</v>
      </c>
    </row>
    <row r="682" spans="1:27" x14ac:dyDescent="0.3">
      <c r="A682">
        <v>6960</v>
      </c>
      <c r="B682" t="str">
        <f t="shared" si="21"/>
        <v>Unique</v>
      </c>
      <c r="C682" t="s">
        <v>351</v>
      </c>
      <c r="D682" s="1">
        <v>45242</v>
      </c>
      <c r="E682" s="1">
        <v>45622</v>
      </c>
      <c r="F682" s="7">
        <v>15.99</v>
      </c>
      <c r="G682" t="str">
        <f>IF(Table1[[#This Row],[Monthly_Price]]=7.99,"Base",IF(Table1[[#This Row],[Monthly_Price]]=11.99,"Premium",IF(Table1[[#This Row],[Monthly_Price]]=15.99,"Ultra","error")))</f>
        <v>Ultra</v>
      </c>
      <c r="H682">
        <v>214</v>
      </c>
      <c r="I682" t="s">
        <v>46</v>
      </c>
      <c r="J682">
        <v>5</v>
      </c>
      <c r="K682">
        <v>6</v>
      </c>
      <c r="L682" t="b">
        <v>1</v>
      </c>
      <c r="M682">
        <v>780</v>
      </c>
      <c r="N682">
        <v>16</v>
      </c>
      <c r="O682">
        <f>SUM(Table1[[#This Row],[Total_Movies_Watched]:[Total_Series_Watched]])</f>
        <v>796</v>
      </c>
      <c r="P682" t="s">
        <v>74</v>
      </c>
      <c r="Q682" t="s">
        <v>26</v>
      </c>
      <c r="R682" t="s">
        <v>67</v>
      </c>
      <c r="S682">
        <v>1</v>
      </c>
      <c r="T682">
        <v>3.3</v>
      </c>
      <c r="U682" t="b">
        <v>1</v>
      </c>
      <c r="V682" t="s">
        <v>28</v>
      </c>
      <c r="W682">
        <v>1651</v>
      </c>
      <c r="X682" t="s">
        <v>51</v>
      </c>
      <c r="Y682" t="s">
        <v>68</v>
      </c>
      <c r="Z682" t="s">
        <v>37</v>
      </c>
      <c r="AA682" t="str">
        <f t="shared" si="20"/>
        <v>Complete</v>
      </c>
    </row>
    <row r="683" spans="1:27" x14ac:dyDescent="0.3">
      <c r="A683">
        <v>5808</v>
      </c>
      <c r="B683" t="str">
        <f t="shared" si="21"/>
        <v>Unique</v>
      </c>
      <c r="C683" t="s">
        <v>278</v>
      </c>
      <c r="D683" s="1">
        <v>45373</v>
      </c>
      <c r="E683" s="1">
        <v>45615</v>
      </c>
      <c r="F683" s="7">
        <v>15.99</v>
      </c>
      <c r="G683" t="str">
        <f>IF(Table1[[#This Row],[Monthly_Price]]=7.99,"Base",IF(Table1[[#This Row],[Monthly_Price]]=11.99,"Premium",IF(Table1[[#This Row],[Monthly_Price]]=15.99,"Ultra","error")))</f>
        <v>Ultra</v>
      </c>
      <c r="H683">
        <v>69</v>
      </c>
      <c r="I683" t="s">
        <v>24</v>
      </c>
      <c r="J683">
        <v>4</v>
      </c>
      <c r="K683">
        <v>5</v>
      </c>
      <c r="L683" t="b">
        <v>0</v>
      </c>
      <c r="M683">
        <v>976</v>
      </c>
      <c r="N683">
        <v>105</v>
      </c>
      <c r="O683">
        <f>SUM(Table1[[#This Row],[Total_Movies_Watched]:[Total_Series_Watched]])</f>
        <v>1081</v>
      </c>
      <c r="P683" t="s">
        <v>25</v>
      </c>
      <c r="Q683" t="s">
        <v>64</v>
      </c>
      <c r="R683" t="s">
        <v>41</v>
      </c>
      <c r="S683">
        <v>50</v>
      </c>
      <c r="T683">
        <v>4.7</v>
      </c>
      <c r="U683" t="b">
        <v>1</v>
      </c>
      <c r="V683" t="s">
        <v>28</v>
      </c>
      <c r="W683">
        <v>1828</v>
      </c>
      <c r="X683" t="s">
        <v>65</v>
      </c>
      <c r="Y683" t="s">
        <v>60</v>
      </c>
      <c r="Z683" t="s">
        <v>37</v>
      </c>
      <c r="AA683" t="str">
        <f t="shared" si="20"/>
        <v>Complete</v>
      </c>
    </row>
    <row r="684" spans="1:27" x14ac:dyDescent="0.3">
      <c r="A684">
        <v>5525</v>
      </c>
      <c r="B684" t="str">
        <f t="shared" si="21"/>
        <v>Unique</v>
      </c>
      <c r="C684" t="s">
        <v>146</v>
      </c>
      <c r="D684" s="1">
        <v>45204</v>
      </c>
      <c r="E684" s="1">
        <v>45455</v>
      </c>
      <c r="F684" s="7">
        <v>15.99</v>
      </c>
      <c r="G684" t="str">
        <f>IF(Table1[[#This Row],[Monthly_Price]]=7.99,"Base",IF(Table1[[#This Row],[Monthly_Price]]=11.99,"Premium",IF(Table1[[#This Row],[Monthly_Price]]=15.99,"Ultra","error")))</f>
        <v>Ultra</v>
      </c>
      <c r="H684">
        <v>344</v>
      </c>
      <c r="I684" t="s">
        <v>24</v>
      </c>
      <c r="J684">
        <v>5</v>
      </c>
      <c r="K684">
        <v>2</v>
      </c>
      <c r="L684" t="b">
        <v>0</v>
      </c>
      <c r="M684">
        <v>91</v>
      </c>
      <c r="N684">
        <v>137</v>
      </c>
      <c r="O684">
        <f>SUM(Table1[[#This Row],[Total_Movies_Watched]:[Total_Series_Watched]])</f>
        <v>228</v>
      </c>
      <c r="P684" t="s">
        <v>63</v>
      </c>
      <c r="Q684" t="s">
        <v>64</v>
      </c>
      <c r="R684" t="s">
        <v>34</v>
      </c>
      <c r="S684">
        <v>37</v>
      </c>
      <c r="T684">
        <v>3.4</v>
      </c>
      <c r="U684" t="b">
        <v>1</v>
      </c>
      <c r="V684" t="s">
        <v>28</v>
      </c>
      <c r="W684">
        <v>396</v>
      </c>
      <c r="X684" t="s">
        <v>51</v>
      </c>
      <c r="Y684" t="s">
        <v>30</v>
      </c>
      <c r="Z684" t="s">
        <v>31</v>
      </c>
      <c r="AA684" t="str">
        <f t="shared" si="20"/>
        <v>Complete</v>
      </c>
    </row>
    <row r="685" spans="1:27" x14ac:dyDescent="0.3">
      <c r="A685">
        <v>1272</v>
      </c>
      <c r="B685" t="str">
        <f t="shared" si="21"/>
        <v>Unique</v>
      </c>
      <c r="C685" t="s">
        <v>176</v>
      </c>
      <c r="D685" s="1">
        <v>45490</v>
      </c>
      <c r="E685" s="1">
        <v>45616</v>
      </c>
      <c r="F685" s="7">
        <v>15.99</v>
      </c>
      <c r="G685" t="str">
        <f>IF(Table1[[#This Row],[Monthly_Price]]=7.99,"Base",IF(Table1[[#This Row],[Monthly_Price]]=11.99,"Premium",IF(Table1[[#This Row],[Monthly_Price]]=15.99,"Ultra","error")))</f>
        <v>Ultra</v>
      </c>
      <c r="H685">
        <v>163</v>
      </c>
      <c r="I685" t="s">
        <v>62</v>
      </c>
      <c r="J685">
        <v>5</v>
      </c>
      <c r="K685">
        <v>1</v>
      </c>
      <c r="L685" t="b">
        <v>0</v>
      </c>
      <c r="M685">
        <v>683</v>
      </c>
      <c r="N685">
        <v>108</v>
      </c>
      <c r="O685">
        <f>SUM(Table1[[#This Row],[Total_Movies_Watched]:[Total_Series_Watched]])</f>
        <v>791</v>
      </c>
      <c r="P685" t="s">
        <v>44</v>
      </c>
      <c r="Q685" t="s">
        <v>64</v>
      </c>
      <c r="R685" t="s">
        <v>41</v>
      </c>
      <c r="S685">
        <v>10</v>
      </c>
      <c r="T685">
        <v>4.2</v>
      </c>
      <c r="U685" t="b">
        <v>0</v>
      </c>
      <c r="V685" t="s">
        <v>28</v>
      </c>
      <c r="W685">
        <v>809</v>
      </c>
      <c r="X685" t="s">
        <v>29</v>
      </c>
      <c r="Y685" t="s">
        <v>68</v>
      </c>
      <c r="Z685" t="s">
        <v>37</v>
      </c>
      <c r="AA685" t="str">
        <f t="shared" si="20"/>
        <v>Complete</v>
      </c>
    </row>
    <row r="686" spans="1:27" x14ac:dyDescent="0.3">
      <c r="A686">
        <v>8063</v>
      </c>
      <c r="B686" t="str">
        <f t="shared" si="21"/>
        <v>Unique</v>
      </c>
      <c r="C686" t="s">
        <v>195</v>
      </c>
      <c r="D686" s="1">
        <v>45104</v>
      </c>
      <c r="E686" s="1">
        <v>45638</v>
      </c>
      <c r="F686" s="7">
        <v>7.99</v>
      </c>
      <c r="G686" t="str">
        <f>IF(Table1[[#This Row],[Monthly_Price]]=7.99,"Base",IF(Table1[[#This Row],[Monthly_Price]]=11.99,"Premium",IF(Table1[[#This Row],[Monthly_Price]]=15.99,"Ultra","error")))</f>
        <v>Base</v>
      </c>
      <c r="H686">
        <v>217</v>
      </c>
      <c r="I686" t="s">
        <v>62</v>
      </c>
      <c r="J686">
        <v>1</v>
      </c>
      <c r="K686">
        <v>6</v>
      </c>
      <c r="L686" t="b">
        <v>0</v>
      </c>
      <c r="M686">
        <v>53</v>
      </c>
      <c r="N686">
        <v>153</v>
      </c>
      <c r="O686">
        <f>SUM(Table1[[#This Row],[Total_Movies_Watched]:[Total_Series_Watched]])</f>
        <v>206</v>
      </c>
      <c r="P686" t="s">
        <v>39</v>
      </c>
      <c r="Q686" t="s">
        <v>26</v>
      </c>
      <c r="R686" t="s">
        <v>50</v>
      </c>
      <c r="S686">
        <v>2</v>
      </c>
      <c r="T686">
        <v>3.1</v>
      </c>
      <c r="U686" t="b">
        <v>1</v>
      </c>
      <c r="V686" t="s">
        <v>28</v>
      </c>
      <c r="W686">
        <v>1431</v>
      </c>
      <c r="X686" t="s">
        <v>57</v>
      </c>
      <c r="Y686" t="s">
        <v>68</v>
      </c>
      <c r="Z686" t="s">
        <v>37</v>
      </c>
      <c r="AA686" t="str">
        <f t="shared" si="20"/>
        <v>Complete</v>
      </c>
    </row>
    <row r="687" spans="1:27" x14ac:dyDescent="0.3">
      <c r="A687">
        <v>1856</v>
      </c>
      <c r="B687" t="str">
        <f t="shared" si="21"/>
        <v>Unique</v>
      </c>
      <c r="C687" t="s">
        <v>352</v>
      </c>
      <c r="D687" s="1">
        <v>45192</v>
      </c>
      <c r="E687" s="1">
        <v>45608</v>
      </c>
      <c r="F687" s="7">
        <v>15.99</v>
      </c>
      <c r="G687" t="str">
        <f>IF(Table1[[#This Row],[Monthly_Price]]=7.99,"Base",IF(Table1[[#This Row],[Monthly_Price]]=11.99,"Premium",IF(Table1[[#This Row],[Monthly_Price]]=15.99,"Ultra","error")))</f>
        <v>Ultra</v>
      </c>
      <c r="H687">
        <v>177</v>
      </c>
      <c r="I687" t="s">
        <v>55</v>
      </c>
      <c r="J687">
        <v>3</v>
      </c>
      <c r="K687">
        <v>2</v>
      </c>
      <c r="L687" t="b">
        <v>1</v>
      </c>
      <c r="M687">
        <v>246</v>
      </c>
      <c r="N687">
        <v>182</v>
      </c>
      <c r="O687">
        <f>SUM(Table1[[#This Row],[Total_Movies_Watched]:[Total_Series_Watched]])</f>
        <v>428</v>
      </c>
      <c r="P687" t="s">
        <v>63</v>
      </c>
      <c r="Q687" t="s">
        <v>40</v>
      </c>
      <c r="R687" t="s">
        <v>50</v>
      </c>
      <c r="S687">
        <v>89</v>
      </c>
      <c r="T687">
        <v>3.1</v>
      </c>
      <c r="U687" t="b">
        <v>0</v>
      </c>
      <c r="V687" t="s">
        <v>28</v>
      </c>
      <c r="W687">
        <v>2394</v>
      </c>
      <c r="X687" t="s">
        <v>65</v>
      </c>
      <c r="Y687" t="s">
        <v>52</v>
      </c>
      <c r="Z687" t="s">
        <v>75</v>
      </c>
      <c r="AA687" t="str">
        <f t="shared" si="20"/>
        <v>Complete</v>
      </c>
    </row>
    <row r="688" spans="1:27" x14ac:dyDescent="0.3">
      <c r="A688">
        <v>2830</v>
      </c>
      <c r="B688" t="str">
        <f t="shared" si="21"/>
        <v>Unique</v>
      </c>
      <c r="C688" t="s">
        <v>322</v>
      </c>
      <c r="D688" s="1">
        <v>45049</v>
      </c>
      <c r="E688" s="1">
        <v>45516</v>
      </c>
      <c r="F688" s="7">
        <v>11.99</v>
      </c>
      <c r="G688" t="str">
        <f>IF(Table1[[#This Row],[Monthly_Price]]=7.99,"Base",IF(Table1[[#This Row],[Monthly_Price]]=11.99,"Premium",IF(Table1[[#This Row],[Monthly_Price]]=15.99,"Ultra","error")))</f>
        <v>Premium</v>
      </c>
      <c r="H688">
        <v>304</v>
      </c>
      <c r="I688" t="s">
        <v>62</v>
      </c>
      <c r="J688">
        <v>1</v>
      </c>
      <c r="K688">
        <v>1</v>
      </c>
      <c r="L688" t="b">
        <v>1</v>
      </c>
      <c r="M688">
        <v>389</v>
      </c>
      <c r="N688">
        <v>137</v>
      </c>
      <c r="O688">
        <f>SUM(Table1[[#This Row],[Total_Movies_Watched]:[Total_Series_Watched]])</f>
        <v>526</v>
      </c>
      <c r="P688" t="s">
        <v>48</v>
      </c>
      <c r="Q688" t="s">
        <v>64</v>
      </c>
      <c r="R688" t="s">
        <v>67</v>
      </c>
      <c r="S688">
        <v>2</v>
      </c>
      <c r="T688">
        <v>4.8</v>
      </c>
      <c r="U688" t="b">
        <v>1</v>
      </c>
      <c r="V688" t="s">
        <v>28</v>
      </c>
      <c r="W688">
        <v>4685</v>
      </c>
      <c r="X688" t="s">
        <v>35</v>
      </c>
      <c r="Y688" t="s">
        <v>68</v>
      </c>
      <c r="Z688" t="s">
        <v>53</v>
      </c>
      <c r="AA688" t="str">
        <f t="shared" si="20"/>
        <v>Complete</v>
      </c>
    </row>
    <row r="689" spans="1:27" x14ac:dyDescent="0.3">
      <c r="A689">
        <v>3287</v>
      </c>
      <c r="B689" t="str">
        <f t="shared" si="21"/>
        <v>Unique</v>
      </c>
      <c r="C689" t="s">
        <v>289</v>
      </c>
      <c r="D689" s="1">
        <v>45280</v>
      </c>
      <c r="E689" s="1">
        <v>45617</v>
      </c>
      <c r="F689" s="7">
        <v>15.99</v>
      </c>
      <c r="G689" t="str">
        <f>IF(Table1[[#This Row],[Monthly_Price]]=7.99,"Base",IF(Table1[[#This Row],[Monthly_Price]]=11.99,"Premium",IF(Table1[[#This Row],[Monthly_Price]]=15.99,"Ultra","error")))</f>
        <v>Ultra</v>
      </c>
      <c r="H689">
        <v>90</v>
      </c>
      <c r="I689" t="s">
        <v>55</v>
      </c>
      <c r="J689">
        <v>3</v>
      </c>
      <c r="K689">
        <v>2</v>
      </c>
      <c r="L689" t="b">
        <v>0</v>
      </c>
      <c r="M689">
        <v>399</v>
      </c>
      <c r="N689">
        <v>9</v>
      </c>
      <c r="O689">
        <f>SUM(Table1[[#This Row],[Total_Movies_Watched]:[Total_Series_Watched]])</f>
        <v>408</v>
      </c>
      <c r="P689" t="s">
        <v>74</v>
      </c>
      <c r="Q689" t="s">
        <v>26</v>
      </c>
      <c r="R689" t="s">
        <v>41</v>
      </c>
      <c r="S689">
        <v>73</v>
      </c>
      <c r="T689">
        <v>4.4000000000000004</v>
      </c>
      <c r="U689" t="b">
        <v>1</v>
      </c>
      <c r="V689" t="s">
        <v>28</v>
      </c>
      <c r="W689">
        <v>4332</v>
      </c>
      <c r="X689" t="s">
        <v>29</v>
      </c>
      <c r="Y689" t="s">
        <v>68</v>
      </c>
      <c r="Z689" t="s">
        <v>75</v>
      </c>
      <c r="AA689" t="str">
        <f t="shared" si="20"/>
        <v>Complete</v>
      </c>
    </row>
    <row r="690" spans="1:27" x14ac:dyDescent="0.3">
      <c r="A690">
        <v>5679</v>
      </c>
      <c r="B690" t="str">
        <f t="shared" si="21"/>
        <v>Unique</v>
      </c>
      <c r="C690" t="s">
        <v>262</v>
      </c>
      <c r="D690" s="1">
        <v>45230</v>
      </c>
      <c r="E690" s="1">
        <v>45455</v>
      </c>
      <c r="F690" s="7">
        <v>15.99</v>
      </c>
      <c r="G690" t="str">
        <f>IF(Table1[[#This Row],[Monthly_Price]]=7.99,"Base",IF(Table1[[#This Row],[Monthly_Price]]=11.99,"Premium",IF(Table1[[#This Row],[Monthly_Price]]=15.99,"Ultra","error")))</f>
        <v>Ultra</v>
      </c>
      <c r="H690">
        <v>108</v>
      </c>
      <c r="I690" t="s">
        <v>24</v>
      </c>
      <c r="J690">
        <v>4</v>
      </c>
      <c r="K690">
        <v>2</v>
      </c>
      <c r="L690" t="b">
        <v>0</v>
      </c>
      <c r="M690">
        <v>694</v>
      </c>
      <c r="N690">
        <v>199</v>
      </c>
      <c r="O690">
        <f>SUM(Table1[[#This Row],[Total_Movies_Watched]:[Total_Series_Watched]])</f>
        <v>893</v>
      </c>
      <c r="P690" t="s">
        <v>44</v>
      </c>
      <c r="Q690" t="s">
        <v>64</v>
      </c>
      <c r="R690" t="s">
        <v>41</v>
      </c>
      <c r="S690">
        <v>81</v>
      </c>
      <c r="T690">
        <v>5</v>
      </c>
      <c r="U690" t="b">
        <v>0</v>
      </c>
      <c r="V690" t="s">
        <v>28</v>
      </c>
      <c r="W690">
        <v>851</v>
      </c>
      <c r="X690" t="s">
        <v>57</v>
      </c>
      <c r="Y690" t="s">
        <v>60</v>
      </c>
      <c r="Z690" t="s">
        <v>75</v>
      </c>
      <c r="AA690" t="str">
        <f t="shared" si="20"/>
        <v>Complete</v>
      </c>
    </row>
    <row r="691" spans="1:27" x14ac:dyDescent="0.3">
      <c r="A691">
        <v>6399</v>
      </c>
      <c r="B691" t="str">
        <f t="shared" si="21"/>
        <v>Unique</v>
      </c>
      <c r="C691" t="s">
        <v>109</v>
      </c>
      <c r="D691" s="1">
        <v>44927</v>
      </c>
      <c r="E691" s="1">
        <v>45424</v>
      </c>
      <c r="F691" s="7">
        <v>11.99</v>
      </c>
      <c r="G691" t="str">
        <f>IF(Table1[[#This Row],[Monthly_Price]]=7.99,"Base",IF(Table1[[#This Row],[Monthly_Price]]=11.99,"Premium",IF(Table1[[#This Row],[Monthly_Price]]=15.99,"Ultra","error")))</f>
        <v>Premium</v>
      </c>
      <c r="H691">
        <v>96</v>
      </c>
      <c r="I691" t="s">
        <v>46</v>
      </c>
      <c r="J691">
        <v>3</v>
      </c>
      <c r="K691">
        <v>2</v>
      </c>
      <c r="L691" t="b">
        <v>0</v>
      </c>
      <c r="M691">
        <v>434</v>
      </c>
      <c r="N691">
        <v>11</v>
      </c>
      <c r="O691">
        <f>SUM(Table1[[#This Row],[Total_Movies_Watched]:[Total_Series_Watched]])</f>
        <v>445</v>
      </c>
      <c r="P691" t="s">
        <v>25</v>
      </c>
      <c r="Q691" t="s">
        <v>49</v>
      </c>
      <c r="R691" t="s">
        <v>67</v>
      </c>
      <c r="S691">
        <v>80</v>
      </c>
      <c r="T691">
        <v>4.5999999999999996</v>
      </c>
      <c r="U691" t="b">
        <v>0</v>
      </c>
      <c r="V691" t="s">
        <v>28</v>
      </c>
      <c r="W691">
        <v>2261</v>
      </c>
      <c r="X691" t="s">
        <v>57</v>
      </c>
      <c r="Y691" t="s">
        <v>52</v>
      </c>
      <c r="Z691" t="s">
        <v>75</v>
      </c>
      <c r="AA691" t="str">
        <f t="shared" si="20"/>
        <v>Complete</v>
      </c>
    </row>
    <row r="692" spans="1:27" x14ac:dyDescent="0.3">
      <c r="A692">
        <v>8753</v>
      </c>
      <c r="B692" t="str">
        <f t="shared" si="21"/>
        <v>Unique</v>
      </c>
      <c r="C692" t="s">
        <v>167</v>
      </c>
      <c r="D692" s="1">
        <v>45339</v>
      </c>
      <c r="E692" s="1">
        <v>45626</v>
      </c>
      <c r="F692" s="7">
        <v>11.99</v>
      </c>
      <c r="G692" t="str">
        <f>IF(Table1[[#This Row],[Monthly_Price]]=7.99,"Base",IF(Table1[[#This Row],[Monthly_Price]]=11.99,"Premium",IF(Table1[[#This Row],[Monthly_Price]]=15.99,"Ultra","error")))</f>
        <v>Premium</v>
      </c>
      <c r="H692">
        <v>247</v>
      </c>
      <c r="I692" t="s">
        <v>24</v>
      </c>
      <c r="J692">
        <v>2</v>
      </c>
      <c r="K692">
        <v>3</v>
      </c>
      <c r="L692" t="b">
        <v>0</v>
      </c>
      <c r="M692">
        <v>696</v>
      </c>
      <c r="N692">
        <v>28</v>
      </c>
      <c r="O692">
        <f>SUM(Table1[[#This Row],[Total_Movies_Watched]:[Total_Series_Watched]])</f>
        <v>724</v>
      </c>
      <c r="P692" t="s">
        <v>63</v>
      </c>
      <c r="Q692" t="s">
        <v>40</v>
      </c>
      <c r="R692" t="s">
        <v>67</v>
      </c>
      <c r="S692">
        <v>79</v>
      </c>
      <c r="T692">
        <v>4.8</v>
      </c>
      <c r="U692" t="b">
        <v>0</v>
      </c>
      <c r="V692" t="s">
        <v>28</v>
      </c>
      <c r="W692">
        <v>1500</v>
      </c>
      <c r="X692" t="s">
        <v>29</v>
      </c>
      <c r="Y692" t="s">
        <v>68</v>
      </c>
      <c r="Z692" t="s">
        <v>31</v>
      </c>
      <c r="AA692" t="str">
        <f t="shared" si="20"/>
        <v>Complete</v>
      </c>
    </row>
    <row r="693" spans="1:27" x14ac:dyDescent="0.3">
      <c r="A693">
        <v>9267</v>
      </c>
      <c r="B693" t="str">
        <f t="shared" si="21"/>
        <v>Unique</v>
      </c>
      <c r="C693" t="s">
        <v>184</v>
      </c>
      <c r="D693" s="1">
        <v>45419</v>
      </c>
      <c r="E693" s="1">
        <v>45620</v>
      </c>
      <c r="F693" s="7">
        <v>15.99</v>
      </c>
      <c r="G693" t="str">
        <f>IF(Table1[[#This Row],[Monthly_Price]]=7.99,"Base",IF(Table1[[#This Row],[Monthly_Price]]=11.99,"Premium",IF(Table1[[#This Row],[Monthly_Price]]=15.99,"Ultra","error")))</f>
        <v>Ultra</v>
      </c>
      <c r="H693">
        <v>245</v>
      </c>
      <c r="I693" t="s">
        <v>79</v>
      </c>
      <c r="J693">
        <v>3</v>
      </c>
      <c r="K693">
        <v>5</v>
      </c>
      <c r="L693" t="b">
        <v>1</v>
      </c>
      <c r="M693">
        <v>862</v>
      </c>
      <c r="N693">
        <v>129</v>
      </c>
      <c r="O693">
        <f>SUM(Table1[[#This Row],[Total_Movies_Watched]:[Total_Series_Watched]])</f>
        <v>991</v>
      </c>
      <c r="P693" t="s">
        <v>48</v>
      </c>
      <c r="Q693" t="s">
        <v>40</v>
      </c>
      <c r="R693" t="s">
        <v>41</v>
      </c>
      <c r="S693">
        <v>6</v>
      </c>
      <c r="T693">
        <v>3.7</v>
      </c>
      <c r="U693" t="b">
        <v>1</v>
      </c>
      <c r="V693" t="s">
        <v>28</v>
      </c>
      <c r="W693">
        <v>2130</v>
      </c>
      <c r="X693" t="s">
        <v>65</v>
      </c>
      <c r="Y693" t="s">
        <v>36</v>
      </c>
      <c r="Z693" t="s">
        <v>37</v>
      </c>
      <c r="AA693" t="str">
        <f t="shared" si="20"/>
        <v>Complete</v>
      </c>
    </row>
    <row r="694" spans="1:27" x14ac:dyDescent="0.3">
      <c r="A694">
        <v>9846</v>
      </c>
      <c r="B694" t="str">
        <f t="shared" si="21"/>
        <v>Unique</v>
      </c>
      <c r="C694" t="s">
        <v>93</v>
      </c>
      <c r="D694" s="1">
        <v>44970</v>
      </c>
      <c r="E694" s="1">
        <v>45639</v>
      </c>
      <c r="F694" s="7">
        <v>7.99</v>
      </c>
      <c r="G694" t="str">
        <f>IF(Table1[[#This Row],[Monthly_Price]]=7.99,"Base",IF(Table1[[#This Row],[Monthly_Price]]=11.99,"Premium",IF(Table1[[#This Row],[Monthly_Price]]=15.99,"Ultra","error")))</f>
        <v>Base</v>
      </c>
      <c r="H694">
        <v>366</v>
      </c>
      <c r="I694" t="s">
        <v>33</v>
      </c>
      <c r="J694">
        <v>4</v>
      </c>
      <c r="K694">
        <v>5</v>
      </c>
      <c r="L694" t="b">
        <v>0</v>
      </c>
      <c r="M694">
        <v>631</v>
      </c>
      <c r="N694">
        <v>56</v>
      </c>
      <c r="O694">
        <f>SUM(Table1[[#This Row],[Total_Movies_Watched]:[Total_Series_Watched]])</f>
        <v>687</v>
      </c>
      <c r="P694" t="s">
        <v>74</v>
      </c>
      <c r="Q694" t="s">
        <v>26</v>
      </c>
      <c r="R694" t="s">
        <v>50</v>
      </c>
      <c r="S694">
        <v>35</v>
      </c>
      <c r="T694">
        <v>4.0999999999999996</v>
      </c>
      <c r="U694" t="b">
        <v>0</v>
      </c>
      <c r="V694" t="s">
        <v>28</v>
      </c>
      <c r="W694">
        <v>4308</v>
      </c>
      <c r="X694" t="s">
        <v>35</v>
      </c>
      <c r="Y694" t="s">
        <v>30</v>
      </c>
      <c r="Z694" t="s">
        <v>31</v>
      </c>
      <c r="AA694" t="str">
        <f t="shared" si="20"/>
        <v>Complete</v>
      </c>
    </row>
    <row r="695" spans="1:27" x14ac:dyDescent="0.3">
      <c r="A695">
        <v>2382</v>
      </c>
      <c r="B695" t="str">
        <f t="shared" si="21"/>
        <v>Unique</v>
      </c>
      <c r="C695" t="s">
        <v>325</v>
      </c>
      <c r="D695" s="1">
        <v>45453</v>
      </c>
      <c r="E695" s="1">
        <v>45547</v>
      </c>
      <c r="F695" s="7">
        <v>15.99</v>
      </c>
      <c r="G695" t="str">
        <f>IF(Table1[[#This Row],[Monthly_Price]]=7.99,"Base",IF(Table1[[#This Row],[Monthly_Price]]=11.99,"Premium",IF(Table1[[#This Row],[Monthly_Price]]=15.99,"Ultra","error")))</f>
        <v>Ultra</v>
      </c>
      <c r="H695">
        <v>170</v>
      </c>
      <c r="I695" t="s">
        <v>43</v>
      </c>
      <c r="J695">
        <v>1</v>
      </c>
      <c r="K695">
        <v>3</v>
      </c>
      <c r="L695" t="b">
        <v>0</v>
      </c>
      <c r="M695">
        <v>144</v>
      </c>
      <c r="N695">
        <v>142</v>
      </c>
      <c r="O695">
        <f>SUM(Table1[[#This Row],[Total_Movies_Watched]:[Total_Series_Watched]])</f>
        <v>286</v>
      </c>
      <c r="P695" t="s">
        <v>48</v>
      </c>
      <c r="Q695" t="s">
        <v>64</v>
      </c>
      <c r="R695" t="s">
        <v>27</v>
      </c>
      <c r="S695">
        <v>81</v>
      </c>
      <c r="T695">
        <v>4.7</v>
      </c>
      <c r="U695" t="b">
        <v>1</v>
      </c>
      <c r="V695" t="s">
        <v>28</v>
      </c>
      <c r="W695">
        <v>421</v>
      </c>
      <c r="X695" t="s">
        <v>57</v>
      </c>
      <c r="Y695" t="s">
        <v>36</v>
      </c>
      <c r="Z695" t="s">
        <v>75</v>
      </c>
      <c r="AA695" t="str">
        <f t="shared" si="20"/>
        <v>Complete</v>
      </c>
    </row>
    <row r="696" spans="1:27" x14ac:dyDescent="0.3">
      <c r="A696">
        <v>3593</v>
      </c>
      <c r="B696" t="str">
        <f t="shared" si="21"/>
        <v>Unique</v>
      </c>
      <c r="C696" t="s">
        <v>209</v>
      </c>
      <c r="D696" s="1">
        <v>45185</v>
      </c>
      <c r="E696" s="1">
        <v>45620</v>
      </c>
      <c r="F696" s="7">
        <v>7.99</v>
      </c>
      <c r="G696" t="str">
        <f>IF(Table1[[#This Row],[Monthly_Price]]=7.99,"Base",IF(Table1[[#This Row],[Monthly_Price]]=11.99,"Premium",IF(Table1[[#This Row],[Monthly_Price]]=15.99,"Ultra","error")))</f>
        <v>Base</v>
      </c>
      <c r="H696">
        <v>447</v>
      </c>
      <c r="I696" t="s">
        <v>46</v>
      </c>
      <c r="J696">
        <v>3</v>
      </c>
      <c r="K696">
        <v>1</v>
      </c>
      <c r="L696" t="b">
        <v>1</v>
      </c>
      <c r="M696">
        <v>466</v>
      </c>
      <c r="N696">
        <v>198</v>
      </c>
      <c r="O696">
        <f>SUM(Table1[[#This Row],[Total_Movies_Watched]:[Total_Series_Watched]])</f>
        <v>664</v>
      </c>
      <c r="P696" t="s">
        <v>48</v>
      </c>
      <c r="Q696" t="s">
        <v>64</v>
      </c>
      <c r="R696" t="s">
        <v>27</v>
      </c>
      <c r="S696">
        <v>3</v>
      </c>
      <c r="T696">
        <v>4.5</v>
      </c>
      <c r="U696" t="b">
        <v>0</v>
      </c>
      <c r="V696" t="s">
        <v>28</v>
      </c>
      <c r="W696">
        <v>2163</v>
      </c>
      <c r="X696" t="s">
        <v>57</v>
      </c>
      <c r="Y696" t="s">
        <v>30</v>
      </c>
      <c r="Z696" t="s">
        <v>31</v>
      </c>
      <c r="AA696" t="str">
        <f t="shared" si="20"/>
        <v>Complete</v>
      </c>
    </row>
    <row r="697" spans="1:27" x14ac:dyDescent="0.3">
      <c r="A697">
        <v>4097</v>
      </c>
      <c r="B697" t="str">
        <f t="shared" si="21"/>
        <v>Unique</v>
      </c>
      <c r="C697" t="s">
        <v>181</v>
      </c>
      <c r="D697" s="1">
        <v>45033</v>
      </c>
      <c r="E697" s="1">
        <v>45642</v>
      </c>
      <c r="F697" s="7">
        <v>7.99</v>
      </c>
      <c r="G697" t="str">
        <f>IF(Table1[[#This Row],[Monthly_Price]]=7.99,"Base",IF(Table1[[#This Row],[Monthly_Price]]=11.99,"Premium",IF(Table1[[#This Row],[Monthly_Price]]=15.99,"Ultra","error")))</f>
        <v>Base</v>
      </c>
      <c r="H697">
        <v>369</v>
      </c>
      <c r="I697" t="s">
        <v>55</v>
      </c>
      <c r="J697">
        <v>3</v>
      </c>
      <c r="K697">
        <v>1</v>
      </c>
      <c r="L697" t="b">
        <v>0</v>
      </c>
      <c r="M697">
        <v>759</v>
      </c>
      <c r="N697">
        <v>56</v>
      </c>
      <c r="O697">
        <f>SUM(Table1[[#This Row],[Total_Movies_Watched]:[Total_Series_Watched]])</f>
        <v>815</v>
      </c>
      <c r="P697" t="s">
        <v>59</v>
      </c>
      <c r="Q697" t="s">
        <v>26</v>
      </c>
      <c r="R697" t="s">
        <v>27</v>
      </c>
      <c r="S697">
        <v>30</v>
      </c>
      <c r="T697">
        <v>4</v>
      </c>
      <c r="U697" t="b">
        <v>0</v>
      </c>
      <c r="V697" t="s">
        <v>28</v>
      </c>
      <c r="W697">
        <v>3354</v>
      </c>
      <c r="X697" t="s">
        <v>65</v>
      </c>
      <c r="Y697" t="s">
        <v>52</v>
      </c>
      <c r="Z697" t="s">
        <v>31</v>
      </c>
      <c r="AA697" t="str">
        <f t="shared" si="20"/>
        <v>Complete</v>
      </c>
    </row>
    <row r="698" spans="1:27" x14ac:dyDescent="0.3">
      <c r="A698">
        <v>2886</v>
      </c>
      <c r="B698" t="str">
        <f t="shared" si="21"/>
        <v>Unique</v>
      </c>
      <c r="C698" t="s">
        <v>82</v>
      </c>
      <c r="D698" s="1">
        <v>45101</v>
      </c>
      <c r="E698" s="1">
        <v>45622</v>
      </c>
      <c r="F698" s="7">
        <v>15.99</v>
      </c>
      <c r="G698" t="str">
        <f>IF(Table1[[#This Row],[Monthly_Price]]=7.99,"Base",IF(Table1[[#This Row],[Monthly_Price]]=11.99,"Premium",IF(Table1[[#This Row],[Monthly_Price]]=15.99,"Ultra","error")))</f>
        <v>Ultra</v>
      </c>
      <c r="H698">
        <v>62</v>
      </c>
      <c r="I698" t="s">
        <v>62</v>
      </c>
      <c r="J698">
        <v>5</v>
      </c>
      <c r="K698">
        <v>1</v>
      </c>
      <c r="L698" t="b">
        <v>0</v>
      </c>
      <c r="M698">
        <v>811</v>
      </c>
      <c r="N698">
        <v>109</v>
      </c>
      <c r="O698">
        <f>SUM(Table1[[#This Row],[Total_Movies_Watched]:[Total_Series_Watched]])</f>
        <v>920</v>
      </c>
      <c r="P698" t="s">
        <v>63</v>
      </c>
      <c r="Q698" t="s">
        <v>64</v>
      </c>
      <c r="R698" t="s">
        <v>34</v>
      </c>
      <c r="S698">
        <v>14</v>
      </c>
      <c r="T698">
        <v>3.1</v>
      </c>
      <c r="U698" t="b">
        <v>0</v>
      </c>
      <c r="V698" t="s">
        <v>28</v>
      </c>
      <c r="W698">
        <v>3702</v>
      </c>
      <c r="X698" t="s">
        <v>57</v>
      </c>
      <c r="Y698" t="s">
        <v>68</v>
      </c>
      <c r="Z698" t="s">
        <v>53</v>
      </c>
      <c r="AA698" t="str">
        <f t="shared" si="20"/>
        <v>Complete</v>
      </c>
    </row>
    <row r="699" spans="1:27" x14ac:dyDescent="0.3">
      <c r="A699">
        <v>3255</v>
      </c>
      <c r="B699" t="str">
        <f t="shared" si="21"/>
        <v>Unique</v>
      </c>
      <c r="C699" t="s">
        <v>309</v>
      </c>
      <c r="D699" s="1">
        <v>45297</v>
      </c>
      <c r="E699" s="1">
        <v>45623</v>
      </c>
      <c r="F699" s="7">
        <v>7.99</v>
      </c>
      <c r="G699" t="str">
        <f>IF(Table1[[#This Row],[Monthly_Price]]=7.99,"Base",IF(Table1[[#This Row],[Monthly_Price]]=11.99,"Premium",IF(Table1[[#This Row],[Monthly_Price]]=15.99,"Ultra","error")))</f>
        <v>Base</v>
      </c>
      <c r="H699">
        <v>294</v>
      </c>
      <c r="I699" t="s">
        <v>55</v>
      </c>
      <c r="J699">
        <v>1</v>
      </c>
      <c r="K699">
        <v>3</v>
      </c>
      <c r="L699" t="b">
        <v>1</v>
      </c>
      <c r="M699">
        <v>936</v>
      </c>
      <c r="N699">
        <v>120</v>
      </c>
      <c r="O699">
        <f>SUM(Table1[[#This Row],[Total_Movies_Watched]:[Total_Series_Watched]])</f>
        <v>1056</v>
      </c>
      <c r="P699" t="s">
        <v>74</v>
      </c>
      <c r="Q699" t="s">
        <v>40</v>
      </c>
      <c r="R699" t="s">
        <v>50</v>
      </c>
      <c r="S699">
        <v>49</v>
      </c>
      <c r="T699">
        <v>3.2</v>
      </c>
      <c r="U699" t="b">
        <v>1</v>
      </c>
      <c r="V699" t="s">
        <v>28</v>
      </c>
      <c r="W699">
        <v>3758</v>
      </c>
      <c r="X699" t="s">
        <v>65</v>
      </c>
      <c r="Y699" t="s">
        <v>30</v>
      </c>
      <c r="Z699" t="s">
        <v>75</v>
      </c>
      <c r="AA699" t="str">
        <f t="shared" si="20"/>
        <v>Complete</v>
      </c>
    </row>
    <row r="700" spans="1:27" x14ac:dyDescent="0.3">
      <c r="A700">
        <v>6752</v>
      </c>
      <c r="B700" t="str">
        <f t="shared" si="21"/>
        <v>Unique</v>
      </c>
      <c r="C700" t="s">
        <v>130</v>
      </c>
      <c r="D700" s="1">
        <v>45406</v>
      </c>
      <c r="E700" s="1">
        <v>45547</v>
      </c>
      <c r="F700" s="7">
        <v>11.99</v>
      </c>
      <c r="G700" t="str">
        <f>IF(Table1[[#This Row],[Monthly_Price]]=7.99,"Base",IF(Table1[[#This Row],[Monthly_Price]]=11.99,"Premium",IF(Table1[[#This Row],[Monthly_Price]]=15.99,"Ultra","error")))</f>
        <v>Premium</v>
      </c>
      <c r="H700">
        <v>10</v>
      </c>
      <c r="I700" t="s">
        <v>46</v>
      </c>
      <c r="J700">
        <v>2</v>
      </c>
      <c r="K700">
        <v>4</v>
      </c>
      <c r="L700" t="b">
        <v>0</v>
      </c>
      <c r="M700">
        <v>146</v>
      </c>
      <c r="N700">
        <v>95</v>
      </c>
      <c r="O700">
        <f>SUM(Table1[[#This Row],[Total_Movies_Watched]:[Total_Series_Watched]])</f>
        <v>241</v>
      </c>
      <c r="P700" t="s">
        <v>59</v>
      </c>
      <c r="Q700" t="s">
        <v>49</v>
      </c>
      <c r="R700" t="s">
        <v>50</v>
      </c>
      <c r="S700">
        <v>99</v>
      </c>
      <c r="T700">
        <v>3.8</v>
      </c>
      <c r="U700" t="b">
        <v>1</v>
      </c>
      <c r="V700" t="s">
        <v>28</v>
      </c>
      <c r="W700">
        <v>3942</v>
      </c>
      <c r="X700" t="s">
        <v>65</v>
      </c>
      <c r="Y700" t="s">
        <v>30</v>
      </c>
      <c r="Z700" t="s">
        <v>75</v>
      </c>
      <c r="AA700" t="str">
        <f t="shared" si="20"/>
        <v>Complete</v>
      </c>
    </row>
    <row r="701" spans="1:27" x14ac:dyDescent="0.3">
      <c r="A701">
        <v>7945</v>
      </c>
      <c r="B701" t="str">
        <f t="shared" si="21"/>
        <v>Unique</v>
      </c>
      <c r="C701" t="s">
        <v>352</v>
      </c>
      <c r="D701" s="1">
        <v>45031</v>
      </c>
      <c r="E701" s="1">
        <v>45625</v>
      </c>
      <c r="F701" s="7">
        <v>11.99</v>
      </c>
      <c r="G701" t="str">
        <f>IF(Table1[[#This Row],[Monthly_Price]]=7.99,"Base",IF(Table1[[#This Row],[Monthly_Price]]=11.99,"Premium",IF(Table1[[#This Row],[Monthly_Price]]=15.99,"Ultra","error")))</f>
        <v>Premium</v>
      </c>
      <c r="H701">
        <v>389</v>
      </c>
      <c r="I701" t="s">
        <v>55</v>
      </c>
      <c r="J701">
        <v>2</v>
      </c>
      <c r="K701">
        <v>2</v>
      </c>
      <c r="L701" t="b">
        <v>1</v>
      </c>
      <c r="M701">
        <v>631</v>
      </c>
      <c r="N701">
        <v>85</v>
      </c>
      <c r="O701">
        <f>SUM(Table1[[#This Row],[Total_Movies_Watched]:[Total_Series_Watched]])</f>
        <v>716</v>
      </c>
      <c r="P701" t="s">
        <v>59</v>
      </c>
      <c r="Q701" t="s">
        <v>40</v>
      </c>
      <c r="R701" t="s">
        <v>50</v>
      </c>
      <c r="S701">
        <v>53</v>
      </c>
      <c r="T701">
        <v>3.3</v>
      </c>
      <c r="U701" t="b">
        <v>1</v>
      </c>
      <c r="V701" t="s">
        <v>28</v>
      </c>
      <c r="W701">
        <v>2242</v>
      </c>
      <c r="X701" t="s">
        <v>35</v>
      </c>
      <c r="Y701" t="s">
        <v>68</v>
      </c>
      <c r="Z701" t="s">
        <v>75</v>
      </c>
      <c r="AA701" t="str">
        <f t="shared" si="20"/>
        <v>Complete</v>
      </c>
    </row>
    <row r="702" spans="1:27" x14ac:dyDescent="0.3">
      <c r="A702">
        <v>6658</v>
      </c>
      <c r="B702" t="str">
        <f t="shared" si="21"/>
        <v>Unique</v>
      </c>
      <c r="C702" t="s">
        <v>109</v>
      </c>
      <c r="D702" s="1">
        <v>45383</v>
      </c>
      <c r="E702" s="1">
        <v>45424</v>
      </c>
      <c r="F702" s="7">
        <v>7.99</v>
      </c>
      <c r="G702" t="str">
        <f>IF(Table1[[#This Row],[Monthly_Price]]=7.99,"Base",IF(Table1[[#This Row],[Monthly_Price]]=11.99,"Premium",IF(Table1[[#This Row],[Monthly_Price]]=15.99,"Ultra","error")))</f>
        <v>Base</v>
      </c>
      <c r="H702">
        <v>55</v>
      </c>
      <c r="I702" t="s">
        <v>43</v>
      </c>
      <c r="J702">
        <v>5</v>
      </c>
      <c r="K702">
        <v>6</v>
      </c>
      <c r="L702" t="b">
        <v>0</v>
      </c>
      <c r="M702">
        <v>682</v>
      </c>
      <c r="N702">
        <v>141</v>
      </c>
      <c r="O702">
        <f>SUM(Table1[[#This Row],[Total_Movies_Watched]:[Total_Series_Watched]])</f>
        <v>823</v>
      </c>
      <c r="P702" t="s">
        <v>25</v>
      </c>
      <c r="Q702" t="s">
        <v>40</v>
      </c>
      <c r="R702" t="s">
        <v>27</v>
      </c>
      <c r="S702">
        <v>42</v>
      </c>
      <c r="T702">
        <v>3.6</v>
      </c>
      <c r="U702" t="b">
        <v>1</v>
      </c>
      <c r="V702" t="s">
        <v>28</v>
      </c>
      <c r="W702">
        <v>2561</v>
      </c>
      <c r="X702" t="s">
        <v>35</v>
      </c>
      <c r="Y702" t="s">
        <v>60</v>
      </c>
      <c r="Z702" t="s">
        <v>31</v>
      </c>
      <c r="AA702" t="str">
        <f t="shared" si="20"/>
        <v>Complete</v>
      </c>
    </row>
    <row r="703" spans="1:27" x14ac:dyDescent="0.3">
      <c r="A703">
        <v>5468</v>
      </c>
      <c r="B703" t="str">
        <f t="shared" si="21"/>
        <v>Unique</v>
      </c>
      <c r="C703" t="s">
        <v>353</v>
      </c>
      <c r="D703" s="1">
        <v>45384</v>
      </c>
      <c r="E703" s="1">
        <v>45616</v>
      </c>
      <c r="F703" s="7">
        <v>11.99</v>
      </c>
      <c r="G703" t="str">
        <f>IF(Table1[[#This Row],[Monthly_Price]]=7.99,"Base",IF(Table1[[#This Row],[Monthly_Price]]=11.99,"Premium",IF(Table1[[#This Row],[Monthly_Price]]=15.99,"Ultra","error")))</f>
        <v>Premium</v>
      </c>
      <c r="H703">
        <v>208</v>
      </c>
      <c r="I703" t="s">
        <v>79</v>
      </c>
      <c r="J703">
        <v>4</v>
      </c>
      <c r="K703">
        <v>6</v>
      </c>
      <c r="L703" t="b">
        <v>1</v>
      </c>
      <c r="M703">
        <v>135</v>
      </c>
      <c r="N703">
        <v>9</v>
      </c>
      <c r="O703">
        <f>SUM(Table1[[#This Row],[Total_Movies_Watched]:[Total_Series_Watched]])</f>
        <v>144</v>
      </c>
      <c r="P703" t="s">
        <v>25</v>
      </c>
      <c r="Q703" t="s">
        <v>26</v>
      </c>
      <c r="R703" t="s">
        <v>27</v>
      </c>
      <c r="S703">
        <v>41</v>
      </c>
      <c r="T703">
        <v>3</v>
      </c>
      <c r="U703" t="b">
        <v>1</v>
      </c>
      <c r="V703" t="s">
        <v>28</v>
      </c>
      <c r="W703">
        <v>2465</v>
      </c>
      <c r="X703" t="s">
        <v>65</v>
      </c>
      <c r="Y703" t="s">
        <v>30</v>
      </c>
      <c r="Z703" t="s">
        <v>31</v>
      </c>
      <c r="AA703" t="str">
        <f t="shared" si="20"/>
        <v>Complete</v>
      </c>
    </row>
    <row r="704" spans="1:27" x14ac:dyDescent="0.3">
      <c r="A704">
        <v>7451</v>
      </c>
      <c r="B704" t="str">
        <f t="shared" si="21"/>
        <v>Unique</v>
      </c>
      <c r="C704" t="s">
        <v>157</v>
      </c>
      <c r="D704" s="1">
        <v>45497</v>
      </c>
      <c r="E704" s="1">
        <v>45547</v>
      </c>
      <c r="F704" s="7">
        <v>15.99</v>
      </c>
      <c r="G704" t="str">
        <f>IF(Table1[[#This Row],[Monthly_Price]]=7.99,"Base",IF(Table1[[#This Row],[Monthly_Price]]=11.99,"Premium",IF(Table1[[#This Row],[Monthly_Price]]=15.99,"Ultra","error")))</f>
        <v>Ultra</v>
      </c>
      <c r="H704">
        <v>198</v>
      </c>
      <c r="I704" t="s">
        <v>43</v>
      </c>
      <c r="J704">
        <v>5</v>
      </c>
      <c r="K704">
        <v>5</v>
      </c>
      <c r="L704" t="b">
        <v>1</v>
      </c>
      <c r="M704">
        <v>255</v>
      </c>
      <c r="N704">
        <v>183</v>
      </c>
      <c r="O704">
        <f>SUM(Table1[[#This Row],[Total_Movies_Watched]:[Total_Series_Watched]])</f>
        <v>438</v>
      </c>
      <c r="P704" t="s">
        <v>39</v>
      </c>
      <c r="Q704" t="s">
        <v>40</v>
      </c>
      <c r="R704" t="s">
        <v>67</v>
      </c>
      <c r="S704">
        <v>92</v>
      </c>
      <c r="T704">
        <v>4.9000000000000004</v>
      </c>
      <c r="U704" t="b">
        <v>0</v>
      </c>
      <c r="V704" t="s">
        <v>28</v>
      </c>
      <c r="W704">
        <v>4435</v>
      </c>
      <c r="X704" t="s">
        <v>65</v>
      </c>
      <c r="Y704" t="s">
        <v>52</v>
      </c>
      <c r="Z704" t="s">
        <v>53</v>
      </c>
      <c r="AA704" t="str">
        <f t="shared" si="20"/>
        <v>Complete</v>
      </c>
    </row>
    <row r="705" spans="1:27" x14ac:dyDescent="0.3">
      <c r="A705">
        <v>1253</v>
      </c>
      <c r="B705" t="str">
        <f t="shared" si="21"/>
        <v>Unique</v>
      </c>
      <c r="C705" t="s">
        <v>109</v>
      </c>
      <c r="D705" s="1">
        <v>45482</v>
      </c>
      <c r="E705" s="1">
        <v>45424</v>
      </c>
      <c r="F705" s="7">
        <v>11.99</v>
      </c>
      <c r="G705" t="str">
        <f>IF(Table1[[#This Row],[Monthly_Price]]=7.99,"Base",IF(Table1[[#This Row],[Monthly_Price]]=11.99,"Premium",IF(Table1[[#This Row],[Monthly_Price]]=15.99,"Ultra","error")))</f>
        <v>Premium</v>
      </c>
      <c r="H705">
        <v>280</v>
      </c>
      <c r="I705" t="s">
        <v>55</v>
      </c>
      <c r="J705">
        <v>1</v>
      </c>
      <c r="K705">
        <v>1</v>
      </c>
      <c r="L705" t="b">
        <v>1</v>
      </c>
      <c r="M705">
        <v>702</v>
      </c>
      <c r="N705">
        <v>58</v>
      </c>
      <c r="O705">
        <f>SUM(Table1[[#This Row],[Total_Movies_Watched]:[Total_Series_Watched]])</f>
        <v>760</v>
      </c>
      <c r="P705" t="s">
        <v>74</v>
      </c>
      <c r="Q705" t="s">
        <v>26</v>
      </c>
      <c r="R705" t="s">
        <v>67</v>
      </c>
      <c r="S705">
        <v>13</v>
      </c>
      <c r="T705">
        <v>3.2</v>
      </c>
      <c r="U705" t="b">
        <v>0</v>
      </c>
      <c r="V705" t="s">
        <v>28</v>
      </c>
      <c r="W705">
        <v>4116</v>
      </c>
      <c r="X705" t="s">
        <v>29</v>
      </c>
      <c r="Y705" t="s">
        <v>60</v>
      </c>
      <c r="Z705" t="s">
        <v>75</v>
      </c>
      <c r="AA705" t="str">
        <f t="shared" si="20"/>
        <v>Complete</v>
      </c>
    </row>
    <row r="706" spans="1:27" x14ac:dyDescent="0.3">
      <c r="A706">
        <v>6746</v>
      </c>
      <c r="B706" t="str">
        <f t="shared" si="21"/>
        <v>Unique</v>
      </c>
      <c r="C706" t="s">
        <v>314</v>
      </c>
      <c r="D706" s="1">
        <v>45598</v>
      </c>
      <c r="E706" s="1">
        <v>45624</v>
      </c>
      <c r="F706" s="7">
        <v>7.99</v>
      </c>
      <c r="G706" t="str">
        <f>IF(Table1[[#This Row],[Monthly_Price]]=7.99,"Base",IF(Table1[[#This Row],[Monthly_Price]]=11.99,"Premium",IF(Table1[[#This Row],[Monthly_Price]]=15.99,"Ultra","error")))</f>
        <v>Base</v>
      </c>
      <c r="H706">
        <v>161</v>
      </c>
      <c r="I706" t="s">
        <v>62</v>
      </c>
      <c r="J706">
        <v>2</v>
      </c>
      <c r="K706">
        <v>5</v>
      </c>
      <c r="L706" t="b">
        <v>0</v>
      </c>
      <c r="M706">
        <v>151</v>
      </c>
      <c r="N706">
        <v>109</v>
      </c>
      <c r="O706">
        <f>SUM(Table1[[#This Row],[Total_Movies_Watched]:[Total_Series_Watched]])</f>
        <v>260</v>
      </c>
      <c r="P706" t="s">
        <v>44</v>
      </c>
      <c r="Q706" t="s">
        <v>64</v>
      </c>
      <c r="R706" t="s">
        <v>56</v>
      </c>
      <c r="S706">
        <v>27</v>
      </c>
      <c r="T706">
        <v>3.3</v>
      </c>
      <c r="U706" t="b">
        <v>0</v>
      </c>
      <c r="V706" t="s">
        <v>28</v>
      </c>
      <c r="W706">
        <v>944</v>
      </c>
      <c r="X706" t="s">
        <v>51</v>
      </c>
      <c r="Y706" t="s">
        <v>30</v>
      </c>
      <c r="Z706" t="s">
        <v>75</v>
      </c>
      <c r="AA706" t="str">
        <f t="shared" ref="AA706:AA769" si="22">IF(COUNTA(A706:Z706)&lt;COLUMNS(A:Z), "Missing", "Complete")</f>
        <v>Complete</v>
      </c>
    </row>
    <row r="707" spans="1:27" x14ac:dyDescent="0.3">
      <c r="A707">
        <v>8089</v>
      </c>
      <c r="B707" t="str">
        <f t="shared" ref="B707:B770" si="23">IF(COUNTIFS(A:A,A707)&gt;1,"Duplicate","Unique")</f>
        <v>Unique</v>
      </c>
      <c r="C707" t="s">
        <v>150</v>
      </c>
      <c r="D707" s="1">
        <v>45451</v>
      </c>
      <c r="E707" s="1">
        <v>45623</v>
      </c>
      <c r="F707" s="7">
        <v>7.99</v>
      </c>
      <c r="G707" t="str">
        <f>IF(Table1[[#This Row],[Monthly_Price]]=7.99,"Base",IF(Table1[[#This Row],[Monthly_Price]]=11.99,"Premium",IF(Table1[[#This Row],[Monthly_Price]]=15.99,"Ultra","error")))</f>
        <v>Base</v>
      </c>
      <c r="H707">
        <v>439</v>
      </c>
      <c r="I707" t="s">
        <v>24</v>
      </c>
      <c r="J707">
        <v>2</v>
      </c>
      <c r="K707">
        <v>2</v>
      </c>
      <c r="L707" t="b">
        <v>1</v>
      </c>
      <c r="M707">
        <v>421</v>
      </c>
      <c r="N707">
        <v>138</v>
      </c>
      <c r="O707">
        <f>SUM(Table1[[#This Row],[Total_Movies_Watched]:[Total_Series_Watched]])</f>
        <v>559</v>
      </c>
      <c r="P707" t="s">
        <v>48</v>
      </c>
      <c r="Q707" t="s">
        <v>40</v>
      </c>
      <c r="R707" t="s">
        <v>50</v>
      </c>
      <c r="S707">
        <v>14</v>
      </c>
      <c r="T707">
        <v>4.0999999999999996</v>
      </c>
      <c r="U707" t="b">
        <v>0</v>
      </c>
      <c r="V707" t="s">
        <v>28</v>
      </c>
      <c r="W707">
        <v>4219</v>
      </c>
      <c r="X707" t="s">
        <v>51</v>
      </c>
      <c r="Y707" t="s">
        <v>30</v>
      </c>
      <c r="Z707" t="s">
        <v>53</v>
      </c>
      <c r="AA707" t="str">
        <f t="shared" si="22"/>
        <v>Complete</v>
      </c>
    </row>
    <row r="708" spans="1:27" x14ac:dyDescent="0.3">
      <c r="A708">
        <v>8045</v>
      </c>
      <c r="B708" t="str">
        <f t="shared" si="23"/>
        <v>Unique</v>
      </c>
      <c r="C708" t="s">
        <v>195</v>
      </c>
      <c r="D708" s="1">
        <v>45233</v>
      </c>
      <c r="E708" s="1">
        <v>45334</v>
      </c>
      <c r="F708" s="7">
        <v>7.99</v>
      </c>
      <c r="G708" t="str">
        <f>IF(Table1[[#This Row],[Monthly_Price]]=7.99,"Base",IF(Table1[[#This Row],[Monthly_Price]]=11.99,"Premium",IF(Table1[[#This Row],[Monthly_Price]]=15.99,"Ultra","error")))</f>
        <v>Base</v>
      </c>
      <c r="H708">
        <v>339</v>
      </c>
      <c r="I708" t="s">
        <v>79</v>
      </c>
      <c r="J708">
        <v>5</v>
      </c>
      <c r="K708">
        <v>5</v>
      </c>
      <c r="L708" t="b">
        <v>1</v>
      </c>
      <c r="M708">
        <v>354</v>
      </c>
      <c r="N708">
        <v>129</v>
      </c>
      <c r="O708">
        <f>SUM(Table1[[#This Row],[Total_Movies_Watched]:[Total_Series_Watched]])</f>
        <v>483</v>
      </c>
      <c r="P708" t="s">
        <v>74</v>
      </c>
      <c r="Q708" t="s">
        <v>64</v>
      </c>
      <c r="R708" t="s">
        <v>67</v>
      </c>
      <c r="S708">
        <v>14</v>
      </c>
      <c r="T708">
        <v>3.9</v>
      </c>
      <c r="U708" t="b">
        <v>0</v>
      </c>
      <c r="V708" t="s">
        <v>28</v>
      </c>
      <c r="W708">
        <v>4311</v>
      </c>
      <c r="X708" t="s">
        <v>35</v>
      </c>
      <c r="Y708" t="s">
        <v>60</v>
      </c>
      <c r="Z708" t="s">
        <v>31</v>
      </c>
      <c r="AA708" t="str">
        <f t="shared" si="22"/>
        <v>Complete</v>
      </c>
    </row>
    <row r="709" spans="1:27" x14ac:dyDescent="0.3">
      <c r="A709">
        <v>9417</v>
      </c>
      <c r="B709" t="str">
        <f t="shared" si="23"/>
        <v>Unique</v>
      </c>
      <c r="C709" t="s">
        <v>92</v>
      </c>
      <c r="D709" s="1">
        <v>45580</v>
      </c>
      <c r="E709" s="1">
        <v>45624</v>
      </c>
      <c r="F709" s="7">
        <v>11.99</v>
      </c>
      <c r="G709" t="str">
        <f>IF(Table1[[#This Row],[Monthly_Price]]=7.99,"Base",IF(Table1[[#This Row],[Monthly_Price]]=11.99,"Premium",IF(Table1[[#This Row],[Monthly_Price]]=15.99,"Ultra","error")))</f>
        <v>Premium</v>
      </c>
      <c r="H709">
        <v>52</v>
      </c>
      <c r="I709" t="s">
        <v>24</v>
      </c>
      <c r="J709">
        <v>4</v>
      </c>
      <c r="K709">
        <v>4</v>
      </c>
      <c r="L709" t="b">
        <v>0</v>
      </c>
      <c r="M709">
        <v>377</v>
      </c>
      <c r="N709">
        <v>135</v>
      </c>
      <c r="O709">
        <f>SUM(Table1[[#This Row],[Total_Movies_Watched]:[Total_Series_Watched]])</f>
        <v>512</v>
      </c>
      <c r="P709" t="s">
        <v>44</v>
      </c>
      <c r="Q709" t="s">
        <v>49</v>
      </c>
      <c r="R709" t="s">
        <v>50</v>
      </c>
      <c r="S709">
        <v>90</v>
      </c>
      <c r="T709">
        <v>4.0999999999999996</v>
      </c>
      <c r="U709" t="b">
        <v>1</v>
      </c>
      <c r="V709" t="s">
        <v>28</v>
      </c>
      <c r="W709">
        <v>1972</v>
      </c>
      <c r="X709" t="s">
        <v>51</v>
      </c>
      <c r="Y709" t="s">
        <v>36</v>
      </c>
      <c r="Z709" t="s">
        <v>37</v>
      </c>
      <c r="AA709" t="str">
        <f t="shared" si="22"/>
        <v>Complete</v>
      </c>
    </row>
    <row r="710" spans="1:27" x14ac:dyDescent="0.3">
      <c r="A710">
        <v>3217</v>
      </c>
      <c r="B710" t="str">
        <f t="shared" si="23"/>
        <v>Unique</v>
      </c>
      <c r="C710" t="s">
        <v>100</v>
      </c>
      <c r="D710" s="1">
        <v>45420</v>
      </c>
      <c r="E710" s="1">
        <v>45642</v>
      </c>
      <c r="F710" s="7">
        <v>15.99</v>
      </c>
      <c r="G710" t="str">
        <f>IF(Table1[[#This Row],[Monthly_Price]]=7.99,"Base",IF(Table1[[#This Row],[Monthly_Price]]=11.99,"Premium",IF(Table1[[#This Row],[Monthly_Price]]=15.99,"Ultra","error")))</f>
        <v>Ultra</v>
      </c>
      <c r="H710">
        <v>297</v>
      </c>
      <c r="I710" t="s">
        <v>62</v>
      </c>
      <c r="J710">
        <v>5</v>
      </c>
      <c r="K710">
        <v>3</v>
      </c>
      <c r="L710" t="b">
        <v>0</v>
      </c>
      <c r="M710">
        <v>796</v>
      </c>
      <c r="N710">
        <v>200</v>
      </c>
      <c r="O710">
        <f>SUM(Table1[[#This Row],[Total_Movies_Watched]:[Total_Series_Watched]])</f>
        <v>996</v>
      </c>
      <c r="P710" t="s">
        <v>74</v>
      </c>
      <c r="Q710" t="s">
        <v>64</v>
      </c>
      <c r="R710" t="s">
        <v>67</v>
      </c>
      <c r="S710">
        <v>36</v>
      </c>
      <c r="T710">
        <v>3.1</v>
      </c>
      <c r="U710" t="b">
        <v>1</v>
      </c>
      <c r="V710" t="s">
        <v>28</v>
      </c>
      <c r="W710">
        <v>2132</v>
      </c>
      <c r="X710" t="s">
        <v>29</v>
      </c>
      <c r="Y710" t="s">
        <v>68</v>
      </c>
      <c r="Z710" t="s">
        <v>37</v>
      </c>
      <c r="AA710" t="str">
        <f t="shared" si="22"/>
        <v>Complete</v>
      </c>
    </row>
    <row r="711" spans="1:27" x14ac:dyDescent="0.3">
      <c r="A711">
        <v>4234</v>
      </c>
      <c r="B711" t="str">
        <f t="shared" si="23"/>
        <v>Unique</v>
      </c>
      <c r="C711" t="s">
        <v>109</v>
      </c>
      <c r="D711" s="1">
        <v>44934</v>
      </c>
      <c r="E711" s="1">
        <v>45615</v>
      </c>
      <c r="F711" s="7">
        <v>15.99</v>
      </c>
      <c r="G711" t="str">
        <f>IF(Table1[[#This Row],[Monthly_Price]]=7.99,"Base",IF(Table1[[#This Row],[Monthly_Price]]=11.99,"Premium",IF(Table1[[#This Row],[Monthly_Price]]=15.99,"Ultra","error")))</f>
        <v>Ultra</v>
      </c>
      <c r="H711">
        <v>40</v>
      </c>
      <c r="I711" t="s">
        <v>46</v>
      </c>
      <c r="J711">
        <v>5</v>
      </c>
      <c r="K711">
        <v>1</v>
      </c>
      <c r="L711" t="b">
        <v>1</v>
      </c>
      <c r="M711">
        <v>841</v>
      </c>
      <c r="N711">
        <v>179</v>
      </c>
      <c r="O711">
        <f>SUM(Table1[[#This Row],[Total_Movies_Watched]:[Total_Series_Watched]])</f>
        <v>1020</v>
      </c>
      <c r="P711" t="s">
        <v>59</v>
      </c>
      <c r="Q711" t="s">
        <v>26</v>
      </c>
      <c r="R711" t="s">
        <v>34</v>
      </c>
      <c r="S711">
        <v>59</v>
      </c>
      <c r="T711">
        <v>3.5</v>
      </c>
      <c r="U711" t="b">
        <v>1</v>
      </c>
      <c r="V711" t="s">
        <v>28</v>
      </c>
      <c r="W711">
        <v>2370</v>
      </c>
      <c r="X711" t="s">
        <v>51</v>
      </c>
      <c r="Y711" t="s">
        <v>68</v>
      </c>
      <c r="Z711" t="s">
        <v>75</v>
      </c>
      <c r="AA711" t="str">
        <f t="shared" si="22"/>
        <v>Complete</v>
      </c>
    </row>
    <row r="712" spans="1:27" x14ac:dyDescent="0.3">
      <c r="A712">
        <v>1118</v>
      </c>
      <c r="B712" t="str">
        <f t="shared" si="23"/>
        <v>Unique</v>
      </c>
      <c r="C712" t="s">
        <v>154</v>
      </c>
      <c r="D712" s="1">
        <v>45329</v>
      </c>
      <c r="E712" s="1">
        <v>45608</v>
      </c>
      <c r="F712" s="7">
        <v>15.99</v>
      </c>
      <c r="G712" t="str">
        <f>IF(Table1[[#This Row],[Monthly_Price]]=7.99,"Base",IF(Table1[[#This Row],[Monthly_Price]]=11.99,"Premium",IF(Table1[[#This Row],[Monthly_Price]]=15.99,"Ultra","error")))</f>
        <v>Ultra</v>
      </c>
      <c r="H712">
        <v>379</v>
      </c>
      <c r="I712" t="s">
        <v>24</v>
      </c>
      <c r="J712">
        <v>2</v>
      </c>
      <c r="K712">
        <v>1</v>
      </c>
      <c r="L712" t="b">
        <v>1</v>
      </c>
      <c r="M712">
        <v>885</v>
      </c>
      <c r="N712">
        <v>110</v>
      </c>
      <c r="O712">
        <f>SUM(Table1[[#This Row],[Total_Movies_Watched]:[Total_Series_Watched]])</f>
        <v>995</v>
      </c>
      <c r="P712" t="s">
        <v>44</v>
      </c>
      <c r="Q712" t="s">
        <v>40</v>
      </c>
      <c r="R712" t="s">
        <v>50</v>
      </c>
      <c r="S712">
        <v>43</v>
      </c>
      <c r="T712">
        <v>4.2</v>
      </c>
      <c r="U712" t="b">
        <v>1</v>
      </c>
      <c r="V712" t="s">
        <v>28</v>
      </c>
      <c r="W712">
        <v>1312</v>
      </c>
      <c r="X712" t="s">
        <v>51</v>
      </c>
      <c r="Y712" t="s">
        <v>68</v>
      </c>
      <c r="Z712" t="s">
        <v>37</v>
      </c>
      <c r="AA712" t="str">
        <f t="shared" si="22"/>
        <v>Complete</v>
      </c>
    </row>
    <row r="713" spans="1:27" x14ac:dyDescent="0.3">
      <c r="A713">
        <v>4027</v>
      </c>
      <c r="B713" t="str">
        <f t="shared" si="23"/>
        <v>Unique</v>
      </c>
      <c r="C713" t="s">
        <v>352</v>
      </c>
      <c r="D713" s="1">
        <v>45395</v>
      </c>
      <c r="E713" s="1">
        <v>45620</v>
      </c>
      <c r="F713" s="7">
        <v>15.99</v>
      </c>
      <c r="G713" t="str">
        <f>IF(Table1[[#This Row],[Monthly_Price]]=7.99,"Base",IF(Table1[[#This Row],[Monthly_Price]]=11.99,"Premium",IF(Table1[[#This Row],[Monthly_Price]]=15.99,"Ultra","error")))</f>
        <v>Ultra</v>
      </c>
      <c r="H713">
        <v>82</v>
      </c>
      <c r="I713" t="s">
        <v>55</v>
      </c>
      <c r="J713">
        <v>2</v>
      </c>
      <c r="K713">
        <v>3</v>
      </c>
      <c r="L713" t="b">
        <v>0</v>
      </c>
      <c r="M713">
        <v>999</v>
      </c>
      <c r="N713">
        <v>190</v>
      </c>
      <c r="O713">
        <f>SUM(Table1[[#This Row],[Total_Movies_Watched]:[Total_Series_Watched]])</f>
        <v>1189</v>
      </c>
      <c r="P713" t="s">
        <v>74</v>
      </c>
      <c r="Q713" t="s">
        <v>26</v>
      </c>
      <c r="R713" t="s">
        <v>50</v>
      </c>
      <c r="S713">
        <v>57</v>
      </c>
      <c r="T713">
        <v>3.1</v>
      </c>
      <c r="U713" t="b">
        <v>1</v>
      </c>
      <c r="V713" t="s">
        <v>28</v>
      </c>
      <c r="W713">
        <v>4920</v>
      </c>
      <c r="X713" t="s">
        <v>65</v>
      </c>
      <c r="Y713" t="s">
        <v>30</v>
      </c>
      <c r="Z713" t="s">
        <v>75</v>
      </c>
      <c r="AA713" t="str">
        <f t="shared" si="22"/>
        <v>Complete</v>
      </c>
    </row>
    <row r="714" spans="1:27" x14ac:dyDescent="0.3">
      <c r="A714">
        <v>8451</v>
      </c>
      <c r="B714" t="str">
        <f t="shared" si="23"/>
        <v>Unique</v>
      </c>
      <c r="C714" t="s">
        <v>354</v>
      </c>
      <c r="D714" s="1">
        <v>44987</v>
      </c>
      <c r="E714" s="1">
        <v>45619</v>
      </c>
      <c r="F714" s="7">
        <v>11.99</v>
      </c>
      <c r="G714" t="str">
        <f>IF(Table1[[#This Row],[Monthly_Price]]=7.99,"Base",IF(Table1[[#This Row],[Monthly_Price]]=11.99,"Premium",IF(Table1[[#This Row],[Monthly_Price]]=15.99,"Ultra","error")))</f>
        <v>Premium</v>
      </c>
      <c r="H714">
        <v>192</v>
      </c>
      <c r="I714" t="s">
        <v>24</v>
      </c>
      <c r="J714">
        <v>3</v>
      </c>
      <c r="K714">
        <v>3</v>
      </c>
      <c r="L714" t="b">
        <v>0</v>
      </c>
      <c r="M714">
        <v>585</v>
      </c>
      <c r="N714">
        <v>82</v>
      </c>
      <c r="O714">
        <f>SUM(Table1[[#This Row],[Total_Movies_Watched]:[Total_Series_Watched]])</f>
        <v>667</v>
      </c>
      <c r="P714" t="s">
        <v>63</v>
      </c>
      <c r="Q714" t="s">
        <v>64</v>
      </c>
      <c r="R714" t="s">
        <v>27</v>
      </c>
      <c r="S714">
        <v>59</v>
      </c>
      <c r="T714">
        <v>4.0999999999999996</v>
      </c>
      <c r="U714" t="b">
        <v>1</v>
      </c>
      <c r="V714" t="s">
        <v>28</v>
      </c>
      <c r="W714">
        <v>2897</v>
      </c>
      <c r="X714" t="s">
        <v>51</v>
      </c>
      <c r="Y714" t="s">
        <v>60</v>
      </c>
      <c r="Z714" t="s">
        <v>53</v>
      </c>
      <c r="AA714" t="str">
        <f t="shared" si="22"/>
        <v>Complete</v>
      </c>
    </row>
    <row r="715" spans="1:27" x14ac:dyDescent="0.3">
      <c r="A715">
        <v>6647</v>
      </c>
      <c r="B715" t="str">
        <f t="shared" si="23"/>
        <v>Unique</v>
      </c>
      <c r="C715" t="s">
        <v>72</v>
      </c>
      <c r="D715" s="1">
        <v>45584</v>
      </c>
      <c r="E715" s="1">
        <v>45625</v>
      </c>
      <c r="F715" s="7">
        <v>15.99</v>
      </c>
      <c r="G715" t="str">
        <f>IF(Table1[[#This Row],[Monthly_Price]]=7.99,"Base",IF(Table1[[#This Row],[Monthly_Price]]=11.99,"Premium",IF(Table1[[#This Row],[Monthly_Price]]=15.99,"Ultra","error")))</f>
        <v>Ultra</v>
      </c>
      <c r="H715">
        <v>286</v>
      </c>
      <c r="I715" t="s">
        <v>33</v>
      </c>
      <c r="J715">
        <v>5</v>
      </c>
      <c r="K715">
        <v>2</v>
      </c>
      <c r="L715" t="b">
        <v>0</v>
      </c>
      <c r="M715">
        <v>617</v>
      </c>
      <c r="N715">
        <v>89</v>
      </c>
      <c r="O715">
        <f>SUM(Table1[[#This Row],[Total_Movies_Watched]:[Total_Series_Watched]])</f>
        <v>706</v>
      </c>
      <c r="P715" t="s">
        <v>39</v>
      </c>
      <c r="Q715" t="s">
        <v>26</v>
      </c>
      <c r="R715" t="s">
        <v>34</v>
      </c>
      <c r="S715">
        <v>64</v>
      </c>
      <c r="T715">
        <v>3.2</v>
      </c>
      <c r="U715" t="b">
        <v>1</v>
      </c>
      <c r="V715" t="s">
        <v>28</v>
      </c>
      <c r="W715">
        <v>1275</v>
      </c>
      <c r="X715" t="s">
        <v>29</v>
      </c>
      <c r="Y715" t="s">
        <v>60</v>
      </c>
      <c r="Z715" t="s">
        <v>75</v>
      </c>
      <c r="AA715" t="str">
        <f t="shared" si="22"/>
        <v>Complete</v>
      </c>
    </row>
    <row r="716" spans="1:27" x14ac:dyDescent="0.3">
      <c r="A716">
        <v>4002</v>
      </c>
      <c r="B716" t="str">
        <f t="shared" si="23"/>
        <v>Unique</v>
      </c>
      <c r="C716" t="s">
        <v>261</v>
      </c>
      <c r="D716" s="1">
        <v>45389</v>
      </c>
      <c r="E716" s="1">
        <v>45608</v>
      </c>
      <c r="F716" s="7">
        <v>11.99</v>
      </c>
      <c r="G716" t="str">
        <f>IF(Table1[[#This Row],[Monthly_Price]]=7.99,"Base",IF(Table1[[#This Row],[Monthly_Price]]=11.99,"Premium",IF(Table1[[#This Row],[Monthly_Price]]=15.99,"Ultra","error")))</f>
        <v>Premium</v>
      </c>
      <c r="H716">
        <v>452</v>
      </c>
      <c r="I716" t="s">
        <v>55</v>
      </c>
      <c r="J716">
        <v>2</v>
      </c>
      <c r="K716">
        <v>6</v>
      </c>
      <c r="L716" t="b">
        <v>0</v>
      </c>
      <c r="M716">
        <v>196</v>
      </c>
      <c r="N716">
        <v>132</v>
      </c>
      <c r="O716">
        <f>SUM(Table1[[#This Row],[Total_Movies_Watched]:[Total_Series_Watched]])</f>
        <v>328</v>
      </c>
      <c r="P716" t="s">
        <v>74</v>
      </c>
      <c r="Q716" t="s">
        <v>64</v>
      </c>
      <c r="R716" t="s">
        <v>50</v>
      </c>
      <c r="S716">
        <v>84</v>
      </c>
      <c r="T716">
        <v>3.7</v>
      </c>
      <c r="U716" t="b">
        <v>1</v>
      </c>
      <c r="V716" t="s">
        <v>28</v>
      </c>
      <c r="W716">
        <v>340</v>
      </c>
      <c r="X716" t="s">
        <v>65</v>
      </c>
      <c r="Y716" t="s">
        <v>52</v>
      </c>
      <c r="Z716" t="s">
        <v>37</v>
      </c>
      <c r="AA716" t="str">
        <f t="shared" si="22"/>
        <v>Complete</v>
      </c>
    </row>
    <row r="717" spans="1:27" x14ac:dyDescent="0.3">
      <c r="A717">
        <v>6910</v>
      </c>
      <c r="B717" t="str">
        <f t="shared" si="23"/>
        <v>Unique</v>
      </c>
      <c r="C717" t="s">
        <v>215</v>
      </c>
      <c r="D717" s="1">
        <v>44988</v>
      </c>
      <c r="E717" s="1">
        <v>45623</v>
      </c>
      <c r="F717" s="7">
        <v>7.99</v>
      </c>
      <c r="G717" t="str">
        <f>IF(Table1[[#This Row],[Monthly_Price]]=7.99,"Base",IF(Table1[[#This Row],[Monthly_Price]]=11.99,"Premium",IF(Table1[[#This Row],[Monthly_Price]]=15.99,"Ultra","error")))</f>
        <v>Base</v>
      </c>
      <c r="H717">
        <v>417</v>
      </c>
      <c r="I717" t="s">
        <v>55</v>
      </c>
      <c r="J717">
        <v>4</v>
      </c>
      <c r="K717">
        <v>5</v>
      </c>
      <c r="L717" t="b">
        <v>0</v>
      </c>
      <c r="M717">
        <v>792</v>
      </c>
      <c r="N717">
        <v>187</v>
      </c>
      <c r="O717">
        <f>SUM(Table1[[#This Row],[Total_Movies_Watched]:[Total_Series_Watched]])</f>
        <v>979</v>
      </c>
      <c r="P717" t="s">
        <v>74</v>
      </c>
      <c r="Q717" t="s">
        <v>64</v>
      </c>
      <c r="R717" t="s">
        <v>56</v>
      </c>
      <c r="S717">
        <v>5</v>
      </c>
      <c r="T717">
        <v>4.5999999999999996</v>
      </c>
      <c r="U717" t="b">
        <v>1</v>
      </c>
      <c r="V717" t="s">
        <v>28</v>
      </c>
      <c r="W717">
        <v>444</v>
      </c>
      <c r="X717" t="s">
        <v>51</v>
      </c>
      <c r="Y717" t="s">
        <v>36</v>
      </c>
      <c r="Z717" t="s">
        <v>75</v>
      </c>
      <c r="AA717" t="str">
        <f t="shared" si="22"/>
        <v>Complete</v>
      </c>
    </row>
    <row r="718" spans="1:27" x14ac:dyDescent="0.3">
      <c r="A718">
        <v>3164</v>
      </c>
      <c r="B718" t="str">
        <f t="shared" si="23"/>
        <v>Unique</v>
      </c>
      <c r="C718" t="s">
        <v>203</v>
      </c>
      <c r="D718" s="1">
        <v>45191</v>
      </c>
      <c r="E718" s="1">
        <v>45639</v>
      </c>
      <c r="F718" s="7">
        <v>15.99</v>
      </c>
      <c r="G718" t="str">
        <f>IF(Table1[[#This Row],[Monthly_Price]]=7.99,"Base",IF(Table1[[#This Row],[Monthly_Price]]=11.99,"Premium",IF(Table1[[#This Row],[Monthly_Price]]=15.99,"Ultra","error")))</f>
        <v>Ultra</v>
      </c>
      <c r="H718">
        <v>371</v>
      </c>
      <c r="I718" t="s">
        <v>62</v>
      </c>
      <c r="J718">
        <v>1</v>
      </c>
      <c r="K718">
        <v>5</v>
      </c>
      <c r="L718" t="b">
        <v>1</v>
      </c>
      <c r="M718">
        <v>466</v>
      </c>
      <c r="N718">
        <v>176</v>
      </c>
      <c r="O718">
        <f>SUM(Table1[[#This Row],[Total_Movies_Watched]:[Total_Series_Watched]])</f>
        <v>642</v>
      </c>
      <c r="P718" t="s">
        <v>39</v>
      </c>
      <c r="Q718" t="s">
        <v>64</v>
      </c>
      <c r="R718" t="s">
        <v>27</v>
      </c>
      <c r="S718">
        <v>73</v>
      </c>
      <c r="T718">
        <v>4.9000000000000004</v>
      </c>
      <c r="U718" t="b">
        <v>0</v>
      </c>
      <c r="V718" t="s">
        <v>28</v>
      </c>
      <c r="W718">
        <v>292</v>
      </c>
      <c r="X718" t="s">
        <v>35</v>
      </c>
      <c r="Y718" t="s">
        <v>36</v>
      </c>
      <c r="Z718" t="s">
        <v>53</v>
      </c>
      <c r="AA718" t="str">
        <f t="shared" si="22"/>
        <v>Complete</v>
      </c>
    </row>
    <row r="719" spans="1:27" x14ac:dyDescent="0.3">
      <c r="A719">
        <v>2400</v>
      </c>
      <c r="B719" t="str">
        <f t="shared" si="23"/>
        <v>Unique</v>
      </c>
      <c r="C719" t="s">
        <v>99</v>
      </c>
      <c r="D719" s="1">
        <v>45239</v>
      </c>
      <c r="E719" s="1">
        <v>45638</v>
      </c>
      <c r="F719" s="7">
        <v>15.99</v>
      </c>
      <c r="G719" t="str">
        <f>IF(Table1[[#This Row],[Monthly_Price]]=7.99,"Base",IF(Table1[[#This Row],[Monthly_Price]]=11.99,"Premium",IF(Table1[[#This Row],[Monthly_Price]]=15.99,"Ultra","error")))</f>
        <v>Ultra</v>
      </c>
      <c r="H719">
        <v>110</v>
      </c>
      <c r="I719" t="s">
        <v>55</v>
      </c>
      <c r="J719">
        <v>2</v>
      </c>
      <c r="K719">
        <v>5</v>
      </c>
      <c r="L719" t="b">
        <v>1</v>
      </c>
      <c r="M719">
        <v>684</v>
      </c>
      <c r="N719">
        <v>32</v>
      </c>
      <c r="O719">
        <f>SUM(Table1[[#This Row],[Total_Movies_Watched]:[Total_Series_Watched]])</f>
        <v>716</v>
      </c>
      <c r="P719" t="s">
        <v>44</v>
      </c>
      <c r="Q719" t="s">
        <v>26</v>
      </c>
      <c r="R719" t="s">
        <v>67</v>
      </c>
      <c r="S719">
        <v>68</v>
      </c>
      <c r="T719">
        <v>4</v>
      </c>
      <c r="U719" t="b">
        <v>0</v>
      </c>
      <c r="V719" t="s">
        <v>28</v>
      </c>
      <c r="W719">
        <v>53</v>
      </c>
      <c r="X719" t="s">
        <v>57</v>
      </c>
      <c r="Y719" t="s">
        <v>36</v>
      </c>
      <c r="Z719" t="s">
        <v>31</v>
      </c>
      <c r="AA719" t="str">
        <f t="shared" si="22"/>
        <v>Complete</v>
      </c>
    </row>
    <row r="720" spans="1:27" x14ac:dyDescent="0.3">
      <c r="A720">
        <v>5499</v>
      </c>
      <c r="B720" t="str">
        <f t="shared" si="23"/>
        <v>Unique</v>
      </c>
      <c r="C720" t="s">
        <v>245</v>
      </c>
      <c r="D720" s="1">
        <v>45101</v>
      </c>
      <c r="E720" s="1">
        <v>45334</v>
      </c>
      <c r="F720" s="7">
        <v>15.99</v>
      </c>
      <c r="G720" t="str">
        <f>IF(Table1[[#This Row],[Monthly_Price]]=7.99,"Base",IF(Table1[[#This Row],[Monthly_Price]]=11.99,"Premium",IF(Table1[[#This Row],[Monthly_Price]]=15.99,"Ultra","error")))</f>
        <v>Ultra</v>
      </c>
      <c r="H720">
        <v>274</v>
      </c>
      <c r="I720" t="s">
        <v>55</v>
      </c>
      <c r="J720">
        <v>2</v>
      </c>
      <c r="K720">
        <v>1</v>
      </c>
      <c r="L720" t="b">
        <v>1</v>
      </c>
      <c r="M720">
        <v>155</v>
      </c>
      <c r="N720">
        <v>94</v>
      </c>
      <c r="O720">
        <f>SUM(Table1[[#This Row],[Total_Movies_Watched]:[Total_Series_Watched]])</f>
        <v>249</v>
      </c>
      <c r="P720" t="s">
        <v>44</v>
      </c>
      <c r="Q720" t="s">
        <v>40</v>
      </c>
      <c r="R720" t="s">
        <v>34</v>
      </c>
      <c r="S720">
        <v>96</v>
      </c>
      <c r="T720">
        <v>3.5</v>
      </c>
      <c r="U720" t="b">
        <v>0</v>
      </c>
      <c r="V720" t="s">
        <v>28</v>
      </c>
      <c r="W720">
        <v>1638</v>
      </c>
      <c r="X720" t="s">
        <v>35</v>
      </c>
      <c r="Y720" t="s">
        <v>30</v>
      </c>
      <c r="Z720" t="s">
        <v>37</v>
      </c>
      <c r="AA720" t="str">
        <f t="shared" si="22"/>
        <v>Complete</v>
      </c>
    </row>
    <row r="721" spans="1:27" x14ac:dyDescent="0.3">
      <c r="A721">
        <v>7221</v>
      </c>
      <c r="B721" t="str">
        <f t="shared" si="23"/>
        <v>Unique</v>
      </c>
      <c r="C721" t="s">
        <v>227</v>
      </c>
      <c r="D721" s="1">
        <v>45366</v>
      </c>
      <c r="E721" s="1">
        <v>45621</v>
      </c>
      <c r="F721" s="7">
        <v>15.99</v>
      </c>
      <c r="G721" t="str">
        <f>IF(Table1[[#This Row],[Monthly_Price]]=7.99,"Base",IF(Table1[[#This Row],[Monthly_Price]]=11.99,"Premium",IF(Table1[[#This Row],[Monthly_Price]]=15.99,"Ultra","error")))</f>
        <v>Ultra</v>
      </c>
      <c r="H721">
        <v>412</v>
      </c>
      <c r="I721" t="s">
        <v>43</v>
      </c>
      <c r="J721">
        <v>2</v>
      </c>
      <c r="K721">
        <v>5</v>
      </c>
      <c r="L721" t="b">
        <v>1</v>
      </c>
      <c r="M721">
        <v>450</v>
      </c>
      <c r="N721">
        <v>147</v>
      </c>
      <c r="O721">
        <f>SUM(Table1[[#This Row],[Total_Movies_Watched]:[Total_Series_Watched]])</f>
        <v>597</v>
      </c>
      <c r="P721" t="s">
        <v>59</v>
      </c>
      <c r="Q721" t="s">
        <v>40</v>
      </c>
      <c r="R721" t="s">
        <v>27</v>
      </c>
      <c r="S721">
        <v>11</v>
      </c>
      <c r="T721">
        <v>4.4000000000000004</v>
      </c>
      <c r="U721" t="b">
        <v>1</v>
      </c>
      <c r="V721" t="s">
        <v>28</v>
      </c>
      <c r="W721">
        <v>3542</v>
      </c>
      <c r="X721" t="s">
        <v>65</v>
      </c>
      <c r="Y721" t="s">
        <v>36</v>
      </c>
      <c r="Z721" t="s">
        <v>31</v>
      </c>
      <c r="AA721" t="str">
        <f t="shared" si="22"/>
        <v>Complete</v>
      </c>
    </row>
    <row r="722" spans="1:27" x14ac:dyDescent="0.3">
      <c r="A722">
        <v>4556</v>
      </c>
      <c r="B722" t="str">
        <f t="shared" si="23"/>
        <v>Unique</v>
      </c>
      <c r="C722" t="s">
        <v>88</v>
      </c>
      <c r="D722" s="1">
        <v>44967</v>
      </c>
      <c r="E722" s="1">
        <v>45625</v>
      </c>
      <c r="F722" s="7">
        <v>11.99</v>
      </c>
      <c r="G722" t="str">
        <f>IF(Table1[[#This Row],[Monthly_Price]]=7.99,"Base",IF(Table1[[#This Row],[Monthly_Price]]=11.99,"Premium",IF(Table1[[#This Row],[Monthly_Price]]=15.99,"Ultra","error")))</f>
        <v>Premium</v>
      </c>
      <c r="H722">
        <v>341</v>
      </c>
      <c r="I722" t="s">
        <v>79</v>
      </c>
      <c r="J722">
        <v>4</v>
      </c>
      <c r="K722">
        <v>1</v>
      </c>
      <c r="L722" t="b">
        <v>1</v>
      </c>
      <c r="M722">
        <v>744</v>
      </c>
      <c r="N722">
        <v>146</v>
      </c>
      <c r="O722">
        <f>SUM(Table1[[#This Row],[Total_Movies_Watched]:[Total_Series_Watched]])</f>
        <v>890</v>
      </c>
      <c r="P722" t="s">
        <v>59</v>
      </c>
      <c r="Q722" t="s">
        <v>26</v>
      </c>
      <c r="R722" t="s">
        <v>56</v>
      </c>
      <c r="S722">
        <v>75</v>
      </c>
      <c r="T722">
        <v>4.4000000000000004</v>
      </c>
      <c r="U722" t="b">
        <v>0</v>
      </c>
      <c r="V722" t="s">
        <v>28</v>
      </c>
      <c r="W722">
        <v>4935</v>
      </c>
      <c r="X722" t="s">
        <v>51</v>
      </c>
      <c r="Y722" t="s">
        <v>30</v>
      </c>
      <c r="Z722" t="s">
        <v>53</v>
      </c>
      <c r="AA722" t="str">
        <f t="shared" si="22"/>
        <v>Complete</v>
      </c>
    </row>
    <row r="723" spans="1:27" x14ac:dyDescent="0.3">
      <c r="A723">
        <v>7175</v>
      </c>
      <c r="B723" t="str">
        <f t="shared" si="23"/>
        <v>Unique</v>
      </c>
      <c r="C723" t="s">
        <v>294</v>
      </c>
      <c r="D723" s="1">
        <v>45609</v>
      </c>
      <c r="E723" s="1">
        <v>45641</v>
      </c>
      <c r="F723" s="7">
        <v>11.99</v>
      </c>
      <c r="G723" t="str">
        <f>IF(Table1[[#This Row],[Monthly_Price]]=7.99,"Base",IF(Table1[[#This Row],[Monthly_Price]]=11.99,"Premium",IF(Table1[[#This Row],[Monthly_Price]]=15.99,"Ultra","error")))</f>
        <v>Premium</v>
      </c>
      <c r="H723">
        <v>388</v>
      </c>
      <c r="I723" t="s">
        <v>79</v>
      </c>
      <c r="J723">
        <v>3</v>
      </c>
      <c r="K723">
        <v>6</v>
      </c>
      <c r="L723" t="b">
        <v>0</v>
      </c>
      <c r="M723">
        <v>51</v>
      </c>
      <c r="N723">
        <v>27</v>
      </c>
      <c r="O723">
        <f>SUM(Table1[[#This Row],[Total_Movies_Watched]:[Total_Series_Watched]])</f>
        <v>78</v>
      </c>
      <c r="P723" t="s">
        <v>39</v>
      </c>
      <c r="Q723" t="s">
        <v>40</v>
      </c>
      <c r="R723" t="s">
        <v>34</v>
      </c>
      <c r="S723">
        <v>66</v>
      </c>
      <c r="T723">
        <v>3.2</v>
      </c>
      <c r="U723" t="b">
        <v>1</v>
      </c>
      <c r="V723" t="s">
        <v>28</v>
      </c>
      <c r="W723">
        <v>1216</v>
      </c>
      <c r="X723" t="s">
        <v>57</v>
      </c>
      <c r="Y723" t="s">
        <v>68</v>
      </c>
      <c r="Z723" t="s">
        <v>75</v>
      </c>
      <c r="AA723" t="str">
        <f t="shared" si="22"/>
        <v>Complete</v>
      </c>
    </row>
    <row r="724" spans="1:27" x14ac:dyDescent="0.3">
      <c r="A724">
        <v>7072</v>
      </c>
      <c r="B724" t="str">
        <f t="shared" si="23"/>
        <v>Unique</v>
      </c>
      <c r="C724" t="s">
        <v>327</v>
      </c>
      <c r="D724" s="1">
        <v>44964</v>
      </c>
      <c r="E724" s="1">
        <v>45615</v>
      </c>
      <c r="F724" s="7">
        <v>15.99</v>
      </c>
      <c r="G724" t="str">
        <f>IF(Table1[[#This Row],[Monthly_Price]]=7.99,"Base",IF(Table1[[#This Row],[Monthly_Price]]=11.99,"Premium",IF(Table1[[#This Row],[Monthly_Price]]=15.99,"Ultra","error")))</f>
        <v>Ultra</v>
      </c>
      <c r="H724">
        <v>446</v>
      </c>
      <c r="I724" t="s">
        <v>43</v>
      </c>
      <c r="J724">
        <v>1</v>
      </c>
      <c r="K724">
        <v>4</v>
      </c>
      <c r="L724" t="b">
        <v>1</v>
      </c>
      <c r="M724">
        <v>897</v>
      </c>
      <c r="N724">
        <v>19</v>
      </c>
      <c r="O724">
        <f>SUM(Table1[[#This Row],[Total_Movies_Watched]:[Total_Series_Watched]])</f>
        <v>916</v>
      </c>
      <c r="P724" t="s">
        <v>63</v>
      </c>
      <c r="Q724" t="s">
        <v>26</v>
      </c>
      <c r="R724" t="s">
        <v>56</v>
      </c>
      <c r="S724">
        <v>14</v>
      </c>
      <c r="T724">
        <v>3.5</v>
      </c>
      <c r="U724" t="b">
        <v>1</v>
      </c>
      <c r="V724" t="s">
        <v>28</v>
      </c>
      <c r="W724">
        <v>4409</v>
      </c>
      <c r="X724" t="s">
        <v>35</v>
      </c>
      <c r="Y724" t="s">
        <v>36</v>
      </c>
      <c r="Z724" t="s">
        <v>31</v>
      </c>
      <c r="AA724" t="str">
        <f t="shared" si="22"/>
        <v>Complete</v>
      </c>
    </row>
    <row r="725" spans="1:27" x14ac:dyDescent="0.3">
      <c r="A725">
        <v>4320</v>
      </c>
      <c r="B725" t="str">
        <f t="shared" si="23"/>
        <v>Unique</v>
      </c>
      <c r="C725" t="s">
        <v>196</v>
      </c>
      <c r="D725" s="1">
        <v>45292</v>
      </c>
      <c r="E725" s="1">
        <v>45643</v>
      </c>
      <c r="F725" s="7">
        <v>15.99</v>
      </c>
      <c r="G725" t="str">
        <f>IF(Table1[[#This Row],[Monthly_Price]]=7.99,"Base",IF(Table1[[#This Row],[Monthly_Price]]=11.99,"Premium",IF(Table1[[#This Row],[Monthly_Price]]=15.99,"Ultra","error")))</f>
        <v>Ultra</v>
      </c>
      <c r="H725">
        <v>223</v>
      </c>
      <c r="I725" t="s">
        <v>24</v>
      </c>
      <c r="J725">
        <v>5</v>
      </c>
      <c r="K725">
        <v>3</v>
      </c>
      <c r="L725" t="b">
        <v>1</v>
      </c>
      <c r="M725">
        <v>499</v>
      </c>
      <c r="N725">
        <v>124</v>
      </c>
      <c r="O725">
        <f>SUM(Table1[[#This Row],[Total_Movies_Watched]:[Total_Series_Watched]])</f>
        <v>623</v>
      </c>
      <c r="P725" t="s">
        <v>39</v>
      </c>
      <c r="Q725" t="s">
        <v>26</v>
      </c>
      <c r="R725" t="s">
        <v>34</v>
      </c>
      <c r="S725">
        <v>78</v>
      </c>
      <c r="T725">
        <v>4.7</v>
      </c>
      <c r="U725" t="b">
        <v>1</v>
      </c>
      <c r="V725" t="s">
        <v>28</v>
      </c>
      <c r="W725">
        <v>2853</v>
      </c>
      <c r="X725" t="s">
        <v>57</v>
      </c>
      <c r="Y725" t="s">
        <v>60</v>
      </c>
      <c r="Z725" t="s">
        <v>53</v>
      </c>
      <c r="AA725" t="str">
        <f t="shared" si="22"/>
        <v>Complete</v>
      </c>
    </row>
    <row r="726" spans="1:27" x14ac:dyDescent="0.3">
      <c r="A726">
        <v>3558</v>
      </c>
      <c r="B726" t="str">
        <f t="shared" si="23"/>
        <v>Unique</v>
      </c>
      <c r="C726" t="s">
        <v>355</v>
      </c>
      <c r="D726" s="1">
        <v>45292</v>
      </c>
      <c r="E726" s="1">
        <v>45642</v>
      </c>
      <c r="F726" s="7">
        <v>15.99</v>
      </c>
      <c r="G726" t="str">
        <f>IF(Table1[[#This Row],[Monthly_Price]]=7.99,"Base",IF(Table1[[#This Row],[Monthly_Price]]=11.99,"Premium",IF(Table1[[#This Row],[Monthly_Price]]=15.99,"Ultra","error")))</f>
        <v>Ultra</v>
      </c>
      <c r="H726">
        <v>417</v>
      </c>
      <c r="I726" t="s">
        <v>43</v>
      </c>
      <c r="J726">
        <v>5</v>
      </c>
      <c r="K726">
        <v>4</v>
      </c>
      <c r="L726" t="b">
        <v>0</v>
      </c>
      <c r="M726">
        <v>179</v>
      </c>
      <c r="N726">
        <v>29</v>
      </c>
      <c r="O726">
        <f>SUM(Table1[[#This Row],[Total_Movies_Watched]:[Total_Series_Watched]])</f>
        <v>208</v>
      </c>
      <c r="P726" t="s">
        <v>39</v>
      </c>
      <c r="Q726" t="s">
        <v>49</v>
      </c>
      <c r="R726" t="s">
        <v>41</v>
      </c>
      <c r="S726">
        <v>84</v>
      </c>
      <c r="T726">
        <v>4.5</v>
      </c>
      <c r="U726" t="b">
        <v>0</v>
      </c>
      <c r="V726" t="s">
        <v>28</v>
      </c>
      <c r="W726">
        <v>1252</v>
      </c>
      <c r="X726" t="s">
        <v>51</v>
      </c>
      <c r="Y726" t="s">
        <v>30</v>
      </c>
      <c r="Z726" t="s">
        <v>37</v>
      </c>
      <c r="AA726" t="str">
        <f t="shared" si="22"/>
        <v>Complete</v>
      </c>
    </row>
    <row r="727" spans="1:27" x14ac:dyDescent="0.3">
      <c r="A727">
        <v>8581</v>
      </c>
      <c r="B727" t="str">
        <f t="shared" si="23"/>
        <v>Unique</v>
      </c>
      <c r="C727" t="s">
        <v>131</v>
      </c>
      <c r="D727" s="1">
        <v>45276</v>
      </c>
      <c r="E727" s="1">
        <v>45616</v>
      </c>
      <c r="F727" s="7">
        <v>11.99</v>
      </c>
      <c r="G727" t="str">
        <f>IF(Table1[[#This Row],[Monthly_Price]]=7.99,"Base",IF(Table1[[#This Row],[Monthly_Price]]=11.99,"Premium",IF(Table1[[#This Row],[Monthly_Price]]=15.99,"Ultra","error")))</f>
        <v>Premium</v>
      </c>
      <c r="H727">
        <v>390</v>
      </c>
      <c r="I727" t="s">
        <v>79</v>
      </c>
      <c r="J727">
        <v>5</v>
      </c>
      <c r="K727">
        <v>1</v>
      </c>
      <c r="L727" t="b">
        <v>1</v>
      </c>
      <c r="M727">
        <v>889</v>
      </c>
      <c r="N727">
        <v>145</v>
      </c>
      <c r="O727">
        <f>SUM(Table1[[#This Row],[Total_Movies_Watched]:[Total_Series_Watched]])</f>
        <v>1034</v>
      </c>
      <c r="P727" t="s">
        <v>25</v>
      </c>
      <c r="Q727" t="s">
        <v>26</v>
      </c>
      <c r="R727" t="s">
        <v>27</v>
      </c>
      <c r="S727">
        <v>60</v>
      </c>
      <c r="T727">
        <v>4.5</v>
      </c>
      <c r="U727" t="b">
        <v>1</v>
      </c>
      <c r="V727" t="s">
        <v>28</v>
      </c>
      <c r="W727">
        <v>3027</v>
      </c>
      <c r="X727" t="s">
        <v>51</v>
      </c>
      <c r="Y727" t="s">
        <v>68</v>
      </c>
      <c r="Z727" t="s">
        <v>31</v>
      </c>
      <c r="AA727" t="str">
        <f t="shared" si="22"/>
        <v>Complete</v>
      </c>
    </row>
    <row r="728" spans="1:27" x14ac:dyDescent="0.3">
      <c r="A728">
        <v>5827</v>
      </c>
      <c r="B728" t="str">
        <f t="shared" si="23"/>
        <v>Unique</v>
      </c>
      <c r="C728" t="s">
        <v>146</v>
      </c>
      <c r="D728" s="1">
        <v>45007</v>
      </c>
      <c r="E728" s="1">
        <v>45334</v>
      </c>
      <c r="F728" s="7">
        <v>15.99</v>
      </c>
      <c r="G728" t="str">
        <f>IF(Table1[[#This Row],[Monthly_Price]]=7.99,"Base",IF(Table1[[#This Row],[Monthly_Price]]=11.99,"Premium",IF(Table1[[#This Row],[Monthly_Price]]=15.99,"Ultra","error")))</f>
        <v>Ultra</v>
      </c>
      <c r="H728">
        <v>33</v>
      </c>
      <c r="I728" t="s">
        <v>62</v>
      </c>
      <c r="J728">
        <v>4</v>
      </c>
      <c r="K728">
        <v>2</v>
      </c>
      <c r="L728" t="b">
        <v>0</v>
      </c>
      <c r="M728">
        <v>191</v>
      </c>
      <c r="N728">
        <v>25</v>
      </c>
      <c r="O728">
        <f>SUM(Table1[[#This Row],[Total_Movies_Watched]:[Total_Series_Watched]])</f>
        <v>216</v>
      </c>
      <c r="P728" t="s">
        <v>44</v>
      </c>
      <c r="Q728" t="s">
        <v>49</v>
      </c>
      <c r="R728" t="s">
        <v>34</v>
      </c>
      <c r="S728">
        <v>44</v>
      </c>
      <c r="T728">
        <v>4.5</v>
      </c>
      <c r="U728" t="b">
        <v>1</v>
      </c>
      <c r="V728" t="s">
        <v>28</v>
      </c>
      <c r="W728">
        <v>1228</v>
      </c>
      <c r="X728" t="s">
        <v>57</v>
      </c>
      <c r="Y728" t="s">
        <v>60</v>
      </c>
      <c r="Z728" t="s">
        <v>37</v>
      </c>
      <c r="AA728" t="str">
        <f t="shared" si="22"/>
        <v>Complete</v>
      </c>
    </row>
    <row r="729" spans="1:27" x14ac:dyDescent="0.3">
      <c r="A729">
        <v>6929</v>
      </c>
      <c r="B729" t="str">
        <f t="shared" si="23"/>
        <v>Unique</v>
      </c>
      <c r="C729" t="s">
        <v>85</v>
      </c>
      <c r="D729" s="1">
        <v>45594</v>
      </c>
      <c r="E729" s="1">
        <v>45424</v>
      </c>
      <c r="F729" s="7">
        <v>11.99</v>
      </c>
      <c r="G729" t="str">
        <f>IF(Table1[[#This Row],[Monthly_Price]]=7.99,"Base",IF(Table1[[#This Row],[Monthly_Price]]=11.99,"Premium",IF(Table1[[#This Row],[Monthly_Price]]=15.99,"Ultra","error")))</f>
        <v>Premium</v>
      </c>
      <c r="H729">
        <v>302</v>
      </c>
      <c r="I729" t="s">
        <v>24</v>
      </c>
      <c r="J729">
        <v>5</v>
      </c>
      <c r="K729">
        <v>5</v>
      </c>
      <c r="L729" t="b">
        <v>1</v>
      </c>
      <c r="M729">
        <v>42</v>
      </c>
      <c r="N729">
        <v>196</v>
      </c>
      <c r="O729">
        <f>SUM(Table1[[#This Row],[Total_Movies_Watched]:[Total_Series_Watched]])</f>
        <v>238</v>
      </c>
      <c r="P729" t="s">
        <v>48</v>
      </c>
      <c r="Q729" t="s">
        <v>49</v>
      </c>
      <c r="R729" t="s">
        <v>27</v>
      </c>
      <c r="S729">
        <v>74</v>
      </c>
      <c r="T729">
        <v>4.5999999999999996</v>
      </c>
      <c r="U729" t="b">
        <v>0</v>
      </c>
      <c r="V729" t="s">
        <v>28</v>
      </c>
      <c r="W729">
        <v>3616</v>
      </c>
      <c r="X729" t="s">
        <v>35</v>
      </c>
      <c r="Y729" t="s">
        <v>52</v>
      </c>
      <c r="Z729" t="s">
        <v>37</v>
      </c>
      <c r="AA729" t="str">
        <f t="shared" si="22"/>
        <v>Complete</v>
      </c>
    </row>
    <row r="730" spans="1:27" x14ac:dyDescent="0.3">
      <c r="A730">
        <v>9179</v>
      </c>
      <c r="B730" t="str">
        <f t="shared" si="23"/>
        <v>Unique</v>
      </c>
      <c r="C730" t="s">
        <v>356</v>
      </c>
      <c r="D730" s="1">
        <v>45637</v>
      </c>
      <c r="E730" s="1">
        <v>45623</v>
      </c>
      <c r="F730" s="7">
        <v>15.99</v>
      </c>
      <c r="G730" t="str">
        <f>IF(Table1[[#This Row],[Monthly_Price]]=7.99,"Base",IF(Table1[[#This Row],[Monthly_Price]]=11.99,"Premium",IF(Table1[[#This Row],[Monthly_Price]]=15.99,"Ultra","error")))</f>
        <v>Ultra</v>
      </c>
      <c r="H730">
        <v>121</v>
      </c>
      <c r="I730" t="s">
        <v>55</v>
      </c>
      <c r="J730">
        <v>4</v>
      </c>
      <c r="K730">
        <v>5</v>
      </c>
      <c r="L730" t="b">
        <v>1</v>
      </c>
      <c r="M730">
        <v>53</v>
      </c>
      <c r="N730">
        <v>77</v>
      </c>
      <c r="O730">
        <f>SUM(Table1[[#This Row],[Total_Movies_Watched]:[Total_Series_Watched]])</f>
        <v>130</v>
      </c>
      <c r="P730" t="s">
        <v>59</v>
      </c>
      <c r="Q730" t="s">
        <v>26</v>
      </c>
      <c r="R730" t="s">
        <v>27</v>
      </c>
      <c r="S730">
        <v>54</v>
      </c>
      <c r="T730">
        <v>3.1</v>
      </c>
      <c r="U730" t="b">
        <v>1</v>
      </c>
      <c r="V730" t="s">
        <v>28</v>
      </c>
      <c r="W730">
        <v>3913</v>
      </c>
      <c r="X730" t="s">
        <v>57</v>
      </c>
      <c r="Y730" t="s">
        <v>30</v>
      </c>
      <c r="Z730" t="s">
        <v>53</v>
      </c>
      <c r="AA730" t="str">
        <f t="shared" si="22"/>
        <v>Complete</v>
      </c>
    </row>
    <row r="731" spans="1:27" x14ac:dyDescent="0.3">
      <c r="A731">
        <v>7580</v>
      </c>
      <c r="B731" t="str">
        <f t="shared" si="23"/>
        <v>Unique</v>
      </c>
      <c r="C731" t="s">
        <v>47</v>
      </c>
      <c r="D731" s="1">
        <v>44965</v>
      </c>
      <c r="E731" s="1">
        <v>45617</v>
      </c>
      <c r="F731" s="7">
        <v>7.99</v>
      </c>
      <c r="G731" t="str">
        <f>IF(Table1[[#This Row],[Monthly_Price]]=7.99,"Base",IF(Table1[[#This Row],[Monthly_Price]]=11.99,"Premium",IF(Table1[[#This Row],[Monthly_Price]]=15.99,"Ultra","error")))</f>
        <v>Base</v>
      </c>
      <c r="H731">
        <v>112</v>
      </c>
      <c r="I731" t="s">
        <v>55</v>
      </c>
      <c r="J731">
        <v>5</v>
      </c>
      <c r="K731">
        <v>6</v>
      </c>
      <c r="L731" t="b">
        <v>0</v>
      </c>
      <c r="M731">
        <v>535</v>
      </c>
      <c r="N731">
        <v>43</v>
      </c>
      <c r="O731">
        <f>SUM(Table1[[#This Row],[Total_Movies_Watched]:[Total_Series_Watched]])</f>
        <v>578</v>
      </c>
      <c r="P731" t="s">
        <v>44</v>
      </c>
      <c r="Q731" t="s">
        <v>64</v>
      </c>
      <c r="R731" t="s">
        <v>56</v>
      </c>
      <c r="S731">
        <v>89</v>
      </c>
      <c r="T731">
        <v>3.1</v>
      </c>
      <c r="U731" t="b">
        <v>1</v>
      </c>
      <c r="V731" t="s">
        <v>28</v>
      </c>
      <c r="W731">
        <v>775</v>
      </c>
      <c r="X731" t="s">
        <v>35</v>
      </c>
      <c r="Y731" t="s">
        <v>52</v>
      </c>
      <c r="Z731" t="s">
        <v>37</v>
      </c>
      <c r="AA731" t="str">
        <f t="shared" si="22"/>
        <v>Complete</v>
      </c>
    </row>
    <row r="732" spans="1:27" x14ac:dyDescent="0.3">
      <c r="A732">
        <v>3858</v>
      </c>
      <c r="B732" t="str">
        <f t="shared" si="23"/>
        <v>Unique</v>
      </c>
      <c r="C732" t="s">
        <v>121</v>
      </c>
      <c r="D732" s="1">
        <v>45107</v>
      </c>
      <c r="E732" s="1">
        <v>45424</v>
      </c>
      <c r="F732" s="7">
        <v>15.99</v>
      </c>
      <c r="G732" t="str">
        <f>IF(Table1[[#This Row],[Monthly_Price]]=7.99,"Base",IF(Table1[[#This Row],[Monthly_Price]]=11.99,"Premium",IF(Table1[[#This Row],[Monthly_Price]]=15.99,"Ultra","error")))</f>
        <v>Ultra</v>
      </c>
      <c r="H732">
        <v>375</v>
      </c>
      <c r="I732" t="s">
        <v>79</v>
      </c>
      <c r="J732">
        <v>3</v>
      </c>
      <c r="K732">
        <v>6</v>
      </c>
      <c r="L732" t="b">
        <v>0</v>
      </c>
      <c r="M732">
        <v>416</v>
      </c>
      <c r="N732">
        <v>79</v>
      </c>
      <c r="O732">
        <f>SUM(Table1[[#This Row],[Total_Movies_Watched]:[Total_Series_Watched]])</f>
        <v>495</v>
      </c>
      <c r="P732" t="s">
        <v>74</v>
      </c>
      <c r="Q732" t="s">
        <v>26</v>
      </c>
      <c r="R732" t="s">
        <v>27</v>
      </c>
      <c r="S732">
        <v>33</v>
      </c>
      <c r="T732">
        <v>3.2</v>
      </c>
      <c r="U732" t="b">
        <v>1</v>
      </c>
      <c r="V732" t="s">
        <v>28</v>
      </c>
      <c r="W732">
        <v>2536</v>
      </c>
      <c r="X732" t="s">
        <v>35</v>
      </c>
      <c r="Y732" t="s">
        <v>68</v>
      </c>
      <c r="Z732" t="s">
        <v>37</v>
      </c>
      <c r="AA732" t="str">
        <f t="shared" si="22"/>
        <v>Complete</v>
      </c>
    </row>
    <row r="733" spans="1:27" x14ac:dyDescent="0.3">
      <c r="A733">
        <v>8627</v>
      </c>
      <c r="B733" t="str">
        <f t="shared" si="23"/>
        <v>Unique</v>
      </c>
      <c r="C733" t="s">
        <v>153</v>
      </c>
      <c r="D733" s="1">
        <v>45552</v>
      </c>
      <c r="E733" s="1">
        <v>45303</v>
      </c>
      <c r="F733" s="7">
        <v>11.99</v>
      </c>
      <c r="G733" t="str">
        <f>IF(Table1[[#This Row],[Monthly_Price]]=7.99,"Base",IF(Table1[[#This Row],[Monthly_Price]]=11.99,"Premium",IF(Table1[[#This Row],[Monthly_Price]]=15.99,"Ultra","error")))</f>
        <v>Premium</v>
      </c>
      <c r="H733">
        <v>97</v>
      </c>
      <c r="I733" t="s">
        <v>62</v>
      </c>
      <c r="J733">
        <v>3</v>
      </c>
      <c r="K733">
        <v>2</v>
      </c>
      <c r="L733" t="b">
        <v>0</v>
      </c>
      <c r="M733">
        <v>287</v>
      </c>
      <c r="N733">
        <v>39</v>
      </c>
      <c r="O733">
        <f>SUM(Table1[[#This Row],[Total_Movies_Watched]:[Total_Series_Watched]])</f>
        <v>326</v>
      </c>
      <c r="P733" t="s">
        <v>74</v>
      </c>
      <c r="Q733" t="s">
        <v>26</v>
      </c>
      <c r="R733" t="s">
        <v>56</v>
      </c>
      <c r="S733">
        <v>9</v>
      </c>
      <c r="T733">
        <v>4.9000000000000004</v>
      </c>
      <c r="U733" t="b">
        <v>0</v>
      </c>
      <c r="V733" t="s">
        <v>28</v>
      </c>
      <c r="W733">
        <v>2331</v>
      </c>
      <c r="X733" t="s">
        <v>57</v>
      </c>
      <c r="Y733" t="s">
        <v>36</v>
      </c>
      <c r="Z733" t="s">
        <v>37</v>
      </c>
      <c r="AA733" t="str">
        <f t="shared" si="22"/>
        <v>Complete</v>
      </c>
    </row>
    <row r="734" spans="1:27" x14ac:dyDescent="0.3">
      <c r="A734">
        <v>7552</v>
      </c>
      <c r="B734" t="str">
        <f t="shared" si="23"/>
        <v>Unique</v>
      </c>
      <c r="C734" t="s">
        <v>357</v>
      </c>
      <c r="D734" s="1">
        <v>45451</v>
      </c>
      <c r="E734" s="1">
        <v>45394</v>
      </c>
      <c r="F734" s="7">
        <v>15.99</v>
      </c>
      <c r="G734" t="str">
        <f>IF(Table1[[#This Row],[Monthly_Price]]=7.99,"Base",IF(Table1[[#This Row],[Monthly_Price]]=11.99,"Premium",IF(Table1[[#This Row],[Monthly_Price]]=15.99,"Ultra","error")))</f>
        <v>Ultra</v>
      </c>
      <c r="H734">
        <v>306</v>
      </c>
      <c r="I734" t="s">
        <v>46</v>
      </c>
      <c r="J734">
        <v>4</v>
      </c>
      <c r="K734">
        <v>5</v>
      </c>
      <c r="L734" t="b">
        <v>0</v>
      </c>
      <c r="M734">
        <v>651</v>
      </c>
      <c r="N734">
        <v>60</v>
      </c>
      <c r="O734">
        <f>SUM(Table1[[#This Row],[Total_Movies_Watched]:[Total_Series_Watched]])</f>
        <v>711</v>
      </c>
      <c r="P734" t="s">
        <v>63</v>
      </c>
      <c r="Q734" t="s">
        <v>64</v>
      </c>
      <c r="R734" t="s">
        <v>41</v>
      </c>
      <c r="S734">
        <v>86</v>
      </c>
      <c r="T734">
        <v>3.1</v>
      </c>
      <c r="U734" t="b">
        <v>0</v>
      </c>
      <c r="V734" t="s">
        <v>28</v>
      </c>
      <c r="W734">
        <v>2953</v>
      </c>
      <c r="X734" t="s">
        <v>35</v>
      </c>
      <c r="Y734" t="s">
        <v>68</v>
      </c>
      <c r="Z734" t="s">
        <v>75</v>
      </c>
      <c r="AA734" t="str">
        <f t="shared" si="22"/>
        <v>Complete</v>
      </c>
    </row>
    <row r="735" spans="1:27" x14ac:dyDescent="0.3">
      <c r="A735">
        <v>6020</v>
      </c>
      <c r="B735" t="str">
        <f t="shared" si="23"/>
        <v>Unique</v>
      </c>
      <c r="C735" t="s">
        <v>355</v>
      </c>
      <c r="D735" s="1">
        <v>45498</v>
      </c>
      <c r="E735" s="1">
        <v>45617</v>
      </c>
      <c r="F735" s="7">
        <v>11.99</v>
      </c>
      <c r="G735" t="str">
        <f>IF(Table1[[#This Row],[Monthly_Price]]=7.99,"Base",IF(Table1[[#This Row],[Monthly_Price]]=11.99,"Premium",IF(Table1[[#This Row],[Monthly_Price]]=15.99,"Ultra","error")))</f>
        <v>Premium</v>
      </c>
      <c r="H735">
        <v>136</v>
      </c>
      <c r="I735" t="s">
        <v>55</v>
      </c>
      <c r="J735">
        <v>5</v>
      </c>
      <c r="K735">
        <v>2</v>
      </c>
      <c r="L735" t="b">
        <v>1</v>
      </c>
      <c r="M735">
        <v>821</v>
      </c>
      <c r="N735">
        <v>174</v>
      </c>
      <c r="O735">
        <f>SUM(Table1[[#This Row],[Total_Movies_Watched]:[Total_Series_Watched]])</f>
        <v>995</v>
      </c>
      <c r="P735" t="s">
        <v>74</v>
      </c>
      <c r="Q735" t="s">
        <v>49</v>
      </c>
      <c r="R735" t="s">
        <v>34</v>
      </c>
      <c r="S735">
        <v>92</v>
      </c>
      <c r="T735">
        <v>3.6</v>
      </c>
      <c r="U735" t="b">
        <v>1</v>
      </c>
      <c r="V735" t="s">
        <v>28</v>
      </c>
      <c r="W735">
        <v>868</v>
      </c>
      <c r="X735" t="s">
        <v>35</v>
      </c>
      <c r="Y735" t="s">
        <v>60</v>
      </c>
      <c r="Z735" t="s">
        <v>75</v>
      </c>
      <c r="AA735" t="str">
        <f t="shared" si="22"/>
        <v>Complete</v>
      </c>
    </row>
    <row r="736" spans="1:27" x14ac:dyDescent="0.3">
      <c r="A736">
        <v>9408</v>
      </c>
      <c r="B736" t="str">
        <f t="shared" si="23"/>
        <v>Unique</v>
      </c>
      <c r="C736" t="s">
        <v>188</v>
      </c>
      <c r="D736" s="1">
        <v>45058</v>
      </c>
      <c r="E736" s="1">
        <v>45622</v>
      </c>
      <c r="F736" s="7">
        <v>7.99</v>
      </c>
      <c r="G736" t="str">
        <f>IF(Table1[[#This Row],[Monthly_Price]]=7.99,"Base",IF(Table1[[#This Row],[Monthly_Price]]=11.99,"Premium",IF(Table1[[#This Row],[Monthly_Price]]=15.99,"Ultra","error")))</f>
        <v>Base</v>
      </c>
      <c r="H736">
        <v>12</v>
      </c>
      <c r="I736" t="s">
        <v>62</v>
      </c>
      <c r="J736">
        <v>2</v>
      </c>
      <c r="K736">
        <v>3</v>
      </c>
      <c r="L736" t="b">
        <v>1</v>
      </c>
      <c r="M736">
        <v>396</v>
      </c>
      <c r="N736">
        <v>22</v>
      </c>
      <c r="O736">
        <f>SUM(Table1[[#This Row],[Total_Movies_Watched]:[Total_Series_Watched]])</f>
        <v>418</v>
      </c>
      <c r="P736" t="s">
        <v>59</v>
      </c>
      <c r="Q736" t="s">
        <v>64</v>
      </c>
      <c r="R736" t="s">
        <v>27</v>
      </c>
      <c r="S736">
        <v>70</v>
      </c>
      <c r="T736">
        <v>3.5</v>
      </c>
      <c r="U736" t="b">
        <v>1</v>
      </c>
      <c r="V736" t="s">
        <v>28</v>
      </c>
      <c r="W736">
        <v>4808</v>
      </c>
      <c r="X736" t="s">
        <v>65</v>
      </c>
      <c r="Y736" t="s">
        <v>60</v>
      </c>
      <c r="Z736" t="s">
        <v>31</v>
      </c>
      <c r="AA736" t="str">
        <f t="shared" si="22"/>
        <v>Complete</v>
      </c>
    </row>
    <row r="737" spans="1:27" x14ac:dyDescent="0.3">
      <c r="A737">
        <v>9990</v>
      </c>
      <c r="B737" t="str">
        <f t="shared" si="23"/>
        <v>Unique</v>
      </c>
      <c r="C737" t="s">
        <v>358</v>
      </c>
      <c r="D737" s="1">
        <v>45316</v>
      </c>
      <c r="E737" s="1">
        <v>45424</v>
      </c>
      <c r="F737" s="7">
        <v>15.99</v>
      </c>
      <c r="G737" t="str">
        <f>IF(Table1[[#This Row],[Monthly_Price]]=7.99,"Base",IF(Table1[[#This Row],[Monthly_Price]]=11.99,"Premium",IF(Table1[[#This Row],[Monthly_Price]]=15.99,"Ultra","error")))</f>
        <v>Ultra</v>
      </c>
      <c r="H737">
        <v>379</v>
      </c>
      <c r="I737" t="s">
        <v>46</v>
      </c>
      <c r="J737">
        <v>4</v>
      </c>
      <c r="K737">
        <v>5</v>
      </c>
      <c r="L737" t="b">
        <v>1</v>
      </c>
      <c r="M737">
        <v>726</v>
      </c>
      <c r="N737">
        <v>103</v>
      </c>
      <c r="O737">
        <f>SUM(Table1[[#This Row],[Total_Movies_Watched]:[Total_Series_Watched]])</f>
        <v>829</v>
      </c>
      <c r="P737" t="s">
        <v>63</v>
      </c>
      <c r="Q737" t="s">
        <v>26</v>
      </c>
      <c r="R737" t="s">
        <v>41</v>
      </c>
      <c r="S737">
        <v>39</v>
      </c>
      <c r="T737">
        <v>3.5</v>
      </c>
      <c r="U737" t="b">
        <v>1</v>
      </c>
      <c r="V737" t="s">
        <v>28</v>
      </c>
      <c r="W737">
        <v>4177</v>
      </c>
      <c r="X737" t="s">
        <v>35</v>
      </c>
      <c r="Y737" t="s">
        <v>52</v>
      </c>
      <c r="Z737" t="s">
        <v>31</v>
      </c>
      <c r="AA737" t="str">
        <f t="shared" si="22"/>
        <v>Complete</v>
      </c>
    </row>
    <row r="738" spans="1:27" x14ac:dyDescent="0.3">
      <c r="A738">
        <v>3687</v>
      </c>
      <c r="B738" t="str">
        <f t="shared" si="23"/>
        <v>Unique</v>
      </c>
      <c r="C738" t="s">
        <v>196</v>
      </c>
      <c r="D738" s="1">
        <v>45234</v>
      </c>
      <c r="E738" s="1">
        <v>45644</v>
      </c>
      <c r="F738" s="7">
        <v>15.99</v>
      </c>
      <c r="G738" t="str">
        <f>IF(Table1[[#This Row],[Monthly_Price]]=7.99,"Base",IF(Table1[[#This Row],[Monthly_Price]]=11.99,"Premium",IF(Table1[[#This Row],[Monthly_Price]]=15.99,"Ultra","error")))</f>
        <v>Ultra</v>
      </c>
      <c r="H738">
        <v>205</v>
      </c>
      <c r="I738" t="s">
        <v>55</v>
      </c>
      <c r="J738">
        <v>3</v>
      </c>
      <c r="K738">
        <v>2</v>
      </c>
      <c r="L738" t="b">
        <v>1</v>
      </c>
      <c r="M738">
        <v>420</v>
      </c>
      <c r="N738">
        <v>24</v>
      </c>
      <c r="O738">
        <f>SUM(Table1[[#This Row],[Total_Movies_Watched]:[Total_Series_Watched]])</f>
        <v>444</v>
      </c>
      <c r="P738" t="s">
        <v>74</v>
      </c>
      <c r="Q738" t="s">
        <v>40</v>
      </c>
      <c r="R738" t="s">
        <v>50</v>
      </c>
      <c r="S738">
        <v>61</v>
      </c>
      <c r="T738">
        <v>4.8</v>
      </c>
      <c r="U738" t="b">
        <v>0</v>
      </c>
      <c r="V738" t="s">
        <v>28</v>
      </c>
      <c r="W738">
        <v>564</v>
      </c>
      <c r="X738" t="s">
        <v>35</v>
      </c>
      <c r="Y738" t="s">
        <v>60</v>
      </c>
      <c r="Z738" t="s">
        <v>75</v>
      </c>
      <c r="AA738" t="str">
        <f t="shared" si="22"/>
        <v>Complete</v>
      </c>
    </row>
    <row r="739" spans="1:27" x14ac:dyDescent="0.3">
      <c r="A739">
        <v>4540</v>
      </c>
      <c r="B739" t="str">
        <f t="shared" si="23"/>
        <v>Unique</v>
      </c>
      <c r="C739" t="s">
        <v>359</v>
      </c>
      <c r="D739" s="1">
        <v>45176</v>
      </c>
      <c r="E739" s="1">
        <v>45621</v>
      </c>
      <c r="F739" s="7">
        <v>15.99</v>
      </c>
      <c r="G739" t="str">
        <f>IF(Table1[[#This Row],[Monthly_Price]]=7.99,"Base",IF(Table1[[#This Row],[Monthly_Price]]=11.99,"Premium",IF(Table1[[#This Row],[Monthly_Price]]=15.99,"Ultra","error")))</f>
        <v>Ultra</v>
      </c>
      <c r="H739">
        <v>335</v>
      </c>
      <c r="I739" t="s">
        <v>24</v>
      </c>
      <c r="J739">
        <v>3</v>
      </c>
      <c r="K739">
        <v>6</v>
      </c>
      <c r="L739" t="b">
        <v>1</v>
      </c>
      <c r="M739">
        <v>75</v>
      </c>
      <c r="N739">
        <v>177</v>
      </c>
      <c r="O739">
        <f>SUM(Table1[[#This Row],[Total_Movies_Watched]:[Total_Series_Watched]])</f>
        <v>252</v>
      </c>
      <c r="P739" t="s">
        <v>44</v>
      </c>
      <c r="Q739" t="s">
        <v>26</v>
      </c>
      <c r="R739" t="s">
        <v>27</v>
      </c>
      <c r="S739">
        <v>73</v>
      </c>
      <c r="T739">
        <v>3.9</v>
      </c>
      <c r="U739" t="b">
        <v>1</v>
      </c>
      <c r="V739" t="s">
        <v>28</v>
      </c>
      <c r="W739">
        <v>1702</v>
      </c>
      <c r="X739" t="s">
        <v>35</v>
      </c>
      <c r="Y739" t="s">
        <v>52</v>
      </c>
      <c r="Z739" t="s">
        <v>37</v>
      </c>
      <c r="AA739" t="str">
        <f t="shared" si="22"/>
        <v>Complete</v>
      </c>
    </row>
    <row r="740" spans="1:27" x14ac:dyDescent="0.3">
      <c r="A740">
        <v>8264</v>
      </c>
      <c r="B740" t="str">
        <f t="shared" si="23"/>
        <v>Unique</v>
      </c>
      <c r="C740" t="s">
        <v>216</v>
      </c>
      <c r="D740" s="1">
        <v>45437</v>
      </c>
      <c r="E740" s="1">
        <v>45618</v>
      </c>
      <c r="F740" s="7">
        <v>15.99</v>
      </c>
      <c r="G740" t="str">
        <f>IF(Table1[[#This Row],[Monthly_Price]]=7.99,"Base",IF(Table1[[#This Row],[Monthly_Price]]=11.99,"Premium",IF(Table1[[#This Row],[Monthly_Price]]=15.99,"Ultra","error")))</f>
        <v>Ultra</v>
      </c>
      <c r="H740">
        <v>449</v>
      </c>
      <c r="I740" t="s">
        <v>55</v>
      </c>
      <c r="J740">
        <v>5</v>
      </c>
      <c r="K740">
        <v>6</v>
      </c>
      <c r="L740" t="b">
        <v>0</v>
      </c>
      <c r="M740">
        <v>683</v>
      </c>
      <c r="N740">
        <v>85</v>
      </c>
      <c r="O740">
        <f>SUM(Table1[[#This Row],[Total_Movies_Watched]:[Total_Series_Watched]])</f>
        <v>768</v>
      </c>
      <c r="P740" t="s">
        <v>63</v>
      </c>
      <c r="Q740" t="s">
        <v>40</v>
      </c>
      <c r="R740" t="s">
        <v>41</v>
      </c>
      <c r="S740">
        <v>25</v>
      </c>
      <c r="T740">
        <v>4.2</v>
      </c>
      <c r="U740" t="b">
        <v>1</v>
      </c>
      <c r="V740" t="s">
        <v>28</v>
      </c>
      <c r="W740">
        <v>249</v>
      </c>
      <c r="X740" t="s">
        <v>57</v>
      </c>
      <c r="Y740" t="s">
        <v>36</v>
      </c>
      <c r="Z740" t="s">
        <v>75</v>
      </c>
      <c r="AA740" t="str">
        <f t="shared" si="22"/>
        <v>Complete</v>
      </c>
    </row>
    <row r="741" spans="1:27" x14ac:dyDescent="0.3">
      <c r="A741">
        <v>7448</v>
      </c>
      <c r="B741" t="str">
        <f t="shared" si="23"/>
        <v>Unique</v>
      </c>
      <c r="C741" t="s">
        <v>72</v>
      </c>
      <c r="D741" s="1">
        <v>45026</v>
      </c>
      <c r="E741" s="1">
        <v>45485</v>
      </c>
      <c r="F741" s="7">
        <v>7.99</v>
      </c>
      <c r="G741" t="str">
        <f>IF(Table1[[#This Row],[Monthly_Price]]=7.99,"Base",IF(Table1[[#This Row],[Monthly_Price]]=11.99,"Premium",IF(Table1[[#This Row],[Monthly_Price]]=15.99,"Ultra","error")))</f>
        <v>Base</v>
      </c>
      <c r="H741">
        <v>453</v>
      </c>
      <c r="I741" t="s">
        <v>46</v>
      </c>
      <c r="J741">
        <v>1</v>
      </c>
      <c r="K741">
        <v>5</v>
      </c>
      <c r="L741" t="b">
        <v>1</v>
      </c>
      <c r="M741">
        <v>487</v>
      </c>
      <c r="N741">
        <v>128</v>
      </c>
      <c r="O741">
        <f>SUM(Table1[[#This Row],[Total_Movies_Watched]:[Total_Series_Watched]])</f>
        <v>615</v>
      </c>
      <c r="P741" t="s">
        <v>48</v>
      </c>
      <c r="Q741" t="s">
        <v>64</v>
      </c>
      <c r="R741" t="s">
        <v>41</v>
      </c>
      <c r="S741">
        <v>41</v>
      </c>
      <c r="T741">
        <v>4.5</v>
      </c>
      <c r="U741" t="b">
        <v>1</v>
      </c>
      <c r="V741" t="s">
        <v>28</v>
      </c>
      <c r="W741">
        <v>30</v>
      </c>
      <c r="X741" t="s">
        <v>29</v>
      </c>
      <c r="Y741" t="s">
        <v>52</v>
      </c>
      <c r="Z741" t="s">
        <v>37</v>
      </c>
      <c r="AA741" t="str">
        <f t="shared" si="22"/>
        <v>Complete</v>
      </c>
    </row>
    <row r="742" spans="1:27" x14ac:dyDescent="0.3">
      <c r="A742">
        <v>1123</v>
      </c>
      <c r="B742" t="str">
        <f t="shared" si="23"/>
        <v>Unique</v>
      </c>
      <c r="C742" t="s">
        <v>360</v>
      </c>
      <c r="D742" s="1">
        <v>45590</v>
      </c>
      <c r="E742" s="1">
        <v>45617</v>
      </c>
      <c r="F742" s="7">
        <v>7.99</v>
      </c>
      <c r="G742" t="str">
        <f>IF(Table1[[#This Row],[Monthly_Price]]=7.99,"Base",IF(Table1[[#This Row],[Monthly_Price]]=11.99,"Premium",IF(Table1[[#This Row],[Monthly_Price]]=15.99,"Ultra","error")))</f>
        <v>Base</v>
      </c>
      <c r="H742">
        <v>252</v>
      </c>
      <c r="I742" t="s">
        <v>24</v>
      </c>
      <c r="J742">
        <v>1</v>
      </c>
      <c r="K742">
        <v>1</v>
      </c>
      <c r="L742" t="b">
        <v>1</v>
      </c>
      <c r="M742">
        <v>968</v>
      </c>
      <c r="N742">
        <v>197</v>
      </c>
      <c r="O742">
        <f>SUM(Table1[[#This Row],[Total_Movies_Watched]:[Total_Series_Watched]])</f>
        <v>1165</v>
      </c>
      <c r="P742" t="s">
        <v>48</v>
      </c>
      <c r="Q742" t="s">
        <v>40</v>
      </c>
      <c r="R742" t="s">
        <v>27</v>
      </c>
      <c r="S742">
        <v>46</v>
      </c>
      <c r="T742">
        <v>4</v>
      </c>
      <c r="U742" t="b">
        <v>0</v>
      </c>
      <c r="V742" t="s">
        <v>28</v>
      </c>
      <c r="W742">
        <v>3842</v>
      </c>
      <c r="X742" t="s">
        <v>65</v>
      </c>
      <c r="Y742" t="s">
        <v>52</v>
      </c>
      <c r="Z742" t="s">
        <v>75</v>
      </c>
      <c r="AA742" t="str">
        <f t="shared" si="22"/>
        <v>Complete</v>
      </c>
    </row>
    <row r="743" spans="1:27" x14ac:dyDescent="0.3">
      <c r="A743">
        <v>4103</v>
      </c>
      <c r="B743" t="str">
        <f t="shared" si="23"/>
        <v>Unique</v>
      </c>
      <c r="C743" t="s">
        <v>167</v>
      </c>
      <c r="D743" s="1">
        <v>45595</v>
      </c>
      <c r="E743" s="1">
        <v>45621</v>
      </c>
      <c r="F743" s="7">
        <v>11.99</v>
      </c>
      <c r="G743" t="str">
        <f>IF(Table1[[#This Row],[Monthly_Price]]=7.99,"Base",IF(Table1[[#This Row],[Monthly_Price]]=11.99,"Premium",IF(Table1[[#This Row],[Monthly_Price]]=15.99,"Ultra","error")))</f>
        <v>Premium</v>
      </c>
      <c r="H743">
        <v>379</v>
      </c>
      <c r="I743" t="s">
        <v>55</v>
      </c>
      <c r="J743">
        <v>2</v>
      </c>
      <c r="K743">
        <v>1</v>
      </c>
      <c r="L743" t="b">
        <v>1</v>
      </c>
      <c r="M743">
        <v>632</v>
      </c>
      <c r="N743">
        <v>82</v>
      </c>
      <c r="O743">
        <f>SUM(Table1[[#This Row],[Total_Movies_Watched]:[Total_Series_Watched]])</f>
        <v>714</v>
      </c>
      <c r="P743" t="s">
        <v>25</v>
      </c>
      <c r="Q743" t="s">
        <v>49</v>
      </c>
      <c r="R743" t="s">
        <v>50</v>
      </c>
      <c r="S743">
        <v>29</v>
      </c>
      <c r="T743">
        <v>3.2</v>
      </c>
      <c r="U743" t="b">
        <v>1</v>
      </c>
      <c r="V743" t="s">
        <v>28</v>
      </c>
      <c r="W743">
        <v>1299</v>
      </c>
      <c r="X743" t="s">
        <v>35</v>
      </c>
      <c r="Y743" t="s">
        <v>36</v>
      </c>
      <c r="Z743" t="s">
        <v>75</v>
      </c>
      <c r="AA743" t="str">
        <f t="shared" si="22"/>
        <v>Complete</v>
      </c>
    </row>
    <row r="744" spans="1:27" x14ac:dyDescent="0.3">
      <c r="A744">
        <v>2904</v>
      </c>
      <c r="B744" t="str">
        <f t="shared" si="23"/>
        <v>Unique</v>
      </c>
      <c r="C744" t="s">
        <v>269</v>
      </c>
      <c r="D744" s="1">
        <v>45339</v>
      </c>
      <c r="E744" s="1">
        <v>45303</v>
      </c>
      <c r="F744" s="7">
        <v>7.99</v>
      </c>
      <c r="G744" t="str">
        <f>IF(Table1[[#This Row],[Monthly_Price]]=7.99,"Base",IF(Table1[[#This Row],[Monthly_Price]]=11.99,"Premium",IF(Table1[[#This Row],[Monthly_Price]]=15.99,"Ultra","error")))</f>
        <v>Base</v>
      </c>
      <c r="H744">
        <v>280</v>
      </c>
      <c r="I744" t="s">
        <v>79</v>
      </c>
      <c r="J744">
        <v>3</v>
      </c>
      <c r="K744">
        <v>1</v>
      </c>
      <c r="L744" t="b">
        <v>0</v>
      </c>
      <c r="M744">
        <v>188</v>
      </c>
      <c r="N744">
        <v>103</v>
      </c>
      <c r="O744">
        <f>SUM(Table1[[#This Row],[Total_Movies_Watched]:[Total_Series_Watched]])</f>
        <v>291</v>
      </c>
      <c r="P744" t="s">
        <v>63</v>
      </c>
      <c r="Q744" t="s">
        <v>64</v>
      </c>
      <c r="R744" t="s">
        <v>56</v>
      </c>
      <c r="S744">
        <v>80</v>
      </c>
      <c r="T744">
        <v>4.8</v>
      </c>
      <c r="U744" t="b">
        <v>0</v>
      </c>
      <c r="V744" t="s">
        <v>28</v>
      </c>
      <c r="W744">
        <v>2346</v>
      </c>
      <c r="X744" t="s">
        <v>51</v>
      </c>
      <c r="Y744" t="s">
        <v>68</v>
      </c>
      <c r="Z744" t="s">
        <v>53</v>
      </c>
      <c r="AA744" t="str">
        <f t="shared" si="22"/>
        <v>Complete</v>
      </c>
    </row>
    <row r="745" spans="1:27" x14ac:dyDescent="0.3">
      <c r="A745">
        <v>5634</v>
      </c>
      <c r="B745" t="str">
        <f t="shared" si="23"/>
        <v>Unique</v>
      </c>
      <c r="C745" t="s">
        <v>119</v>
      </c>
      <c r="D745" s="1">
        <v>45388</v>
      </c>
      <c r="E745" s="1">
        <v>45620</v>
      </c>
      <c r="F745" s="7">
        <v>7.99</v>
      </c>
      <c r="G745" t="str">
        <f>IF(Table1[[#This Row],[Monthly_Price]]=7.99,"Base",IF(Table1[[#This Row],[Monthly_Price]]=11.99,"Premium",IF(Table1[[#This Row],[Monthly_Price]]=15.99,"Ultra","error")))</f>
        <v>Base</v>
      </c>
      <c r="H745">
        <v>187</v>
      </c>
      <c r="I745" t="s">
        <v>55</v>
      </c>
      <c r="J745">
        <v>3</v>
      </c>
      <c r="K745">
        <v>3</v>
      </c>
      <c r="L745" t="b">
        <v>0</v>
      </c>
      <c r="M745">
        <v>987</v>
      </c>
      <c r="N745">
        <v>166</v>
      </c>
      <c r="O745">
        <f>SUM(Table1[[#This Row],[Total_Movies_Watched]:[Total_Series_Watched]])</f>
        <v>1153</v>
      </c>
      <c r="P745" t="s">
        <v>59</v>
      </c>
      <c r="Q745" t="s">
        <v>26</v>
      </c>
      <c r="R745" t="s">
        <v>50</v>
      </c>
      <c r="S745">
        <v>24</v>
      </c>
      <c r="T745">
        <v>4.7</v>
      </c>
      <c r="U745" t="b">
        <v>0</v>
      </c>
      <c r="V745" t="s">
        <v>28</v>
      </c>
      <c r="W745">
        <v>215</v>
      </c>
      <c r="X745" t="s">
        <v>35</v>
      </c>
      <c r="Y745" t="s">
        <v>68</v>
      </c>
      <c r="Z745" t="s">
        <v>37</v>
      </c>
      <c r="AA745" t="str">
        <f t="shared" si="22"/>
        <v>Complete</v>
      </c>
    </row>
    <row r="746" spans="1:27" x14ac:dyDescent="0.3">
      <c r="A746">
        <v>5360</v>
      </c>
      <c r="B746" t="str">
        <f t="shared" si="23"/>
        <v>Unique</v>
      </c>
      <c r="C746" t="s">
        <v>104</v>
      </c>
      <c r="D746" s="1">
        <v>45192</v>
      </c>
      <c r="E746" s="1">
        <v>45334</v>
      </c>
      <c r="F746" s="7">
        <v>7.99</v>
      </c>
      <c r="G746" t="str">
        <f>IF(Table1[[#This Row],[Monthly_Price]]=7.99,"Base",IF(Table1[[#This Row],[Monthly_Price]]=11.99,"Premium",IF(Table1[[#This Row],[Monthly_Price]]=15.99,"Ultra","error")))</f>
        <v>Base</v>
      </c>
      <c r="H746">
        <v>373</v>
      </c>
      <c r="I746" t="s">
        <v>24</v>
      </c>
      <c r="J746">
        <v>2</v>
      </c>
      <c r="K746">
        <v>1</v>
      </c>
      <c r="L746" t="b">
        <v>1</v>
      </c>
      <c r="M746">
        <v>925</v>
      </c>
      <c r="N746">
        <v>12</v>
      </c>
      <c r="O746">
        <f>SUM(Table1[[#This Row],[Total_Movies_Watched]:[Total_Series_Watched]])</f>
        <v>937</v>
      </c>
      <c r="P746" t="s">
        <v>44</v>
      </c>
      <c r="Q746" t="s">
        <v>26</v>
      </c>
      <c r="R746" t="s">
        <v>27</v>
      </c>
      <c r="S746">
        <v>22</v>
      </c>
      <c r="T746">
        <v>4.2</v>
      </c>
      <c r="U746" t="b">
        <v>1</v>
      </c>
      <c r="V746" t="s">
        <v>28</v>
      </c>
      <c r="W746">
        <v>3062</v>
      </c>
      <c r="X746" t="s">
        <v>57</v>
      </c>
      <c r="Y746" t="s">
        <v>30</v>
      </c>
      <c r="Z746" t="s">
        <v>53</v>
      </c>
      <c r="AA746" t="str">
        <f t="shared" si="22"/>
        <v>Complete</v>
      </c>
    </row>
    <row r="747" spans="1:27" x14ac:dyDescent="0.3">
      <c r="A747">
        <v>8571</v>
      </c>
      <c r="B747" t="str">
        <f t="shared" si="23"/>
        <v>Unique</v>
      </c>
      <c r="C747" t="s">
        <v>214</v>
      </c>
      <c r="D747" s="1">
        <v>45074</v>
      </c>
      <c r="E747" s="1">
        <v>45641</v>
      </c>
      <c r="F747" s="7">
        <v>15.99</v>
      </c>
      <c r="G747" t="str">
        <f>IF(Table1[[#This Row],[Monthly_Price]]=7.99,"Base",IF(Table1[[#This Row],[Monthly_Price]]=11.99,"Premium",IF(Table1[[#This Row],[Monthly_Price]]=15.99,"Ultra","error")))</f>
        <v>Ultra</v>
      </c>
      <c r="H747">
        <v>482</v>
      </c>
      <c r="I747" t="s">
        <v>24</v>
      </c>
      <c r="J747">
        <v>2</v>
      </c>
      <c r="K747">
        <v>5</v>
      </c>
      <c r="L747" t="b">
        <v>1</v>
      </c>
      <c r="M747">
        <v>838</v>
      </c>
      <c r="N747">
        <v>159</v>
      </c>
      <c r="O747">
        <f>SUM(Table1[[#This Row],[Total_Movies_Watched]:[Total_Series_Watched]])</f>
        <v>997</v>
      </c>
      <c r="P747" t="s">
        <v>39</v>
      </c>
      <c r="Q747" t="s">
        <v>40</v>
      </c>
      <c r="R747" t="s">
        <v>67</v>
      </c>
      <c r="S747">
        <v>39</v>
      </c>
      <c r="T747">
        <v>4.8</v>
      </c>
      <c r="U747" t="b">
        <v>0</v>
      </c>
      <c r="V747" t="s">
        <v>28</v>
      </c>
      <c r="W747">
        <v>2978</v>
      </c>
      <c r="X747" t="s">
        <v>65</v>
      </c>
      <c r="Y747" t="s">
        <v>60</v>
      </c>
      <c r="Z747" t="s">
        <v>53</v>
      </c>
      <c r="AA747" t="str">
        <f t="shared" si="22"/>
        <v>Complete</v>
      </c>
    </row>
    <row r="748" spans="1:27" x14ac:dyDescent="0.3">
      <c r="A748">
        <v>9439</v>
      </c>
      <c r="B748" t="str">
        <f t="shared" si="23"/>
        <v>Unique</v>
      </c>
      <c r="C748" t="s">
        <v>361</v>
      </c>
      <c r="D748" s="1">
        <v>45245</v>
      </c>
      <c r="E748" s="1">
        <v>45608</v>
      </c>
      <c r="F748" s="7">
        <v>11.99</v>
      </c>
      <c r="G748" t="str">
        <f>IF(Table1[[#This Row],[Monthly_Price]]=7.99,"Base",IF(Table1[[#This Row],[Monthly_Price]]=11.99,"Premium",IF(Table1[[#This Row],[Monthly_Price]]=15.99,"Ultra","error")))</f>
        <v>Premium</v>
      </c>
      <c r="H748">
        <v>360</v>
      </c>
      <c r="I748" t="s">
        <v>43</v>
      </c>
      <c r="J748">
        <v>3</v>
      </c>
      <c r="K748">
        <v>4</v>
      </c>
      <c r="L748" t="b">
        <v>0</v>
      </c>
      <c r="M748">
        <v>295</v>
      </c>
      <c r="N748">
        <v>55</v>
      </c>
      <c r="O748">
        <f>SUM(Table1[[#This Row],[Total_Movies_Watched]:[Total_Series_Watched]])</f>
        <v>350</v>
      </c>
      <c r="P748" t="s">
        <v>39</v>
      </c>
      <c r="Q748" t="s">
        <v>49</v>
      </c>
      <c r="R748" t="s">
        <v>41</v>
      </c>
      <c r="S748">
        <v>31</v>
      </c>
      <c r="T748">
        <v>3.7</v>
      </c>
      <c r="U748" t="b">
        <v>0</v>
      </c>
      <c r="V748" t="s">
        <v>28</v>
      </c>
      <c r="W748">
        <v>1984</v>
      </c>
      <c r="X748" t="s">
        <v>65</v>
      </c>
      <c r="Y748" t="s">
        <v>36</v>
      </c>
      <c r="Z748" t="s">
        <v>37</v>
      </c>
      <c r="AA748" t="str">
        <f t="shared" si="22"/>
        <v>Complete</v>
      </c>
    </row>
    <row r="749" spans="1:27" x14ac:dyDescent="0.3">
      <c r="A749">
        <v>8356</v>
      </c>
      <c r="B749" t="str">
        <f t="shared" si="23"/>
        <v>Unique</v>
      </c>
      <c r="C749" t="s">
        <v>308</v>
      </c>
      <c r="D749" s="1">
        <v>44942</v>
      </c>
      <c r="E749" s="1">
        <v>45640</v>
      </c>
      <c r="F749" s="7">
        <v>15.99</v>
      </c>
      <c r="G749" t="str">
        <f>IF(Table1[[#This Row],[Monthly_Price]]=7.99,"Base",IF(Table1[[#This Row],[Monthly_Price]]=11.99,"Premium",IF(Table1[[#This Row],[Monthly_Price]]=15.99,"Ultra","error")))</f>
        <v>Ultra</v>
      </c>
      <c r="H749">
        <v>463</v>
      </c>
      <c r="I749" t="s">
        <v>62</v>
      </c>
      <c r="J749">
        <v>2</v>
      </c>
      <c r="K749">
        <v>1</v>
      </c>
      <c r="L749" t="b">
        <v>0</v>
      </c>
      <c r="M749">
        <v>844</v>
      </c>
      <c r="N749">
        <v>98</v>
      </c>
      <c r="O749">
        <f>SUM(Table1[[#This Row],[Total_Movies_Watched]:[Total_Series_Watched]])</f>
        <v>942</v>
      </c>
      <c r="P749" t="s">
        <v>44</v>
      </c>
      <c r="Q749" t="s">
        <v>64</v>
      </c>
      <c r="R749" t="s">
        <v>56</v>
      </c>
      <c r="S749">
        <v>15</v>
      </c>
      <c r="T749">
        <v>3.6</v>
      </c>
      <c r="U749" t="b">
        <v>1</v>
      </c>
      <c r="V749" t="s">
        <v>28</v>
      </c>
      <c r="W749">
        <v>945</v>
      </c>
      <c r="X749" t="s">
        <v>29</v>
      </c>
      <c r="Y749" t="s">
        <v>68</v>
      </c>
      <c r="Z749" t="s">
        <v>75</v>
      </c>
      <c r="AA749" t="str">
        <f t="shared" si="22"/>
        <v>Complete</v>
      </c>
    </row>
    <row r="750" spans="1:27" x14ac:dyDescent="0.3">
      <c r="A750">
        <v>2039</v>
      </c>
      <c r="B750" t="str">
        <f t="shared" si="23"/>
        <v>Unique</v>
      </c>
      <c r="C750" t="s">
        <v>362</v>
      </c>
      <c r="D750" s="1">
        <v>44928</v>
      </c>
      <c r="E750" s="1">
        <v>45334</v>
      </c>
      <c r="F750" s="7">
        <v>15.99</v>
      </c>
      <c r="G750" t="str">
        <f>IF(Table1[[#This Row],[Monthly_Price]]=7.99,"Base",IF(Table1[[#This Row],[Monthly_Price]]=11.99,"Premium",IF(Table1[[#This Row],[Monthly_Price]]=15.99,"Ultra","error")))</f>
        <v>Ultra</v>
      </c>
      <c r="H750">
        <v>13</v>
      </c>
      <c r="I750" t="s">
        <v>79</v>
      </c>
      <c r="J750">
        <v>3</v>
      </c>
      <c r="K750">
        <v>5</v>
      </c>
      <c r="L750" t="b">
        <v>0</v>
      </c>
      <c r="M750">
        <v>378</v>
      </c>
      <c r="N750">
        <v>123</v>
      </c>
      <c r="O750">
        <f>SUM(Table1[[#This Row],[Total_Movies_Watched]:[Total_Series_Watched]])</f>
        <v>501</v>
      </c>
      <c r="P750" t="s">
        <v>48</v>
      </c>
      <c r="Q750" t="s">
        <v>49</v>
      </c>
      <c r="R750" t="s">
        <v>34</v>
      </c>
      <c r="S750">
        <v>3</v>
      </c>
      <c r="T750">
        <v>4.2</v>
      </c>
      <c r="U750" t="b">
        <v>0</v>
      </c>
      <c r="V750" t="s">
        <v>28</v>
      </c>
      <c r="W750">
        <v>4134</v>
      </c>
      <c r="X750" t="s">
        <v>35</v>
      </c>
      <c r="Y750" t="s">
        <v>36</v>
      </c>
      <c r="Z750" t="s">
        <v>31</v>
      </c>
      <c r="AA750" t="str">
        <f t="shared" si="22"/>
        <v>Complete</v>
      </c>
    </row>
    <row r="751" spans="1:27" x14ac:dyDescent="0.3">
      <c r="A751">
        <v>2613</v>
      </c>
      <c r="B751" t="str">
        <f t="shared" si="23"/>
        <v>Unique</v>
      </c>
      <c r="C751" t="s">
        <v>363</v>
      </c>
      <c r="D751" s="1">
        <v>44964</v>
      </c>
      <c r="E751" s="1">
        <v>45642</v>
      </c>
      <c r="F751" s="7">
        <v>7.99</v>
      </c>
      <c r="G751" t="str">
        <f>IF(Table1[[#This Row],[Monthly_Price]]=7.99,"Base",IF(Table1[[#This Row],[Monthly_Price]]=11.99,"Premium",IF(Table1[[#This Row],[Monthly_Price]]=15.99,"Ultra","error")))</f>
        <v>Base</v>
      </c>
      <c r="H751">
        <v>129</v>
      </c>
      <c r="I751" t="s">
        <v>46</v>
      </c>
      <c r="J751">
        <v>4</v>
      </c>
      <c r="K751">
        <v>5</v>
      </c>
      <c r="L751" t="b">
        <v>0</v>
      </c>
      <c r="M751">
        <v>439</v>
      </c>
      <c r="N751">
        <v>10</v>
      </c>
      <c r="O751">
        <f>SUM(Table1[[#This Row],[Total_Movies_Watched]:[Total_Series_Watched]])</f>
        <v>449</v>
      </c>
      <c r="P751" t="s">
        <v>44</v>
      </c>
      <c r="Q751" t="s">
        <v>49</v>
      </c>
      <c r="R751" t="s">
        <v>67</v>
      </c>
      <c r="S751">
        <v>11</v>
      </c>
      <c r="T751">
        <v>3.7</v>
      </c>
      <c r="U751" t="b">
        <v>0</v>
      </c>
      <c r="V751" t="s">
        <v>28</v>
      </c>
      <c r="W751">
        <v>3741</v>
      </c>
      <c r="X751" t="s">
        <v>65</v>
      </c>
      <c r="Y751" t="s">
        <v>30</v>
      </c>
      <c r="Z751" t="s">
        <v>53</v>
      </c>
      <c r="AA751" t="str">
        <f t="shared" si="22"/>
        <v>Complete</v>
      </c>
    </row>
    <row r="752" spans="1:27" x14ac:dyDescent="0.3">
      <c r="A752">
        <v>8226</v>
      </c>
      <c r="B752" t="str">
        <f t="shared" si="23"/>
        <v>Unique</v>
      </c>
      <c r="C752" t="s">
        <v>99</v>
      </c>
      <c r="D752" s="1">
        <v>45414</v>
      </c>
      <c r="E752" s="1">
        <v>45619</v>
      </c>
      <c r="F752" s="7">
        <v>7.99</v>
      </c>
      <c r="G752" t="str">
        <f>IF(Table1[[#This Row],[Monthly_Price]]=7.99,"Base",IF(Table1[[#This Row],[Monthly_Price]]=11.99,"Premium",IF(Table1[[#This Row],[Monthly_Price]]=15.99,"Ultra","error")))</f>
        <v>Base</v>
      </c>
      <c r="H752">
        <v>290</v>
      </c>
      <c r="I752" t="s">
        <v>33</v>
      </c>
      <c r="J752">
        <v>5</v>
      </c>
      <c r="K752">
        <v>5</v>
      </c>
      <c r="L752" t="b">
        <v>0</v>
      </c>
      <c r="M752">
        <v>84</v>
      </c>
      <c r="N752">
        <v>52</v>
      </c>
      <c r="O752">
        <f>SUM(Table1[[#This Row],[Total_Movies_Watched]:[Total_Series_Watched]])</f>
        <v>136</v>
      </c>
      <c r="P752" t="s">
        <v>39</v>
      </c>
      <c r="Q752" t="s">
        <v>40</v>
      </c>
      <c r="R752" t="s">
        <v>27</v>
      </c>
      <c r="S752">
        <v>91</v>
      </c>
      <c r="T752">
        <v>3.1</v>
      </c>
      <c r="U752" t="b">
        <v>1</v>
      </c>
      <c r="V752" t="s">
        <v>28</v>
      </c>
      <c r="W752">
        <v>1408</v>
      </c>
      <c r="X752" t="s">
        <v>35</v>
      </c>
      <c r="Y752" t="s">
        <v>60</v>
      </c>
      <c r="Z752" t="s">
        <v>75</v>
      </c>
      <c r="AA752" t="str">
        <f t="shared" si="22"/>
        <v>Complete</v>
      </c>
    </row>
    <row r="753" spans="1:27" x14ac:dyDescent="0.3">
      <c r="A753">
        <v>1425</v>
      </c>
      <c r="B753" t="str">
        <f t="shared" si="23"/>
        <v>Unique</v>
      </c>
      <c r="C753" t="s">
        <v>364</v>
      </c>
      <c r="D753" s="1">
        <v>45537</v>
      </c>
      <c r="E753" s="1">
        <v>45621</v>
      </c>
      <c r="F753" s="7">
        <v>7.99</v>
      </c>
      <c r="G753" t="str">
        <f>IF(Table1[[#This Row],[Monthly_Price]]=7.99,"Base",IF(Table1[[#This Row],[Monthly_Price]]=11.99,"Premium",IF(Table1[[#This Row],[Monthly_Price]]=15.99,"Ultra","error")))</f>
        <v>Base</v>
      </c>
      <c r="H753">
        <v>50</v>
      </c>
      <c r="I753" t="s">
        <v>24</v>
      </c>
      <c r="J753">
        <v>2</v>
      </c>
      <c r="K753">
        <v>3</v>
      </c>
      <c r="L753" t="b">
        <v>1</v>
      </c>
      <c r="M753">
        <v>502</v>
      </c>
      <c r="N753">
        <v>5</v>
      </c>
      <c r="O753">
        <f>SUM(Table1[[#This Row],[Total_Movies_Watched]:[Total_Series_Watched]])</f>
        <v>507</v>
      </c>
      <c r="P753" t="s">
        <v>48</v>
      </c>
      <c r="Q753" t="s">
        <v>40</v>
      </c>
      <c r="R753" t="s">
        <v>27</v>
      </c>
      <c r="S753">
        <v>96</v>
      </c>
      <c r="T753">
        <v>4.4000000000000004</v>
      </c>
      <c r="U753" t="b">
        <v>1</v>
      </c>
      <c r="V753" t="s">
        <v>28</v>
      </c>
      <c r="W753">
        <v>1917</v>
      </c>
      <c r="X753" t="s">
        <v>65</v>
      </c>
      <c r="Y753" t="s">
        <v>68</v>
      </c>
      <c r="Z753" t="s">
        <v>75</v>
      </c>
      <c r="AA753" t="str">
        <f t="shared" si="22"/>
        <v>Complete</v>
      </c>
    </row>
    <row r="754" spans="1:27" x14ac:dyDescent="0.3">
      <c r="A754">
        <v>4479</v>
      </c>
      <c r="B754" t="str">
        <f t="shared" si="23"/>
        <v>Unique</v>
      </c>
      <c r="C754" t="s">
        <v>23</v>
      </c>
      <c r="D754" s="1">
        <v>45602</v>
      </c>
      <c r="E754" s="1">
        <v>45455</v>
      </c>
      <c r="F754" s="7">
        <v>15.99</v>
      </c>
      <c r="G754" t="str">
        <f>IF(Table1[[#This Row],[Monthly_Price]]=7.99,"Base",IF(Table1[[#This Row],[Monthly_Price]]=11.99,"Premium",IF(Table1[[#This Row],[Monthly_Price]]=15.99,"Ultra","error")))</f>
        <v>Ultra</v>
      </c>
      <c r="H754">
        <v>241</v>
      </c>
      <c r="I754" t="s">
        <v>79</v>
      </c>
      <c r="J754">
        <v>3</v>
      </c>
      <c r="K754">
        <v>2</v>
      </c>
      <c r="L754" t="b">
        <v>1</v>
      </c>
      <c r="M754">
        <v>549</v>
      </c>
      <c r="N754">
        <v>158</v>
      </c>
      <c r="O754">
        <f>SUM(Table1[[#This Row],[Total_Movies_Watched]:[Total_Series_Watched]])</f>
        <v>707</v>
      </c>
      <c r="P754" t="s">
        <v>48</v>
      </c>
      <c r="Q754" t="s">
        <v>40</v>
      </c>
      <c r="R754" t="s">
        <v>41</v>
      </c>
      <c r="S754">
        <v>96</v>
      </c>
      <c r="T754">
        <v>3.1</v>
      </c>
      <c r="U754" t="b">
        <v>1</v>
      </c>
      <c r="V754" t="s">
        <v>28</v>
      </c>
      <c r="W754">
        <v>1986</v>
      </c>
      <c r="X754" t="s">
        <v>29</v>
      </c>
      <c r="Y754" t="s">
        <v>36</v>
      </c>
      <c r="Z754" t="s">
        <v>53</v>
      </c>
      <c r="AA754" t="str">
        <f t="shared" si="22"/>
        <v>Complete</v>
      </c>
    </row>
    <row r="755" spans="1:27" x14ac:dyDescent="0.3">
      <c r="A755">
        <v>3393</v>
      </c>
      <c r="B755" t="str">
        <f t="shared" si="23"/>
        <v>Unique</v>
      </c>
      <c r="C755" t="s">
        <v>80</v>
      </c>
      <c r="D755" s="1">
        <v>45317</v>
      </c>
      <c r="E755" s="1">
        <v>45624</v>
      </c>
      <c r="F755" s="7">
        <v>7.99</v>
      </c>
      <c r="G755" t="str">
        <f>IF(Table1[[#This Row],[Monthly_Price]]=7.99,"Base",IF(Table1[[#This Row],[Monthly_Price]]=11.99,"Premium",IF(Table1[[#This Row],[Monthly_Price]]=15.99,"Ultra","error")))</f>
        <v>Base</v>
      </c>
      <c r="H755">
        <v>383</v>
      </c>
      <c r="I755" t="s">
        <v>55</v>
      </c>
      <c r="J755">
        <v>3</v>
      </c>
      <c r="K755">
        <v>2</v>
      </c>
      <c r="L755" t="b">
        <v>1</v>
      </c>
      <c r="M755">
        <v>699</v>
      </c>
      <c r="N755">
        <v>174</v>
      </c>
      <c r="O755">
        <f>SUM(Table1[[#This Row],[Total_Movies_Watched]:[Total_Series_Watched]])</f>
        <v>873</v>
      </c>
      <c r="P755" t="s">
        <v>74</v>
      </c>
      <c r="Q755" t="s">
        <v>49</v>
      </c>
      <c r="R755" t="s">
        <v>67</v>
      </c>
      <c r="S755">
        <v>13</v>
      </c>
      <c r="T755">
        <v>3.8</v>
      </c>
      <c r="U755" t="b">
        <v>1</v>
      </c>
      <c r="V755" t="s">
        <v>28</v>
      </c>
      <c r="W755">
        <v>3254</v>
      </c>
      <c r="X755" t="s">
        <v>29</v>
      </c>
      <c r="Y755" t="s">
        <v>52</v>
      </c>
      <c r="Z755" t="s">
        <v>75</v>
      </c>
      <c r="AA755" t="str">
        <f t="shared" si="22"/>
        <v>Complete</v>
      </c>
    </row>
    <row r="756" spans="1:27" x14ac:dyDescent="0.3">
      <c r="A756">
        <v>8528</v>
      </c>
      <c r="B756" t="str">
        <f t="shared" si="23"/>
        <v>Unique</v>
      </c>
      <c r="C756" t="s">
        <v>183</v>
      </c>
      <c r="D756" s="1">
        <v>45612</v>
      </c>
      <c r="E756" s="1">
        <v>45625</v>
      </c>
      <c r="F756" s="7">
        <v>7.99</v>
      </c>
      <c r="G756" t="str">
        <f>IF(Table1[[#This Row],[Monthly_Price]]=7.99,"Base",IF(Table1[[#This Row],[Monthly_Price]]=11.99,"Premium",IF(Table1[[#This Row],[Monthly_Price]]=15.99,"Ultra","error")))</f>
        <v>Base</v>
      </c>
      <c r="H756">
        <v>384</v>
      </c>
      <c r="I756" t="s">
        <v>43</v>
      </c>
      <c r="J756">
        <v>5</v>
      </c>
      <c r="K756">
        <v>1</v>
      </c>
      <c r="L756" t="b">
        <v>0</v>
      </c>
      <c r="M756">
        <v>423</v>
      </c>
      <c r="N756">
        <v>110</v>
      </c>
      <c r="O756">
        <f>SUM(Table1[[#This Row],[Total_Movies_Watched]:[Total_Series_Watched]])</f>
        <v>533</v>
      </c>
      <c r="P756" t="s">
        <v>74</v>
      </c>
      <c r="Q756" t="s">
        <v>49</v>
      </c>
      <c r="R756" t="s">
        <v>41</v>
      </c>
      <c r="S756">
        <v>61</v>
      </c>
      <c r="T756">
        <v>4.7</v>
      </c>
      <c r="U756" t="b">
        <v>1</v>
      </c>
      <c r="V756" t="s">
        <v>28</v>
      </c>
      <c r="W756">
        <v>3648</v>
      </c>
      <c r="X756" t="s">
        <v>29</v>
      </c>
      <c r="Y756" t="s">
        <v>60</v>
      </c>
      <c r="Z756" t="s">
        <v>53</v>
      </c>
      <c r="AA756" t="str">
        <f t="shared" si="22"/>
        <v>Complete</v>
      </c>
    </row>
    <row r="757" spans="1:27" x14ac:dyDescent="0.3">
      <c r="A757">
        <v>9372</v>
      </c>
      <c r="B757" t="str">
        <f t="shared" si="23"/>
        <v>Unique</v>
      </c>
      <c r="C757" t="s">
        <v>99</v>
      </c>
      <c r="D757" s="1">
        <v>44974</v>
      </c>
      <c r="E757" s="1">
        <v>45394</v>
      </c>
      <c r="F757" s="7">
        <v>7.99</v>
      </c>
      <c r="G757" t="str">
        <f>IF(Table1[[#This Row],[Monthly_Price]]=7.99,"Base",IF(Table1[[#This Row],[Monthly_Price]]=11.99,"Premium",IF(Table1[[#This Row],[Monthly_Price]]=15.99,"Ultra","error")))</f>
        <v>Base</v>
      </c>
      <c r="H757">
        <v>302</v>
      </c>
      <c r="I757" t="s">
        <v>55</v>
      </c>
      <c r="J757">
        <v>1</v>
      </c>
      <c r="K757">
        <v>1</v>
      </c>
      <c r="L757" t="b">
        <v>1</v>
      </c>
      <c r="M757">
        <v>964</v>
      </c>
      <c r="N757">
        <v>165</v>
      </c>
      <c r="O757">
        <f>SUM(Table1[[#This Row],[Total_Movies_Watched]:[Total_Series_Watched]])</f>
        <v>1129</v>
      </c>
      <c r="P757" t="s">
        <v>74</v>
      </c>
      <c r="Q757" t="s">
        <v>64</v>
      </c>
      <c r="R757" t="s">
        <v>56</v>
      </c>
      <c r="S757">
        <v>47</v>
      </c>
      <c r="T757">
        <v>4.4000000000000004</v>
      </c>
      <c r="U757" t="b">
        <v>0</v>
      </c>
      <c r="V757" t="s">
        <v>28</v>
      </c>
      <c r="W757">
        <v>3552</v>
      </c>
      <c r="X757" t="s">
        <v>51</v>
      </c>
      <c r="Y757" t="s">
        <v>68</v>
      </c>
      <c r="Z757" t="s">
        <v>37</v>
      </c>
      <c r="AA757" t="str">
        <f t="shared" si="22"/>
        <v>Complete</v>
      </c>
    </row>
    <row r="758" spans="1:27" x14ac:dyDescent="0.3">
      <c r="A758">
        <v>5469</v>
      </c>
      <c r="B758" t="str">
        <f t="shared" si="23"/>
        <v>Unique</v>
      </c>
      <c r="C758" t="s">
        <v>131</v>
      </c>
      <c r="D758" s="1">
        <v>45341</v>
      </c>
      <c r="E758" s="1">
        <v>45424</v>
      </c>
      <c r="F758" s="7">
        <v>15.99</v>
      </c>
      <c r="G758" t="str">
        <f>IF(Table1[[#This Row],[Monthly_Price]]=7.99,"Base",IF(Table1[[#This Row],[Monthly_Price]]=11.99,"Premium",IF(Table1[[#This Row],[Monthly_Price]]=15.99,"Ultra","error")))</f>
        <v>Ultra</v>
      </c>
      <c r="H758">
        <v>24</v>
      </c>
      <c r="I758" t="s">
        <v>43</v>
      </c>
      <c r="J758">
        <v>2</v>
      </c>
      <c r="K758">
        <v>1</v>
      </c>
      <c r="L758" t="b">
        <v>0</v>
      </c>
      <c r="M758">
        <v>742</v>
      </c>
      <c r="N758">
        <v>150</v>
      </c>
      <c r="O758">
        <f>SUM(Table1[[#This Row],[Total_Movies_Watched]:[Total_Series_Watched]])</f>
        <v>892</v>
      </c>
      <c r="P758" t="s">
        <v>25</v>
      </c>
      <c r="Q758" t="s">
        <v>49</v>
      </c>
      <c r="R758" t="s">
        <v>67</v>
      </c>
      <c r="S758">
        <v>57</v>
      </c>
      <c r="T758">
        <v>3</v>
      </c>
      <c r="U758" t="b">
        <v>0</v>
      </c>
      <c r="V758" t="s">
        <v>28</v>
      </c>
      <c r="W758">
        <v>150</v>
      </c>
      <c r="X758" t="s">
        <v>51</v>
      </c>
      <c r="Y758" t="s">
        <v>52</v>
      </c>
      <c r="Z758" t="s">
        <v>53</v>
      </c>
      <c r="AA758" t="str">
        <f t="shared" si="22"/>
        <v>Complete</v>
      </c>
    </row>
    <row r="759" spans="1:27" x14ac:dyDescent="0.3">
      <c r="A759">
        <v>2603</v>
      </c>
      <c r="B759" t="str">
        <f t="shared" si="23"/>
        <v>Unique</v>
      </c>
      <c r="C759" t="s">
        <v>365</v>
      </c>
      <c r="D759" s="1">
        <v>45430</v>
      </c>
      <c r="E759" s="1">
        <v>45616</v>
      </c>
      <c r="F759" s="7">
        <v>11.99</v>
      </c>
      <c r="G759" t="str">
        <f>IF(Table1[[#This Row],[Monthly_Price]]=7.99,"Base",IF(Table1[[#This Row],[Monthly_Price]]=11.99,"Premium",IF(Table1[[#This Row],[Monthly_Price]]=15.99,"Ultra","error")))</f>
        <v>Premium</v>
      </c>
      <c r="H759">
        <v>416</v>
      </c>
      <c r="I759" t="s">
        <v>79</v>
      </c>
      <c r="J759">
        <v>3</v>
      </c>
      <c r="K759">
        <v>5</v>
      </c>
      <c r="L759" t="b">
        <v>0</v>
      </c>
      <c r="M759">
        <v>97</v>
      </c>
      <c r="N759">
        <v>172</v>
      </c>
      <c r="O759">
        <f>SUM(Table1[[#This Row],[Total_Movies_Watched]:[Total_Series_Watched]])</f>
        <v>269</v>
      </c>
      <c r="P759" t="s">
        <v>25</v>
      </c>
      <c r="Q759" t="s">
        <v>49</v>
      </c>
      <c r="R759" t="s">
        <v>50</v>
      </c>
      <c r="S759">
        <v>89</v>
      </c>
      <c r="T759">
        <v>4.3</v>
      </c>
      <c r="U759" t="b">
        <v>1</v>
      </c>
      <c r="V759" t="s">
        <v>28</v>
      </c>
      <c r="W759">
        <v>786</v>
      </c>
      <c r="X759" t="s">
        <v>51</v>
      </c>
      <c r="Y759" t="s">
        <v>52</v>
      </c>
      <c r="Z759" t="s">
        <v>75</v>
      </c>
      <c r="AA759" t="str">
        <f t="shared" si="22"/>
        <v>Complete</v>
      </c>
    </row>
    <row r="760" spans="1:27" x14ac:dyDescent="0.3">
      <c r="A760">
        <v>5306</v>
      </c>
      <c r="B760" t="str">
        <f t="shared" si="23"/>
        <v>Unique</v>
      </c>
      <c r="C760" t="s">
        <v>228</v>
      </c>
      <c r="D760" s="1">
        <v>45179</v>
      </c>
      <c r="E760" s="1">
        <v>45547</v>
      </c>
      <c r="F760" s="7">
        <v>15.99</v>
      </c>
      <c r="G760" t="str">
        <f>IF(Table1[[#This Row],[Monthly_Price]]=7.99,"Base",IF(Table1[[#This Row],[Monthly_Price]]=11.99,"Premium",IF(Table1[[#This Row],[Monthly_Price]]=15.99,"Ultra","error")))</f>
        <v>Ultra</v>
      </c>
      <c r="H760">
        <v>272</v>
      </c>
      <c r="I760" t="s">
        <v>62</v>
      </c>
      <c r="J760">
        <v>5</v>
      </c>
      <c r="K760">
        <v>1</v>
      </c>
      <c r="L760" t="b">
        <v>1</v>
      </c>
      <c r="M760">
        <v>735</v>
      </c>
      <c r="N760">
        <v>74</v>
      </c>
      <c r="O760">
        <f>SUM(Table1[[#This Row],[Total_Movies_Watched]:[Total_Series_Watched]])</f>
        <v>809</v>
      </c>
      <c r="P760" t="s">
        <v>63</v>
      </c>
      <c r="Q760" t="s">
        <v>49</v>
      </c>
      <c r="R760" t="s">
        <v>56</v>
      </c>
      <c r="S760">
        <v>90</v>
      </c>
      <c r="T760">
        <v>3.8</v>
      </c>
      <c r="U760" t="b">
        <v>1</v>
      </c>
      <c r="V760" t="s">
        <v>28</v>
      </c>
      <c r="W760">
        <v>1808</v>
      </c>
      <c r="X760" t="s">
        <v>65</v>
      </c>
      <c r="Y760" t="s">
        <v>36</v>
      </c>
      <c r="Z760" t="s">
        <v>31</v>
      </c>
      <c r="AA760" t="str">
        <f t="shared" si="22"/>
        <v>Complete</v>
      </c>
    </row>
    <row r="761" spans="1:27" x14ac:dyDescent="0.3">
      <c r="A761">
        <v>7869</v>
      </c>
      <c r="B761" t="str">
        <f t="shared" si="23"/>
        <v>Unique</v>
      </c>
      <c r="C761" t="s">
        <v>183</v>
      </c>
      <c r="D761" s="1">
        <v>45435</v>
      </c>
      <c r="E761" s="1">
        <v>45303</v>
      </c>
      <c r="F761" s="7">
        <v>15.99</v>
      </c>
      <c r="G761" t="str">
        <f>IF(Table1[[#This Row],[Monthly_Price]]=7.99,"Base",IF(Table1[[#This Row],[Monthly_Price]]=11.99,"Premium",IF(Table1[[#This Row],[Monthly_Price]]=15.99,"Ultra","error")))</f>
        <v>Ultra</v>
      </c>
      <c r="H761">
        <v>294</v>
      </c>
      <c r="I761" t="s">
        <v>33</v>
      </c>
      <c r="J761">
        <v>3</v>
      </c>
      <c r="K761">
        <v>6</v>
      </c>
      <c r="L761" t="b">
        <v>0</v>
      </c>
      <c r="M761">
        <v>709</v>
      </c>
      <c r="N761">
        <v>181</v>
      </c>
      <c r="O761">
        <f>SUM(Table1[[#This Row],[Total_Movies_Watched]:[Total_Series_Watched]])</f>
        <v>890</v>
      </c>
      <c r="P761" t="s">
        <v>63</v>
      </c>
      <c r="Q761" t="s">
        <v>64</v>
      </c>
      <c r="R761" t="s">
        <v>50</v>
      </c>
      <c r="S761">
        <v>39</v>
      </c>
      <c r="T761">
        <v>3.2</v>
      </c>
      <c r="U761" t="b">
        <v>1</v>
      </c>
      <c r="V761" t="s">
        <v>28</v>
      </c>
      <c r="W761">
        <v>3091</v>
      </c>
      <c r="X761" t="s">
        <v>57</v>
      </c>
      <c r="Y761" t="s">
        <v>60</v>
      </c>
      <c r="Z761" t="s">
        <v>37</v>
      </c>
      <c r="AA761" t="str">
        <f t="shared" si="22"/>
        <v>Complete</v>
      </c>
    </row>
    <row r="762" spans="1:27" x14ac:dyDescent="0.3">
      <c r="A762">
        <v>1699</v>
      </c>
      <c r="B762" t="str">
        <f t="shared" si="23"/>
        <v>Unique</v>
      </c>
      <c r="C762" t="s">
        <v>146</v>
      </c>
      <c r="D762" s="1">
        <v>45182</v>
      </c>
      <c r="E762" s="1">
        <v>45608</v>
      </c>
      <c r="F762" s="7">
        <v>15.99</v>
      </c>
      <c r="G762" t="str">
        <f>IF(Table1[[#This Row],[Monthly_Price]]=7.99,"Base",IF(Table1[[#This Row],[Monthly_Price]]=11.99,"Premium",IF(Table1[[#This Row],[Monthly_Price]]=15.99,"Ultra","error")))</f>
        <v>Ultra</v>
      </c>
      <c r="H762">
        <v>18</v>
      </c>
      <c r="I762" t="s">
        <v>46</v>
      </c>
      <c r="J762">
        <v>4</v>
      </c>
      <c r="K762">
        <v>2</v>
      </c>
      <c r="L762" t="b">
        <v>0</v>
      </c>
      <c r="M762">
        <v>882</v>
      </c>
      <c r="N762">
        <v>1</v>
      </c>
      <c r="O762">
        <f>SUM(Table1[[#This Row],[Total_Movies_Watched]:[Total_Series_Watched]])</f>
        <v>883</v>
      </c>
      <c r="P762" t="s">
        <v>74</v>
      </c>
      <c r="Q762" t="s">
        <v>49</v>
      </c>
      <c r="R762" t="s">
        <v>50</v>
      </c>
      <c r="S762">
        <v>100</v>
      </c>
      <c r="T762">
        <v>4.7</v>
      </c>
      <c r="U762" t="b">
        <v>1</v>
      </c>
      <c r="V762" t="s">
        <v>28</v>
      </c>
      <c r="W762">
        <v>3697</v>
      </c>
      <c r="X762" t="s">
        <v>35</v>
      </c>
      <c r="Y762" t="s">
        <v>36</v>
      </c>
      <c r="Z762" t="s">
        <v>37</v>
      </c>
      <c r="AA762" t="str">
        <f t="shared" si="22"/>
        <v>Complete</v>
      </c>
    </row>
    <row r="763" spans="1:27" x14ac:dyDescent="0.3">
      <c r="A763">
        <v>3214</v>
      </c>
      <c r="B763" t="str">
        <f t="shared" si="23"/>
        <v>Unique</v>
      </c>
      <c r="C763" t="s">
        <v>85</v>
      </c>
      <c r="D763" s="1">
        <v>45487</v>
      </c>
      <c r="E763" s="1">
        <v>45638</v>
      </c>
      <c r="F763" s="7">
        <v>15.99</v>
      </c>
      <c r="G763" t="str">
        <f>IF(Table1[[#This Row],[Monthly_Price]]=7.99,"Base",IF(Table1[[#This Row],[Monthly_Price]]=11.99,"Premium",IF(Table1[[#This Row],[Monthly_Price]]=15.99,"Ultra","error")))</f>
        <v>Ultra</v>
      </c>
      <c r="H763">
        <v>409</v>
      </c>
      <c r="I763" t="s">
        <v>24</v>
      </c>
      <c r="J763">
        <v>1</v>
      </c>
      <c r="K763">
        <v>2</v>
      </c>
      <c r="L763" t="b">
        <v>1</v>
      </c>
      <c r="M763">
        <v>131</v>
      </c>
      <c r="N763">
        <v>85</v>
      </c>
      <c r="O763">
        <f>SUM(Table1[[#This Row],[Total_Movies_Watched]:[Total_Series_Watched]])</f>
        <v>216</v>
      </c>
      <c r="P763" t="s">
        <v>63</v>
      </c>
      <c r="Q763" t="s">
        <v>64</v>
      </c>
      <c r="R763" t="s">
        <v>67</v>
      </c>
      <c r="S763">
        <v>95</v>
      </c>
      <c r="T763">
        <v>4.3</v>
      </c>
      <c r="U763" t="b">
        <v>1</v>
      </c>
      <c r="V763" t="s">
        <v>28</v>
      </c>
      <c r="W763">
        <v>4835</v>
      </c>
      <c r="X763" t="s">
        <v>57</v>
      </c>
      <c r="Y763" t="s">
        <v>52</v>
      </c>
      <c r="Z763" t="s">
        <v>75</v>
      </c>
      <c r="AA763" t="str">
        <f t="shared" si="22"/>
        <v>Complete</v>
      </c>
    </row>
    <row r="764" spans="1:27" x14ac:dyDescent="0.3">
      <c r="A764">
        <v>1050</v>
      </c>
      <c r="B764" t="str">
        <f t="shared" si="23"/>
        <v>Unique</v>
      </c>
      <c r="C764" t="s">
        <v>47</v>
      </c>
      <c r="D764" s="1">
        <v>45395</v>
      </c>
      <c r="E764" s="1">
        <v>45625</v>
      </c>
      <c r="F764" s="7">
        <v>11.99</v>
      </c>
      <c r="G764" t="str">
        <f>IF(Table1[[#This Row],[Monthly_Price]]=7.99,"Base",IF(Table1[[#This Row],[Monthly_Price]]=11.99,"Premium",IF(Table1[[#This Row],[Monthly_Price]]=15.99,"Ultra","error")))</f>
        <v>Premium</v>
      </c>
      <c r="H764">
        <v>290</v>
      </c>
      <c r="I764" t="s">
        <v>79</v>
      </c>
      <c r="J764">
        <v>4</v>
      </c>
      <c r="K764">
        <v>4</v>
      </c>
      <c r="L764" t="b">
        <v>0</v>
      </c>
      <c r="M764">
        <v>305</v>
      </c>
      <c r="N764">
        <v>112</v>
      </c>
      <c r="O764">
        <f>SUM(Table1[[#This Row],[Total_Movies_Watched]:[Total_Series_Watched]])</f>
        <v>417</v>
      </c>
      <c r="P764" t="s">
        <v>25</v>
      </c>
      <c r="Q764" t="s">
        <v>26</v>
      </c>
      <c r="R764" t="s">
        <v>50</v>
      </c>
      <c r="S764">
        <v>57</v>
      </c>
      <c r="T764">
        <v>4.5</v>
      </c>
      <c r="U764" t="b">
        <v>0</v>
      </c>
      <c r="V764" t="s">
        <v>28</v>
      </c>
      <c r="W764">
        <v>2023</v>
      </c>
      <c r="X764" t="s">
        <v>35</v>
      </c>
      <c r="Y764" t="s">
        <v>60</v>
      </c>
      <c r="Z764" t="s">
        <v>53</v>
      </c>
      <c r="AA764" t="str">
        <f t="shared" si="22"/>
        <v>Complete</v>
      </c>
    </row>
    <row r="765" spans="1:27" x14ac:dyDescent="0.3">
      <c r="A765">
        <v>3325</v>
      </c>
      <c r="B765" t="str">
        <f t="shared" si="23"/>
        <v>Unique</v>
      </c>
      <c r="C765" t="s">
        <v>81</v>
      </c>
      <c r="D765" s="1">
        <v>45575</v>
      </c>
      <c r="E765" s="1">
        <v>45626</v>
      </c>
      <c r="F765" s="7">
        <v>15.99</v>
      </c>
      <c r="G765" t="str">
        <f>IF(Table1[[#This Row],[Monthly_Price]]=7.99,"Base",IF(Table1[[#This Row],[Monthly_Price]]=11.99,"Premium",IF(Table1[[#This Row],[Monthly_Price]]=15.99,"Ultra","error")))</f>
        <v>Ultra</v>
      </c>
      <c r="H765">
        <v>102</v>
      </c>
      <c r="I765" t="s">
        <v>33</v>
      </c>
      <c r="J765">
        <v>5</v>
      </c>
      <c r="K765">
        <v>3</v>
      </c>
      <c r="L765" t="b">
        <v>0</v>
      </c>
      <c r="M765">
        <v>456</v>
      </c>
      <c r="N765">
        <v>52</v>
      </c>
      <c r="O765">
        <f>SUM(Table1[[#This Row],[Total_Movies_Watched]:[Total_Series_Watched]])</f>
        <v>508</v>
      </c>
      <c r="P765" t="s">
        <v>63</v>
      </c>
      <c r="Q765" t="s">
        <v>40</v>
      </c>
      <c r="R765" t="s">
        <v>67</v>
      </c>
      <c r="S765">
        <v>32</v>
      </c>
      <c r="T765">
        <v>4.9000000000000004</v>
      </c>
      <c r="U765" t="b">
        <v>1</v>
      </c>
      <c r="V765" t="s">
        <v>28</v>
      </c>
      <c r="W765">
        <v>1005</v>
      </c>
      <c r="X765" t="s">
        <v>65</v>
      </c>
      <c r="Y765" t="s">
        <v>36</v>
      </c>
      <c r="Z765" t="s">
        <v>37</v>
      </c>
      <c r="AA765" t="str">
        <f t="shared" si="22"/>
        <v>Complete</v>
      </c>
    </row>
    <row r="766" spans="1:27" x14ac:dyDescent="0.3">
      <c r="A766">
        <v>1970</v>
      </c>
      <c r="B766" t="str">
        <f t="shared" si="23"/>
        <v>Unique</v>
      </c>
      <c r="C766" t="s">
        <v>109</v>
      </c>
      <c r="D766" s="1">
        <v>45190</v>
      </c>
      <c r="E766" s="1">
        <v>45334</v>
      </c>
      <c r="F766" s="7">
        <v>15.99</v>
      </c>
      <c r="G766" t="str">
        <f>IF(Table1[[#This Row],[Monthly_Price]]=7.99,"Base",IF(Table1[[#This Row],[Monthly_Price]]=11.99,"Premium",IF(Table1[[#This Row],[Monthly_Price]]=15.99,"Ultra","error")))</f>
        <v>Ultra</v>
      </c>
      <c r="H766">
        <v>119</v>
      </c>
      <c r="I766" t="s">
        <v>43</v>
      </c>
      <c r="J766">
        <v>2</v>
      </c>
      <c r="K766">
        <v>1</v>
      </c>
      <c r="L766" t="b">
        <v>1</v>
      </c>
      <c r="M766">
        <v>385</v>
      </c>
      <c r="N766">
        <v>82</v>
      </c>
      <c r="O766">
        <f>SUM(Table1[[#This Row],[Total_Movies_Watched]:[Total_Series_Watched]])</f>
        <v>467</v>
      </c>
      <c r="P766" t="s">
        <v>59</v>
      </c>
      <c r="Q766" t="s">
        <v>64</v>
      </c>
      <c r="R766" t="s">
        <v>56</v>
      </c>
      <c r="S766">
        <v>87</v>
      </c>
      <c r="T766">
        <v>3.3</v>
      </c>
      <c r="U766" t="b">
        <v>0</v>
      </c>
      <c r="V766" t="s">
        <v>28</v>
      </c>
      <c r="W766">
        <v>876</v>
      </c>
      <c r="X766" t="s">
        <v>65</v>
      </c>
      <c r="Y766" t="s">
        <v>30</v>
      </c>
      <c r="Z766" t="s">
        <v>75</v>
      </c>
      <c r="AA766" t="str">
        <f t="shared" si="22"/>
        <v>Complete</v>
      </c>
    </row>
    <row r="767" spans="1:27" x14ac:dyDescent="0.3">
      <c r="A767">
        <v>6272</v>
      </c>
      <c r="B767" t="str">
        <f t="shared" si="23"/>
        <v>Unique</v>
      </c>
      <c r="C767" t="s">
        <v>314</v>
      </c>
      <c r="D767" s="1">
        <v>45132</v>
      </c>
      <c r="E767" s="1">
        <v>45644</v>
      </c>
      <c r="F767" s="7">
        <v>11.99</v>
      </c>
      <c r="G767" t="str">
        <f>IF(Table1[[#This Row],[Monthly_Price]]=7.99,"Base",IF(Table1[[#This Row],[Monthly_Price]]=11.99,"Premium",IF(Table1[[#This Row],[Monthly_Price]]=15.99,"Ultra","error")))</f>
        <v>Premium</v>
      </c>
      <c r="H767">
        <v>87</v>
      </c>
      <c r="I767" t="s">
        <v>24</v>
      </c>
      <c r="J767">
        <v>3</v>
      </c>
      <c r="K767">
        <v>6</v>
      </c>
      <c r="L767" t="b">
        <v>1</v>
      </c>
      <c r="M767">
        <v>213</v>
      </c>
      <c r="N767">
        <v>98</v>
      </c>
      <c r="O767">
        <f>SUM(Table1[[#This Row],[Total_Movies_Watched]:[Total_Series_Watched]])</f>
        <v>311</v>
      </c>
      <c r="P767" t="s">
        <v>39</v>
      </c>
      <c r="Q767" t="s">
        <v>40</v>
      </c>
      <c r="R767" t="s">
        <v>41</v>
      </c>
      <c r="S767">
        <v>84</v>
      </c>
      <c r="T767">
        <v>4.7</v>
      </c>
      <c r="U767" t="b">
        <v>0</v>
      </c>
      <c r="V767" t="s">
        <v>28</v>
      </c>
      <c r="W767">
        <v>2089</v>
      </c>
      <c r="X767" t="s">
        <v>65</v>
      </c>
      <c r="Y767" t="s">
        <v>36</v>
      </c>
      <c r="Z767" t="s">
        <v>75</v>
      </c>
      <c r="AA767" t="str">
        <f t="shared" si="22"/>
        <v>Complete</v>
      </c>
    </row>
    <row r="768" spans="1:27" x14ac:dyDescent="0.3">
      <c r="A768">
        <v>4745</v>
      </c>
      <c r="B768" t="str">
        <f t="shared" si="23"/>
        <v>Unique</v>
      </c>
      <c r="C768" t="s">
        <v>78</v>
      </c>
      <c r="D768" s="1">
        <v>45110</v>
      </c>
      <c r="E768" s="1">
        <v>45626</v>
      </c>
      <c r="F768" s="7">
        <v>7.99</v>
      </c>
      <c r="G768" t="str">
        <f>IF(Table1[[#This Row],[Monthly_Price]]=7.99,"Base",IF(Table1[[#This Row],[Monthly_Price]]=11.99,"Premium",IF(Table1[[#This Row],[Monthly_Price]]=15.99,"Ultra","error")))</f>
        <v>Base</v>
      </c>
      <c r="H768">
        <v>273</v>
      </c>
      <c r="I768" t="s">
        <v>33</v>
      </c>
      <c r="J768">
        <v>5</v>
      </c>
      <c r="K768">
        <v>1</v>
      </c>
      <c r="L768" t="b">
        <v>1</v>
      </c>
      <c r="M768">
        <v>830</v>
      </c>
      <c r="N768">
        <v>178</v>
      </c>
      <c r="O768">
        <f>SUM(Table1[[#This Row],[Total_Movies_Watched]:[Total_Series_Watched]])</f>
        <v>1008</v>
      </c>
      <c r="P768" t="s">
        <v>25</v>
      </c>
      <c r="Q768" t="s">
        <v>64</v>
      </c>
      <c r="R768" t="s">
        <v>67</v>
      </c>
      <c r="S768">
        <v>37</v>
      </c>
      <c r="T768">
        <v>3.7</v>
      </c>
      <c r="U768" t="b">
        <v>1</v>
      </c>
      <c r="V768" t="s">
        <v>28</v>
      </c>
      <c r="W768">
        <v>772</v>
      </c>
      <c r="X768" t="s">
        <v>29</v>
      </c>
      <c r="Y768" t="s">
        <v>68</v>
      </c>
      <c r="Z768" t="s">
        <v>37</v>
      </c>
      <c r="AA768" t="str">
        <f t="shared" si="22"/>
        <v>Complete</v>
      </c>
    </row>
    <row r="769" spans="1:27" x14ac:dyDescent="0.3">
      <c r="A769">
        <v>8867</v>
      </c>
      <c r="B769" t="str">
        <f t="shared" si="23"/>
        <v>Unique</v>
      </c>
      <c r="C769" t="s">
        <v>145</v>
      </c>
      <c r="D769" s="1">
        <v>45080</v>
      </c>
      <c r="E769" s="1">
        <v>45617</v>
      </c>
      <c r="F769" s="7">
        <v>15.99</v>
      </c>
      <c r="G769" t="str">
        <f>IF(Table1[[#This Row],[Monthly_Price]]=7.99,"Base",IF(Table1[[#This Row],[Monthly_Price]]=11.99,"Premium",IF(Table1[[#This Row],[Monthly_Price]]=15.99,"Ultra","error")))</f>
        <v>Ultra</v>
      </c>
      <c r="H769">
        <v>281</v>
      </c>
      <c r="I769" t="s">
        <v>62</v>
      </c>
      <c r="J769">
        <v>1</v>
      </c>
      <c r="K769">
        <v>2</v>
      </c>
      <c r="L769" t="b">
        <v>1</v>
      </c>
      <c r="M769">
        <v>601</v>
      </c>
      <c r="N769">
        <v>75</v>
      </c>
      <c r="O769">
        <f>SUM(Table1[[#This Row],[Total_Movies_Watched]:[Total_Series_Watched]])</f>
        <v>676</v>
      </c>
      <c r="P769" t="s">
        <v>74</v>
      </c>
      <c r="Q769" t="s">
        <v>49</v>
      </c>
      <c r="R769" t="s">
        <v>34</v>
      </c>
      <c r="S769">
        <v>92</v>
      </c>
      <c r="T769">
        <v>4.5</v>
      </c>
      <c r="U769" t="b">
        <v>0</v>
      </c>
      <c r="V769" t="s">
        <v>28</v>
      </c>
      <c r="W769">
        <v>373</v>
      </c>
      <c r="X769" t="s">
        <v>51</v>
      </c>
      <c r="Y769" t="s">
        <v>60</v>
      </c>
      <c r="Z769" t="s">
        <v>53</v>
      </c>
      <c r="AA769" t="str">
        <f t="shared" si="22"/>
        <v>Complete</v>
      </c>
    </row>
    <row r="770" spans="1:27" x14ac:dyDescent="0.3">
      <c r="A770">
        <v>4901</v>
      </c>
      <c r="B770" t="str">
        <f t="shared" si="23"/>
        <v>Unique</v>
      </c>
      <c r="C770" t="s">
        <v>147</v>
      </c>
      <c r="D770" s="1">
        <v>44938</v>
      </c>
      <c r="E770" s="1">
        <v>45644</v>
      </c>
      <c r="F770" s="7">
        <v>7.99</v>
      </c>
      <c r="G770" t="str">
        <f>IF(Table1[[#This Row],[Monthly_Price]]=7.99,"Base",IF(Table1[[#This Row],[Monthly_Price]]=11.99,"Premium",IF(Table1[[#This Row],[Monthly_Price]]=15.99,"Ultra","error")))</f>
        <v>Base</v>
      </c>
      <c r="H770">
        <v>115</v>
      </c>
      <c r="I770" t="s">
        <v>46</v>
      </c>
      <c r="J770">
        <v>2</v>
      </c>
      <c r="K770">
        <v>3</v>
      </c>
      <c r="L770" t="b">
        <v>0</v>
      </c>
      <c r="M770">
        <v>843</v>
      </c>
      <c r="N770">
        <v>153</v>
      </c>
      <c r="O770">
        <f>SUM(Table1[[#This Row],[Total_Movies_Watched]:[Total_Series_Watched]])</f>
        <v>996</v>
      </c>
      <c r="P770" t="s">
        <v>74</v>
      </c>
      <c r="Q770" t="s">
        <v>26</v>
      </c>
      <c r="R770" t="s">
        <v>41</v>
      </c>
      <c r="S770">
        <v>6</v>
      </c>
      <c r="T770">
        <v>3.3</v>
      </c>
      <c r="U770" t="b">
        <v>1</v>
      </c>
      <c r="V770" t="s">
        <v>28</v>
      </c>
      <c r="W770">
        <v>3425</v>
      </c>
      <c r="X770" t="s">
        <v>65</v>
      </c>
      <c r="Y770" t="s">
        <v>36</v>
      </c>
      <c r="Z770" t="s">
        <v>53</v>
      </c>
      <c r="AA770" t="str">
        <f t="shared" ref="AA770:AA833" si="24">IF(COUNTA(A770:Z770)&lt;COLUMNS(A:Z), "Missing", "Complete")</f>
        <v>Complete</v>
      </c>
    </row>
    <row r="771" spans="1:27" x14ac:dyDescent="0.3">
      <c r="A771">
        <v>9575</v>
      </c>
      <c r="B771" t="str">
        <f t="shared" ref="B771:B834" si="25">IF(COUNTIFS(A:A,A771)&gt;1,"Duplicate","Unique")</f>
        <v>Unique</v>
      </c>
      <c r="C771" t="s">
        <v>146</v>
      </c>
      <c r="D771" s="1">
        <v>44982</v>
      </c>
      <c r="E771" s="1">
        <v>45639</v>
      </c>
      <c r="F771" s="7">
        <v>11.99</v>
      </c>
      <c r="G771" t="str">
        <f>IF(Table1[[#This Row],[Monthly_Price]]=7.99,"Base",IF(Table1[[#This Row],[Monthly_Price]]=11.99,"Premium",IF(Table1[[#This Row],[Monthly_Price]]=15.99,"Ultra","error")))</f>
        <v>Premium</v>
      </c>
      <c r="H771">
        <v>483</v>
      </c>
      <c r="I771" t="s">
        <v>55</v>
      </c>
      <c r="J771">
        <v>2</v>
      </c>
      <c r="K771">
        <v>6</v>
      </c>
      <c r="L771" t="b">
        <v>0</v>
      </c>
      <c r="M771">
        <v>386</v>
      </c>
      <c r="N771">
        <v>192</v>
      </c>
      <c r="O771">
        <f>SUM(Table1[[#This Row],[Total_Movies_Watched]:[Total_Series_Watched]])</f>
        <v>578</v>
      </c>
      <c r="P771" t="s">
        <v>59</v>
      </c>
      <c r="Q771" t="s">
        <v>26</v>
      </c>
      <c r="R771" t="s">
        <v>67</v>
      </c>
      <c r="S771">
        <v>95</v>
      </c>
      <c r="T771">
        <v>4.5999999999999996</v>
      </c>
      <c r="U771" t="b">
        <v>1</v>
      </c>
      <c r="V771" t="s">
        <v>28</v>
      </c>
      <c r="W771">
        <v>4422</v>
      </c>
      <c r="X771" t="s">
        <v>35</v>
      </c>
      <c r="Y771" t="s">
        <v>68</v>
      </c>
      <c r="Z771" t="s">
        <v>31</v>
      </c>
      <c r="AA771" t="str">
        <f t="shared" si="24"/>
        <v>Complete</v>
      </c>
    </row>
    <row r="772" spans="1:27" x14ac:dyDescent="0.3">
      <c r="A772">
        <v>4471</v>
      </c>
      <c r="B772" t="str">
        <f t="shared" si="25"/>
        <v>Unique</v>
      </c>
      <c r="C772" t="s">
        <v>243</v>
      </c>
      <c r="D772" s="1">
        <v>45382</v>
      </c>
      <c r="E772" s="1">
        <v>45608</v>
      </c>
      <c r="F772" s="7">
        <v>11.99</v>
      </c>
      <c r="G772" t="str">
        <f>IF(Table1[[#This Row],[Monthly_Price]]=7.99,"Base",IF(Table1[[#This Row],[Monthly_Price]]=11.99,"Premium",IF(Table1[[#This Row],[Monthly_Price]]=15.99,"Ultra","error")))</f>
        <v>Premium</v>
      </c>
      <c r="H772">
        <v>129</v>
      </c>
      <c r="I772" t="s">
        <v>33</v>
      </c>
      <c r="J772">
        <v>5</v>
      </c>
      <c r="K772">
        <v>3</v>
      </c>
      <c r="L772" t="b">
        <v>0</v>
      </c>
      <c r="M772">
        <v>291</v>
      </c>
      <c r="N772">
        <v>37</v>
      </c>
      <c r="O772">
        <f>SUM(Table1[[#This Row],[Total_Movies_Watched]:[Total_Series_Watched]])</f>
        <v>328</v>
      </c>
      <c r="P772" t="s">
        <v>48</v>
      </c>
      <c r="Q772" t="s">
        <v>49</v>
      </c>
      <c r="R772" t="s">
        <v>41</v>
      </c>
      <c r="S772">
        <v>51</v>
      </c>
      <c r="T772">
        <v>3.8</v>
      </c>
      <c r="U772" t="b">
        <v>0</v>
      </c>
      <c r="V772" t="s">
        <v>28</v>
      </c>
      <c r="W772">
        <v>4980</v>
      </c>
      <c r="X772" t="s">
        <v>65</v>
      </c>
      <c r="Y772" t="s">
        <v>36</v>
      </c>
      <c r="Z772" t="s">
        <v>53</v>
      </c>
      <c r="AA772" t="str">
        <f t="shared" si="24"/>
        <v>Complete</v>
      </c>
    </row>
    <row r="773" spans="1:27" x14ac:dyDescent="0.3">
      <c r="A773">
        <v>1385</v>
      </c>
      <c r="B773" t="str">
        <f t="shared" si="25"/>
        <v>Unique</v>
      </c>
      <c r="C773" t="s">
        <v>366</v>
      </c>
      <c r="D773" s="1">
        <v>45568</v>
      </c>
      <c r="E773" s="1">
        <v>45577</v>
      </c>
      <c r="F773" s="7">
        <v>11.99</v>
      </c>
      <c r="G773" t="str">
        <f>IF(Table1[[#This Row],[Monthly_Price]]=7.99,"Base",IF(Table1[[#This Row],[Monthly_Price]]=11.99,"Premium",IF(Table1[[#This Row],[Monthly_Price]]=15.99,"Ultra","error")))</f>
        <v>Premium</v>
      </c>
      <c r="H773">
        <v>292</v>
      </c>
      <c r="I773" t="s">
        <v>33</v>
      </c>
      <c r="J773">
        <v>4</v>
      </c>
      <c r="K773">
        <v>3</v>
      </c>
      <c r="L773" t="b">
        <v>0</v>
      </c>
      <c r="M773">
        <v>198</v>
      </c>
      <c r="N773">
        <v>195</v>
      </c>
      <c r="O773">
        <f>SUM(Table1[[#This Row],[Total_Movies_Watched]:[Total_Series_Watched]])</f>
        <v>393</v>
      </c>
      <c r="P773" t="s">
        <v>39</v>
      </c>
      <c r="Q773" t="s">
        <v>49</v>
      </c>
      <c r="R773" t="s">
        <v>56</v>
      </c>
      <c r="S773">
        <v>55</v>
      </c>
      <c r="T773">
        <v>4.9000000000000004</v>
      </c>
      <c r="U773" t="b">
        <v>1</v>
      </c>
      <c r="V773" t="s">
        <v>28</v>
      </c>
      <c r="W773">
        <v>1367</v>
      </c>
      <c r="X773" t="s">
        <v>65</v>
      </c>
      <c r="Y773" t="s">
        <v>30</v>
      </c>
      <c r="Z773" t="s">
        <v>31</v>
      </c>
      <c r="AA773" t="str">
        <f t="shared" si="24"/>
        <v>Complete</v>
      </c>
    </row>
    <row r="774" spans="1:27" x14ac:dyDescent="0.3">
      <c r="A774">
        <v>4302</v>
      </c>
      <c r="B774" t="str">
        <f t="shared" si="25"/>
        <v>Unique</v>
      </c>
      <c r="C774" t="s">
        <v>112</v>
      </c>
      <c r="D774" s="1">
        <v>44973</v>
      </c>
      <c r="E774" s="1">
        <v>45577</v>
      </c>
      <c r="F774" s="7">
        <v>11.99</v>
      </c>
      <c r="G774" t="str">
        <f>IF(Table1[[#This Row],[Monthly_Price]]=7.99,"Base",IF(Table1[[#This Row],[Monthly_Price]]=11.99,"Premium",IF(Table1[[#This Row],[Monthly_Price]]=15.99,"Ultra","error")))</f>
        <v>Premium</v>
      </c>
      <c r="H774">
        <v>307</v>
      </c>
      <c r="I774" t="s">
        <v>55</v>
      </c>
      <c r="J774">
        <v>3</v>
      </c>
      <c r="K774">
        <v>1</v>
      </c>
      <c r="L774" t="b">
        <v>0</v>
      </c>
      <c r="M774">
        <v>919</v>
      </c>
      <c r="N774">
        <v>175</v>
      </c>
      <c r="O774">
        <f>SUM(Table1[[#This Row],[Total_Movies_Watched]:[Total_Series_Watched]])</f>
        <v>1094</v>
      </c>
      <c r="P774" t="s">
        <v>48</v>
      </c>
      <c r="Q774" t="s">
        <v>40</v>
      </c>
      <c r="R774" t="s">
        <v>56</v>
      </c>
      <c r="S774">
        <v>22</v>
      </c>
      <c r="T774">
        <v>4</v>
      </c>
      <c r="U774" t="b">
        <v>1</v>
      </c>
      <c r="V774" t="s">
        <v>28</v>
      </c>
      <c r="W774">
        <v>2728</v>
      </c>
      <c r="X774" t="s">
        <v>35</v>
      </c>
      <c r="Y774" t="s">
        <v>30</v>
      </c>
      <c r="Z774" t="s">
        <v>31</v>
      </c>
      <c r="AA774" t="str">
        <f t="shared" si="24"/>
        <v>Complete</v>
      </c>
    </row>
    <row r="775" spans="1:27" x14ac:dyDescent="0.3">
      <c r="A775">
        <v>4738</v>
      </c>
      <c r="B775" t="str">
        <f t="shared" si="25"/>
        <v>Unique</v>
      </c>
      <c r="C775" t="s">
        <v>367</v>
      </c>
      <c r="D775" s="1">
        <v>45235</v>
      </c>
      <c r="E775" s="1">
        <v>45394</v>
      </c>
      <c r="F775" s="7">
        <v>15.99</v>
      </c>
      <c r="G775" t="str">
        <f>IF(Table1[[#This Row],[Monthly_Price]]=7.99,"Base",IF(Table1[[#This Row],[Monthly_Price]]=11.99,"Premium",IF(Table1[[#This Row],[Monthly_Price]]=15.99,"Ultra","error")))</f>
        <v>Ultra</v>
      </c>
      <c r="H775">
        <v>306</v>
      </c>
      <c r="I775" t="s">
        <v>33</v>
      </c>
      <c r="J775">
        <v>5</v>
      </c>
      <c r="K775">
        <v>6</v>
      </c>
      <c r="L775" t="b">
        <v>1</v>
      </c>
      <c r="M775">
        <v>483</v>
      </c>
      <c r="N775">
        <v>5</v>
      </c>
      <c r="O775">
        <f>SUM(Table1[[#This Row],[Total_Movies_Watched]:[Total_Series_Watched]])</f>
        <v>488</v>
      </c>
      <c r="P775" t="s">
        <v>44</v>
      </c>
      <c r="Q775" t="s">
        <v>40</v>
      </c>
      <c r="R775" t="s">
        <v>27</v>
      </c>
      <c r="S775">
        <v>56</v>
      </c>
      <c r="T775">
        <v>4.7</v>
      </c>
      <c r="U775" t="b">
        <v>0</v>
      </c>
      <c r="V775" t="s">
        <v>28</v>
      </c>
      <c r="W775">
        <v>1556</v>
      </c>
      <c r="X775" t="s">
        <v>65</v>
      </c>
      <c r="Y775" t="s">
        <v>30</v>
      </c>
      <c r="Z775" t="s">
        <v>37</v>
      </c>
      <c r="AA775" t="str">
        <f t="shared" si="24"/>
        <v>Complete</v>
      </c>
    </row>
    <row r="776" spans="1:27" x14ac:dyDescent="0.3">
      <c r="A776">
        <v>2441</v>
      </c>
      <c r="B776" t="str">
        <f t="shared" si="25"/>
        <v>Unique</v>
      </c>
      <c r="C776" t="s">
        <v>183</v>
      </c>
      <c r="D776" s="1">
        <v>45074</v>
      </c>
      <c r="E776" s="1">
        <v>45640</v>
      </c>
      <c r="F776" s="7">
        <v>11.99</v>
      </c>
      <c r="G776" t="str">
        <f>IF(Table1[[#This Row],[Monthly_Price]]=7.99,"Base",IF(Table1[[#This Row],[Monthly_Price]]=11.99,"Premium",IF(Table1[[#This Row],[Monthly_Price]]=15.99,"Ultra","error")))</f>
        <v>Premium</v>
      </c>
      <c r="H776">
        <v>71</v>
      </c>
      <c r="I776" t="s">
        <v>43</v>
      </c>
      <c r="J776">
        <v>3</v>
      </c>
      <c r="K776">
        <v>2</v>
      </c>
      <c r="L776" t="b">
        <v>1</v>
      </c>
      <c r="M776">
        <v>645</v>
      </c>
      <c r="N776">
        <v>5</v>
      </c>
      <c r="O776">
        <f>SUM(Table1[[#This Row],[Total_Movies_Watched]:[Total_Series_Watched]])</f>
        <v>650</v>
      </c>
      <c r="P776" t="s">
        <v>59</v>
      </c>
      <c r="Q776" t="s">
        <v>26</v>
      </c>
      <c r="R776" t="s">
        <v>41</v>
      </c>
      <c r="S776">
        <v>66</v>
      </c>
      <c r="T776">
        <v>3.9</v>
      </c>
      <c r="U776" t="b">
        <v>0</v>
      </c>
      <c r="V776" t="s">
        <v>28</v>
      </c>
      <c r="W776">
        <v>4566</v>
      </c>
      <c r="X776" t="s">
        <v>65</v>
      </c>
      <c r="Y776" t="s">
        <v>36</v>
      </c>
      <c r="Z776" t="s">
        <v>31</v>
      </c>
      <c r="AA776" t="str">
        <f t="shared" si="24"/>
        <v>Complete</v>
      </c>
    </row>
    <row r="777" spans="1:27" x14ac:dyDescent="0.3">
      <c r="A777">
        <v>6546</v>
      </c>
      <c r="B777" t="str">
        <f t="shared" si="25"/>
        <v>Unique</v>
      </c>
      <c r="C777" t="s">
        <v>368</v>
      </c>
      <c r="D777" s="1">
        <v>45286</v>
      </c>
      <c r="E777" s="1">
        <v>45516</v>
      </c>
      <c r="F777" s="7">
        <v>15.99</v>
      </c>
      <c r="G777" t="str">
        <f>IF(Table1[[#This Row],[Monthly_Price]]=7.99,"Base",IF(Table1[[#This Row],[Monthly_Price]]=11.99,"Premium",IF(Table1[[#This Row],[Monthly_Price]]=15.99,"Ultra","error")))</f>
        <v>Ultra</v>
      </c>
      <c r="H777">
        <v>253</v>
      </c>
      <c r="I777" t="s">
        <v>43</v>
      </c>
      <c r="J777">
        <v>1</v>
      </c>
      <c r="K777">
        <v>2</v>
      </c>
      <c r="L777" t="b">
        <v>1</v>
      </c>
      <c r="M777">
        <v>653</v>
      </c>
      <c r="N777">
        <v>53</v>
      </c>
      <c r="O777">
        <f>SUM(Table1[[#This Row],[Total_Movies_Watched]:[Total_Series_Watched]])</f>
        <v>706</v>
      </c>
      <c r="P777" t="s">
        <v>25</v>
      </c>
      <c r="Q777" t="s">
        <v>26</v>
      </c>
      <c r="R777" t="s">
        <v>27</v>
      </c>
      <c r="S777">
        <v>43</v>
      </c>
      <c r="T777">
        <v>4.0999999999999996</v>
      </c>
      <c r="U777" t="b">
        <v>1</v>
      </c>
      <c r="V777" t="s">
        <v>28</v>
      </c>
      <c r="W777">
        <v>2969</v>
      </c>
      <c r="X777" t="s">
        <v>57</v>
      </c>
      <c r="Y777" t="s">
        <v>30</v>
      </c>
      <c r="Z777" t="s">
        <v>37</v>
      </c>
      <c r="AA777" t="str">
        <f t="shared" si="24"/>
        <v>Complete</v>
      </c>
    </row>
    <row r="778" spans="1:27" x14ac:dyDescent="0.3">
      <c r="A778">
        <v>5459</v>
      </c>
      <c r="B778" t="str">
        <f t="shared" si="25"/>
        <v>Unique</v>
      </c>
      <c r="C778" t="s">
        <v>213</v>
      </c>
      <c r="D778" s="1">
        <v>45395</v>
      </c>
      <c r="E778" s="1">
        <v>45639</v>
      </c>
      <c r="F778" s="7">
        <v>15.99</v>
      </c>
      <c r="G778" t="str">
        <f>IF(Table1[[#This Row],[Monthly_Price]]=7.99,"Base",IF(Table1[[#This Row],[Monthly_Price]]=11.99,"Premium",IF(Table1[[#This Row],[Monthly_Price]]=15.99,"Ultra","error")))</f>
        <v>Ultra</v>
      </c>
      <c r="H778">
        <v>68</v>
      </c>
      <c r="I778" t="s">
        <v>55</v>
      </c>
      <c r="J778">
        <v>5</v>
      </c>
      <c r="K778">
        <v>2</v>
      </c>
      <c r="L778" t="b">
        <v>0</v>
      </c>
      <c r="M778">
        <v>727</v>
      </c>
      <c r="N778">
        <v>5</v>
      </c>
      <c r="O778">
        <f>SUM(Table1[[#This Row],[Total_Movies_Watched]:[Total_Series_Watched]])</f>
        <v>732</v>
      </c>
      <c r="P778" t="s">
        <v>63</v>
      </c>
      <c r="Q778" t="s">
        <v>64</v>
      </c>
      <c r="R778" t="s">
        <v>67</v>
      </c>
      <c r="S778">
        <v>8</v>
      </c>
      <c r="T778">
        <v>4.5999999999999996</v>
      </c>
      <c r="U778" t="b">
        <v>0</v>
      </c>
      <c r="V778" t="s">
        <v>28</v>
      </c>
      <c r="W778">
        <v>3421</v>
      </c>
      <c r="X778" t="s">
        <v>51</v>
      </c>
      <c r="Y778" t="s">
        <v>60</v>
      </c>
      <c r="Z778" t="s">
        <v>31</v>
      </c>
      <c r="AA778" t="str">
        <f t="shared" si="24"/>
        <v>Complete</v>
      </c>
    </row>
    <row r="779" spans="1:27" x14ac:dyDescent="0.3">
      <c r="A779">
        <v>7051</v>
      </c>
      <c r="B779" t="str">
        <f t="shared" si="25"/>
        <v>Unique</v>
      </c>
      <c r="C779" t="s">
        <v>23</v>
      </c>
      <c r="D779" s="1">
        <v>45060</v>
      </c>
      <c r="E779" s="1">
        <v>45642</v>
      </c>
      <c r="F779" s="7">
        <v>7.99</v>
      </c>
      <c r="G779" t="str">
        <f>IF(Table1[[#This Row],[Monthly_Price]]=7.99,"Base",IF(Table1[[#This Row],[Monthly_Price]]=11.99,"Premium",IF(Table1[[#This Row],[Monthly_Price]]=15.99,"Ultra","error")))</f>
        <v>Base</v>
      </c>
      <c r="H779">
        <v>366</v>
      </c>
      <c r="I779" t="s">
        <v>33</v>
      </c>
      <c r="J779">
        <v>1</v>
      </c>
      <c r="K779">
        <v>1</v>
      </c>
      <c r="L779" t="b">
        <v>1</v>
      </c>
      <c r="M779">
        <v>257</v>
      </c>
      <c r="N779">
        <v>46</v>
      </c>
      <c r="O779">
        <f>SUM(Table1[[#This Row],[Total_Movies_Watched]:[Total_Series_Watched]])</f>
        <v>303</v>
      </c>
      <c r="P779" t="s">
        <v>63</v>
      </c>
      <c r="Q779" t="s">
        <v>40</v>
      </c>
      <c r="R779" t="s">
        <v>67</v>
      </c>
      <c r="S779">
        <v>7</v>
      </c>
      <c r="T779">
        <v>4.5</v>
      </c>
      <c r="U779" t="b">
        <v>1</v>
      </c>
      <c r="V779" t="s">
        <v>28</v>
      </c>
      <c r="W779">
        <v>2535</v>
      </c>
      <c r="X779" t="s">
        <v>65</v>
      </c>
      <c r="Y779" t="s">
        <v>36</v>
      </c>
      <c r="Z779" t="s">
        <v>37</v>
      </c>
      <c r="AA779" t="str">
        <f t="shared" si="24"/>
        <v>Complete</v>
      </c>
    </row>
    <row r="780" spans="1:27" x14ac:dyDescent="0.3">
      <c r="A780">
        <v>6671</v>
      </c>
      <c r="B780" t="str">
        <f t="shared" si="25"/>
        <v>Unique</v>
      </c>
      <c r="C780" t="s">
        <v>38</v>
      </c>
      <c r="D780" s="1">
        <v>45343</v>
      </c>
      <c r="E780" s="1">
        <v>45608</v>
      </c>
      <c r="F780" s="7">
        <v>15.99</v>
      </c>
      <c r="G780" t="str">
        <f>IF(Table1[[#This Row],[Monthly_Price]]=7.99,"Base",IF(Table1[[#This Row],[Monthly_Price]]=11.99,"Premium",IF(Table1[[#This Row],[Monthly_Price]]=15.99,"Ultra","error")))</f>
        <v>Ultra</v>
      </c>
      <c r="H780">
        <v>166</v>
      </c>
      <c r="I780" t="s">
        <v>79</v>
      </c>
      <c r="J780">
        <v>4</v>
      </c>
      <c r="K780">
        <v>1</v>
      </c>
      <c r="L780" t="b">
        <v>0</v>
      </c>
      <c r="M780">
        <v>208</v>
      </c>
      <c r="N780">
        <v>39</v>
      </c>
      <c r="O780">
        <f>SUM(Table1[[#This Row],[Total_Movies_Watched]:[Total_Series_Watched]])</f>
        <v>247</v>
      </c>
      <c r="P780" t="s">
        <v>63</v>
      </c>
      <c r="Q780" t="s">
        <v>26</v>
      </c>
      <c r="R780" t="s">
        <v>50</v>
      </c>
      <c r="S780">
        <v>53</v>
      </c>
      <c r="T780">
        <v>5</v>
      </c>
      <c r="U780" t="b">
        <v>1</v>
      </c>
      <c r="V780" t="s">
        <v>28</v>
      </c>
      <c r="W780">
        <v>290</v>
      </c>
      <c r="X780" t="s">
        <v>29</v>
      </c>
      <c r="Y780" t="s">
        <v>30</v>
      </c>
      <c r="Z780" t="s">
        <v>37</v>
      </c>
      <c r="AA780" t="str">
        <f t="shared" si="24"/>
        <v>Complete</v>
      </c>
    </row>
    <row r="781" spans="1:27" x14ac:dyDescent="0.3">
      <c r="A781">
        <v>6013</v>
      </c>
      <c r="B781" t="str">
        <f t="shared" si="25"/>
        <v>Unique</v>
      </c>
      <c r="C781" t="s">
        <v>86</v>
      </c>
      <c r="D781" s="1">
        <v>45527</v>
      </c>
      <c r="E781" s="1">
        <v>45363</v>
      </c>
      <c r="F781" s="7">
        <v>15.99</v>
      </c>
      <c r="G781" t="str">
        <f>IF(Table1[[#This Row],[Monthly_Price]]=7.99,"Base",IF(Table1[[#This Row],[Monthly_Price]]=11.99,"Premium",IF(Table1[[#This Row],[Monthly_Price]]=15.99,"Ultra","error")))</f>
        <v>Ultra</v>
      </c>
      <c r="H781">
        <v>136</v>
      </c>
      <c r="I781" t="s">
        <v>62</v>
      </c>
      <c r="J781">
        <v>2</v>
      </c>
      <c r="K781">
        <v>4</v>
      </c>
      <c r="L781" t="b">
        <v>1</v>
      </c>
      <c r="M781">
        <v>471</v>
      </c>
      <c r="N781">
        <v>91</v>
      </c>
      <c r="O781">
        <f>SUM(Table1[[#This Row],[Total_Movies_Watched]:[Total_Series_Watched]])</f>
        <v>562</v>
      </c>
      <c r="P781" t="s">
        <v>39</v>
      </c>
      <c r="Q781" t="s">
        <v>40</v>
      </c>
      <c r="R781" t="s">
        <v>41</v>
      </c>
      <c r="S781">
        <v>70</v>
      </c>
      <c r="T781">
        <v>4.4000000000000004</v>
      </c>
      <c r="U781" t="b">
        <v>0</v>
      </c>
      <c r="V781" t="s">
        <v>28</v>
      </c>
      <c r="W781">
        <v>756</v>
      </c>
      <c r="X781" t="s">
        <v>65</v>
      </c>
      <c r="Y781" t="s">
        <v>36</v>
      </c>
      <c r="Z781" t="s">
        <v>75</v>
      </c>
      <c r="AA781" t="str">
        <f t="shared" si="24"/>
        <v>Complete</v>
      </c>
    </row>
    <row r="782" spans="1:27" x14ac:dyDescent="0.3">
      <c r="A782">
        <v>9996</v>
      </c>
      <c r="B782" t="str">
        <f t="shared" si="25"/>
        <v>Unique</v>
      </c>
      <c r="C782" t="s">
        <v>296</v>
      </c>
      <c r="D782" s="1">
        <v>45494</v>
      </c>
      <c r="E782" s="1">
        <v>45547</v>
      </c>
      <c r="F782" s="7">
        <v>7.99</v>
      </c>
      <c r="G782" t="str">
        <f>IF(Table1[[#This Row],[Monthly_Price]]=7.99,"Base",IF(Table1[[#This Row],[Monthly_Price]]=11.99,"Premium",IF(Table1[[#This Row],[Monthly_Price]]=15.99,"Ultra","error")))</f>
        <v>Base</v>
      </c>
      <c r="H782">
        <v>358</v>
      </c>
      <c r="I782" t="s">
        <v>62</v>
      </c>
      <c r="J782">
        <v>3</v>
      </c>
      <c r="K782">
        <v>2</v>
      </c>
      <c r="L782" t="b">
        <v>1</v>
      </c>
      <c r="M782">
        <v>512</v>
      </c>
      <c r="N782">
        <v>153</v>
      </c>
      <c r="O782">
        <f>SUM(Table1[[#This Row],[Total_Movies_Watched]:[Total_Series_Watched]])</f>
        <v>665</v>
      </c>
      <c r="P782" t="s">
        <v>44</v>
      </c>
      <c r="Q782" t="s">
        <v>49</v>
      </c>
      <c r="R782" t="s">
        <v>27</v>
      </c>
      <c r="S782">
        <v>70</v>
      </c>
      <c r="T782">
        <v>3.3</v>
      </c>
      <c r="U782" t="b">
        <v>1</v>
      </c>
      <c r="V782" t="s">
        <v>28</v>
      </c>
      <c r="W782">
        <v>947</v>
      </c>
      <c r="X782" t="s">
        <v>51</v>
      </c>
      <c r="Y782" t="s">
        <v>52</v>
      </c>
      <c r="Z782" t="s">
        <v>31</v>
      </c>
      <c r="AA782" t="str">
        <f t="shared" si="24"/>
        <v>Complete</v>
      </c>
    </row>
    <row r="783" spans="1:27" x14ac:dyDescent="0.3">
      <c r="A783">
        <v>4851</v>
      </c>
      <c r="B783" t="str">
        <f t="shared" si="25"/>
        <v>Unique</v>
      </c>
      <c r="C783" t="s">
        <v>125</v>
      </c>
      <c r="D783" s="1">
        <v>44995</v>
      </c>
      <c r="E783" s="1">
        <v>45642</v>
      </c>
      <c r="F783" s="7">
        <v>15.99</v>
      </c>
      <c r="G783" t="str">
        <f>IF(Table1[[#This Row],[Monthly_Price]]=7.99,"Base",IF(Table1[[#This Row],[Monthly_Price]]=11.99,"Premium",IF(Table1[[#This Row],[Monthly_Price]]=15.99,"Ultra","error")))</f>
        <v>Ultra</v>
      </c>
      <c r="H783">
        <v>399</v>
      </c>
      <c r="I783" t="s">
        <v>33</v>
      </c>
      <c r="J783">
        <v>1</v>
      </c>
      <c r="K783">
        <v>2</v>
      </c>
      <c r="L783" t="b">
        <v>0</v>
      </c>
      <c r="M783">
        <v>355</v>
      </c>
      <c r="N783">
        <v>181</v>
      </c>
      <c r="O783">
        <f>SUM(Table1[[#This Row],[Total_Movies_Watched]:[Total_Series_Watched]])</f>
        <v>536</v>
      </c>
      <c r="P783" t="s">
        <v>25</v>
      </c>
      <c r="Q783" t="s">
        <v>49</v>
      </c>
      <c r="R783" t="s">
        <v>27</v>
      </c>
      <c r="S783">
        <v>79</v>
      </c>
      <c r="T783">
        <v>3.4</v>
      </c>
      <c r="U783" t="b">
        <v>1</v>
      </c>
      <c r="V783" t="s">
        <v>28</v>
      </c>
      <c r="W783">
        <v>2138</v>
      </c>
      <c r="X783" t="s">
        <v>35</v>
      </c>
      <c r="Y783" t="s">
        <v>60</v>
      </c>
      <c r="Z783" t="s">
        <v>31</v>
      </c>
      <c r="AA783" t="str">
        <f t="shared" si="24"/>
        <v>Complete</v>
      </c>
    </row>
    <row r="784" spans="1:27" x14ac:dyDescent="0.3">
      <c r="A784">
        <v>2498</v>
      </c>
      <c r="B784" t="str">
        <f t="shared" si="25"/>
        <v>Unique</v>
      </c>
      <c r="C784" t="s">
        <v>261</v>
      </c>
      <c r="D784" s="1">
        <v>45211</v>
      </c>
      <c r="E784" s="1">
        <v>45485</v>
      </c>
      <c r="F784" s="7">
        <v>11.99</v>
      </c>
      <c r="G784" t="str">
        <f>IF(Table1[[#This Row],[Monthly_Price]]=7.99,"Base",IF(Table1[[#This Row],[Monthly_Price]]=11.99,"Premium",IF(Table1[[#This Row],[Monthly_Price]]=15.99,"Ultra","error")))</f>
        <v>Premium</v>
      </c>
      <c r="H784">
        <v>285</v>
      </c>
      <c r="I784" t="s">
        <v>79</v>
      </c>
      <c r="J784">
        <v>1</v>
      </c>
      <c r="K784">
        <v>5</v>
      </c>
      <c r="L784" t="b">
        <v>0</v>
      </c>
      <c r="M784">
        <v>634</v>
      </c>
      <c r="N784">
        <v>168</v>
      </c>
      <c r="O784">
        <f>SUM(Table1[[#This Row],[Total_Movies_Watched]:[Total_Series_Watched]])</f>
        <v>802</v>
      </c>
      <c r="P784" t="s">
        <v>25</v>
      </c>
      <c r="Q784" t="s">
        <v>64</v>
      </c>
      <c r="R784" t="s">
        <v>34</v>
      </c>
      <c r="S784">
        <v>76</v>
      </c>
      <c r="T784">
        <v>3.3</v>
      </c>
      <c r="U784" t="b">
        <v>1</v>
      </c>
      <c r="V784" t="s">
        <v>28</v>
      </c>
      <c r="W784">
        <v>3151</v>
      </c>
      <c r="X784" t="s">
        <v>35</v>
      </c>
      <c r="Y784" t="s">
        <v>60</v>
      </c>
      <c r="Z784" t="s">
        <v>75</v>
      </c>
      <c r="AA784" t="str">
        <f t="shared" si="24"/>
        <v>Complete</v>
      </c>
    </row>
    <row r="785" spans="1:27" x14ac:dyDescent="0.3">
      <c r="A785">
        <v>6208</v>
      </c>
      <c r="B785" t="str">
        <f t="shared" si="25"/>
        <v>Unique</v>
      </c>
      <c r="C785" t="s">
        <v>164</v>
      </c>
      <c r="D785" s="1">
        <v>45126</v>
      </c>
      <c r="E785" s="1">
        <v>45643</v>
      </c>
      <c r="F785" s="7">
        <v>7.99</v>
      </c>
      <c r="G785" t="str">
        <f>IF(Table1[[#This Row],[Monthly_Price]]=7.99,"Base",IF(Table1[[#This Row],[Monthly_Price]]=11.99,"Premium",IF(Table1[[#This Row],[Monthly_Price]]=15.99,"Ultra","error")))</f>
        <v>Base</v>
      </c>
      <c r="H785">
        <v>424</v>
      </c>
      <c r="I785" t="s">
        <v>55</v>
      </c>
      <c r="J785">
        <v>2</v>
      </c>
      <c r="K785">
        <v>3</v>
      </c>
      <c r="L785" t="b">
        <v>0</v>
      </c>
      <c r="M785">
        <v>942</v>
      </c>
      <c r="N785">
        <v>127</v>
      </c>
      <c r="O785">
        <f>SUM(Table1[[#This Row],[Total_Movies_Watched]:[Total_Series_Watched]])</f>
        <v>1069</v>
      </c>
      <c r="P785" t="s">
        <v>63</v>
      </c>
      <c r="Q785" t="s">
        <v>26</v>
      </c>
      <c r="R785" t="s">
        <v>56</v>
      </c>
      <c r="S785">
        <v>95</v>
      </c>
      <c r="T785">
        <v>4.8</v>
      </c>
      <c r="U785" t="b">
        <v>1</v>
      </c>
      <c r="V785" t="s">
        <v>28</v>
      </c>
      <c r="W785">
        <v>670</v>
      </c>
      <c r="X785" t="s">
        <v>51</v>
      </c>
      <c r="Y785" t="s">
        <v>60</v>
      </c>
      <c r="Z785" t="s">
        <v>75</v>
      </c>
      <c r="AA785" t="str">
        <f t="shared" si="24"/>
        <v>Complete</v>
      </c>
    </row>
    <row r="786" spans="1:27" x14ac:dyDescent="0.3">
      <c r="A786">
        <v>7171</v>
      </c>
      <c r="B786" t="str">
        <f t="shared" si="25"/>
        <v>Unique</v>
      </c>
      <c r="C786" t="s">
        <v>61</v>
      </c>
      <c r="D786" s="1">
        <v>45321</v>
      </c>
      <c r="E786" s="1">
        <v>45622</v>
      </c>
      <c r="F786" s="7">
        <v>11.99</v>
      </c>
      <c r="G786" t="str">
        <f>IF(Table1[[#This Row],[Monthly_Price]]=7.99,"Base",IF(Table1[[#This Row],[Monthly_Price]]=11.99,"Premium",IF(Table1[[#This Row],[Monthly_Price]]=15.99,"Ultra","error")))</f>
        <v>Premium</v>
      </c>
      <c r="H786">
        <v>467</v>
      </c>
      <c r="I786" t="s">
        <v>24</v>
      </c>
      <c r="J786">
        <v>1</v>
      </c>
      <c r="K786">
        <v>3</v>
      </c>
      <c r="L786" t="b">
        <v>1</v>
      </c>
      <c r="M786">
        <v>350</v>
      </c>
      <c r="N786">
        <v>134</v>
      </c>
      <c r="O786">
        <f>SUM(Table1[[#This Row],[Total_Movies_Watched]:[Total_Series_Watched]])</f>
        <v>484</v>
      </c>
      <c r="P786" t="s">
        <v>63</v>
      </c>
      <c r="Q786" t="s">
        <v>40</v>
      </c>
      <c r="R786" t="s">
        <v>56</v>
      </c>
      <c r="S786">
        <v>1</v>
      </c>
      <c r="T786">
        <v>3.9</v>
      </c>
      <c r="U786" t="b">
        <v>0</v>
      </c>
      <c r="V786" t="s">
        <v>28</v>
      </c>
      <c r="W786">
        <v>3037</v>
      </c>
      <c r="X786" t="s">
        <v>29</v>
      </c>
      <c r="Y786" t="s">
        <v>36</v>
      </c>
      <c r="Z786" t="s">
        <v>75</v>
      </c>
      <c r="AA786" t="str">
        <f t="shared" si="24"/>
        <v>Complete</v>
      </c>
    </row>
    <row r="787" spans="1:27" x14ac:dyDescent="0.3">
      <c r="A787">
        <v>7667</v>
      </c>
      <c r="B787" t="str">
        <f t="shared" si="25"/>
        <v>Unique</v>
      </c>
      <c r="C787" t="s">
        <v>367</v>
      </c>
      <c r="D787" s="1">
        <v>44931</v>
      </c>
      <c r="E787" s="1">
        <v>45643</v>
      </c>
      <c r="F787" s="7">
        <v>15.99</v>
      </c>
      <c r="G787" t="str">
        <f>IF(Table1[[#This Row],[Monthly_Price]]=7.99,"Base",IF(Table1[[#This Row],[Monthly_Price]]=11.99,"Premium",IF(Table1[[#This Row],[Monthly_Price]]=15.99,"Ultra","error")))</f>
        <v>Ultra</v>
      </c>
      <c r="H787">
        <v>443</v>
      </c>
      <c r="I787" t="s">
        <v>79</v>
      </c>
      <c r="J787">
        <v>1</v>
      </c>
      <c r="K787">
        <v>3</v>
      </c>
      <c r="L787" t="b">
        <v>0</v>
      </c>
      <c r="M787">
        <v>326</v>
      </c>
      <c r="N787">
        <v>59</v>
      </c>
      <c r="O787">
        <f>SUM(Table1[[#This Row],[Total_Movies_Watched]:[Total_Series_Watched]])</f>
        <v>385</v>
      </c>
      <c r="P787" t="s">
        <v>63</v>
      </c>
      <c r="Q787" t="s">
        <v>26</v>
      </c>
      <c r="R787" t="s">
        <v>27</v>
      </c>
      <c r="S787">
        <v>57</v>
      </c>
      <c r="T787">
        <v>3.9</v>
      </c>
      <c r="U787" t="b">
        <v>0</v>
      </c>
      <c r="V787" t="s">
        <v>28</v>
      </c>
      <c r="W787">
        <v>3712</v>
      </c>
      <c r="X787" t="s">
        <v>35</v>
      </c>
      <c r="Y787" t="s">
        <v>30</v>
      </c>
      <c r="Z787" t="s">
        <v>31</v>
      </c>
      <c r="AA787" t="str">
        <f t="shared" si="24"/>
        <v>Complete</v>
      </c>
    </row>
    <row r="788" spans="1:27" x14ac:dyDescent="0.3">
      <c r="A788">
        <v>4912</v>
      </c>
      <c r="B788" t="str">
        <f t="shared" si="25"/>
        <v>Unique</v>
      </c>
      <c r="C788" t="s">
        <v>225</v>
      </c>
      <c r="D788" s="1">
        <v>45203</v>
      </c>
      <c r="E788" s="1">
        <v>45303</v>
      </c>
      <c r="F788" s="7">
        <v>15.99</v>
      </c>
      <c r="G788" t="str">
        <f>IF(Table1[[#This Row],[Monthly_Price]]=7.99,"Base",IF(Table1[[#This Row],[Monthly_Price]]=11.99,"Premium",IF(Table1[[#This Row],[Monthly_Price]]=15.99,"Ultra","error")))</f>
        <v>Ultra</v>
      </c>
      <c r="H788">
        <v>214</v>
      </c>
      <c r="I788" t="s">
        <v>43</v>
      </c>
      <c r="J788">
        <v>1</v>
      </c>
      <c r="K788">
        <v>3</v>
      </c>
      <c r="L788" t="b">
        <v>0</v>
      </c>
      <c r="M788">
        <v>61</v>
      </c>
      <c r="N788">
        <v>148</v>
      </c>
      <c r="O788">
        <f>SUM(Table1[[#This Row],[Total_Movies_Watched]:[Total_Series_Watched]])</f>
        <v>209</v>
      </c>
      <c r="P788" t="s">
        <v>44</v>
      </c>
      <c r="Q788" t="s">
        <v>64</v>
      </c>
      <c r="R788" t="s">
        <v>34</v>
      </c>
      <c r="S788">
        <v>95</v>
      </c>
      <c r="T788">
        <v>4.0999999999999996</v>
      </c>
      <c r="U788" t="b">
        <v>1</v>
      </c>
      <c r="V788" t="s">
        <v>28</v>
      </c>
      <c r="W788">
        <v>2029</v>
      </c>
      <c r="X788" t="s">
        <v>29</v>
      </c>
      <c r="Y788" t="s">
        <v>60</v>
      </c>
      <c r="Z788" t="s">
        <v>31</v>
      </c>
      <c r="AA788" t="str">
        <f t="shared" si="24"/>
        <v>Complete</v>
      </c>
    </row>
    <row r="789" spans="1:27" x14ac:dyDescent="0.3">
      <c r="A789">
        <v>7975</v>
      </c>
      <c r="B789" t="str">
        <f t="shared" si="25"/>
        <v>Unique</v>
      </c>
      <c r="C789" t="s">
        <v>369</v>
      </c>
      <c r="D789" s="1">
        <v>45202</v>
      </c>
      <c r="E789" s="1">
        <v>45618</v>
      </c>
      <c r="F789" s="7">
        <v>15.99</v>
      </c>
      <c r="G789" t="str">
        <f>IF(Table1[[#This Row],[Monthly_Price]]=7.99,"Base",IF(Table1[[#This Row],[Monthly_Price]]=11.99,"Premium",IF(Table1[[#This Row],[Monthly_Price]]=15.99,"Ultra","error")))</f>
        <v>Ultra</v>
      </c>
      <c r="H789">
        <v>437</v>
      </c>
      <c r="I789" t="s">
        <v>55</v>
      </c>
      <c r="J789">
        <v>2</v>
      </c>
      <c r="K789">
        <v>2</v>
      </c>
      <c r="L789" t="b">
        <v>1</v>
      </c>
      <c r="M789">
        <v>328</v>
      </c>
      <c r="N789">
        <v>170</v>
      </c>
      <c r="O789">
        <f>SUM(Table1[[#This Row],[Total_Movies_Watched]:[Total_Series_Watched]])</f>
        <v>498</v>
      </c>
      <c r="P789" t="s">
        <v>74</v>
      </c>
      <c r="Q789" t="s">
        <v>40</v>
      </c>
      <c r="R789" t="s">
        <v>56</v>
      </c>
      <c r="S789">
        <v>25</v>
      </c>
      <c r="T789">
        <v>3.6</v>
      </c>
      <c r="U789" t="b">
        <v>0</v>
      </c>
      <c r="V789" t="s">
        <v>28</v>
      </c>
      <c r="W789">
        <v>2406</v>
      </c>
      <c r="X789" t="s">
        <v>51</v>
      </c>
      <c r="Y789" t="s">
        <v>36</v>
      </c>
      <c r="Z789" t="s">
        <v>31</v>
      </c>
      <c r="AA789" t="str">
        <f t="shared" si="24"/>
        <v>Complete</v>
      </c>
    </row>
    <row r="790" spans="1:27" x14ac:dyDescent="0.3">
      <c r="A790">
        <v>6804</v>
      </c>
      <c r="B790" t="str">
        <f t="shared" si="25"/>
        <v>Unique</v>
      </c>
      <c r="C790" t="s">
        <v>363</v>
      </c>
      <c r="D790" s="1">
        <v>44968</v>
      </c>
      <c r="E790" s="1">
        <v>45577</v>
      </c>
      <c r="F790" s="7">
        <v>15.99</v>
      </c>
      <c r="G790" t="str">
        <f>IF(Table1[[#This Row],[Monthly_Price]]=7.99,"Base",IF(Table1[[#This Row],[Monthly_Price]]=11.99,"Premium",IF(Table1[[#This Row],[Monthly_Price]]=15.99,"Ultra","error")))</f>
        <v>Ultra</v>
      </c>
      <c r="H790">
        <v>419</v>
      </c>
      <c r="I790" t="s">
        <v>33</v>
      </c>
      <c r="J790">
        <v>2</v>
      </c>
      <c r="K790">
        <v>1</v>
      </c>
      <c r="L790" t="b">
        <v>0</v>
      </c>
      <c r="M790">
        <v>591</v>
      </c>
      <c r="N790">
        <v>166</v>
      </c>
      <c r="O790">
        <f>SUM(Table1[[#This Row],[Total_Movies_Watched]:[Total_Series_Watched]])</f>
        <v>757</v>
      </c>
      <c r="P790" t="s">
        <v>59</v>
      </c>
      <c r="Q790" t="s">
        <v>26</v>
      </c>
      <c r="R790" t="s">
        <v>34</v>
      </c>
      <c r="S790">
        <v>26</v>
      </c>
      <c r="T790">
        <v>3.5</v>
      </c>
      <c r="U790" t="b">
        <v>1</v>
      </c>
      <c r="V790" t="s">
        <v>28</v>
      </c>
      <c r="W790">
        <v>3264</v>
      </c>
      <c r="X790" t="s">
        <v>35</v>
      </c>
      <c r="Y790" t="s">
        <v>68</v>
      </c>
      <c r="Z790" t="s">
        <v>31</v>
      </c>
      <c r="AA790" t="str">
        <f t="shared" si="24"/>
        <v>Complete</v>
      </c>
    </row>
    <row r="791" spans="1:27" x14ac:dyDescent="0.3">
      <c r="A791">
        <v>3877</v>
      </c>
      <c r="B791" t="str">
        <f t="shared" si="25"/>
        <v>Unique</v>
      </c>
      <c r="C791" t="s">
        <v>368</v>
      </c>
      <c r="D791" s="1">
        <v>45488</v>
      </c>
      <c r="E791" s="1">
        <v>45620</v>
      </c>
      <c r="F791" s="7">
        <v>11.99</v>
      </c>
      <c r="G791" t="str">
        <f>IF(Table1[[#This Row],[Monthly_Price]]=7.99,"Base",IF(Table1[[#This Row],[Monthly_Price]]=11.99,"Premium",IF(Table1[[#This Row],[Monthly_Price]]=15.99,"Ultra","error")))</f>
        <v>Premium</v>
      </c>
      <c r="H791">
        <v>129</v>
      </c>
      <c r="I791" t="s">
        <v>24</v>
      </c>
      <c r="J791">
        <v>2</v>
      </c>
      <c r="K791">
        <v>5</v>
      </c>
      <c r="L791" t="b">
        <v>0</v>
      </c>
      <c r="M791">
        <v>527</v>
      </c>
      <c r="N791">
        <v>153</v>
      </c>
      <c r="O791">
        <f>SUM(Table1[[#This Row],[Total_Movies_Watched]:[Total_Series_Watched]])</f>
        <v>680</v>
      </c>
      <c r="P791" t="s">
        <v>59</v>
      </c>
      <c r="Q791" t="s">
        <v>26</v>
      </c>
      <c r="R791" t="s">
        <v>34</v>
      </c>
      <c r="S791">
        <v>0</v>
      </c>
      <c r="T791">
        <v>4.5999999999999996</v>
      </c>
      <c r="U791" t="b">
        <v>0</v>
      </c>
      <c r="V791" t="s">
        <v>28</v>
      </c>
      <c r="W791">
        <v>1135</v>
      </c>
      <c r="X791" t="s">
        <v>65</v>
      </c>
      <c r="Y791" t="s">
        <v>36</v>
      </c>
      <c r="Z791" t="s">
        <v>31</v>
      </c>
      <c r="AA791" t="str">
        <f t="shared" si="24"/>
        <v>Complete</v>
      </c>
    </row>
    <row r="792" spans="1:27" x14ac:dyDescent="0.3">
      <c r="A792">
        <v>8768</v>
      </c>
      <c r="B792" t="str">
        <f t="shared" si="25"/>
        <v>Unique</v>
      </c>
      <c r="C792" t="s">
        <v>182</v>
      </c>
      <c r="D792" s="1">
        <v>45605</v>
      </c>
      <c r="E792" s="1">
        <v>45303</v>
      </c>
      <c r="F792" s="7">
        <v>15.99</v>
      </c>
      <c r="G792" t="str">
        <f>IF(Table1[[#This Row],[Monthly_Price]]=7.99,"Base",IF(Table1[[#This Row],[Monthly_Price]]=11.99,"Premium",IF(Table1[[#This Row],[Monthly_Price]]=15.99,"Ultra","error")))</f>
        <v>Ultra</v>
      </c>
      <c r="H792">
        <v>75</v>
      </c>
      <c r="I792" t="s">
        <v>43</v>
      </c>
      <c r="J792">
        <v>5</v>
      </c>
      <c r="K792">
        <v>1</v>
      </c>
      <c r="L792" t="b">
        <v>1</v>
      </c>
      <c r="M792">
        <v>115</v>
      </c>
      <c r="N792">
        <v>122</v>
      </c>
      <c r="O792">
        <f>SUM(Table1[[#This Row],[Total_Movies_Watched]:[Total_Series_Watched]])</f>
        <v>237</v>
      </c>
      <c r="P792" t="s">
        <v>59</v>
      </c>
      <c r="Q792" t="s">
        <v>40</v>
      </c>
      <c r="R792" t="s">
        <v>27</v>
      </c>
      <c r="S792">
        <v>86</v>
      </c>
      <c r="T792">
        <v>3.5</v>
      </c>
      <c r="U792" t="b">
        <v>0</v>
      </c>
      <c r="V792" t="s">
        <v>28</v>
      </c>
      <c r="W792">
        <v>3761</v>
      </c>
      <c r="X792" t="s">
        <v>65</v>
      </c>
      <c r="Y792" t="s">
        <v>36</v>
      </c>
      <c r="Z792" t="s">
        <v>37</v>
      </c>
      <c r="AA792" t="str">
        <f t="shared" si="24"/>
        <v>Complete</v>
      </c>
    </row>
    <row r="793" spans="1:27" x14ac:dyDescent="0.3">
      <c r="A793">
        <v>1420</v>
      </c>
      <c r="B793" t="str">
        <f t="shared" si="25"/>
        <v>Unique</v>
      </c>
      <c r="C793" t="s">
        <v>132</v>
      </c>
      <c r="D793" s="1">
        <v>45568</v>
      </c>
      <c r="E793" s="1">
        <v>45424</v>
      </c>
      <c r="F793" s="7">
        <v>7.99</v>
      </c>
      <c r="G793" t="str">
        <f>IF(Table1[[#This Row],[Monthly_Price]]=7.99,"Base",IF(Table1[[#This Row],[Monthly_Price]]=11.99,"Premium",IF(Table1[[#This Row],[Monthly_Price]]=15.99,"Ultra","error")))</f>
        <v>Base</v>
      </c>
      <c r="H793">
        <v>346</v>
      </c>
      <c r="I793" t="s">
        <v>46</v>
      </c>
      <c r="J793">
        <v>5</v>
      </c>
      <c r="K793">
        <v>5</v>
      </c>
      <c r="L793" t="b">
        <v>1</v>
      </c>
      <c r="M793">
        <v>732</v>
      </c>
      <c r="N793">
        <v>144</v>
      </c>
      <c r="O793">
        <f>SUM(Table1[[#This Row],[Total_Movies_Watched]:[Total_Series_Watched]])</f>
        <v>876</v>
      </c>
      <c r="P793" t="s">
        <v>74</v>
      </c>
      <c r="Q793" t="s">
        <v>26</v>
      </c>
      <c r="R793" t="s">
        <v>67</v>
      </c>
      <c r="S793">
        <v>73</v>
      </c>
      <c r="T793">
        <v>4.9000000000000004</v>
      </c>
      <c r="U793" t="b">
        <v>0</v>
      </c>
      <c r="V793" t="s">
        <v>28</v>
      </c>
      <c r="W793">
        <v>3633</v>
      </c>
      <c r="X793" t="s">
        <v>65</v>
      </c>
      <c r="Y793" t="s">
        <v>68</v>
      </c>
      <c r="Z793" t="s">
        <v>31</v>
      </c>
      <c r="AA793" t="str">
        <f t="shared" si="24"/>
        <v>Complete</v>
      </c>
    </row>
    <row r="794" spans="1:27" x14ac:dyDescent="0.3">
      <c r="A794">
        <v>2306</v>
      </c>
      <c r="B794" t="str">
        <f t="shared" si="25"/>
        <v>Unique</v>
      </c>
      <c r="C794" t="s">
        <v>167</v>
      </c>
      <c r="D794" s="1">
        <v>45057</v>
      </c>
      <c r="E794" s="1">
        <v>45303</v>
      </c>
      <c r="F794" s="7">
        <v>11.99</v>
      </c>
      <c r="G794" t="str">
        <f>IF(Table1[[#This Row],[Monthly_Price]]=7.99,"Base",IF(Table1[[#This Row],[Monthly_Price]]=11.99,"Premium",IF(Table1[[#This Row],[Monthly_Price]]=15.99,"Ultra","error")))</f>
        <v>Premium</v>
      </c>
      <c r="H794">
        <v>480</v>
      </c>
      <c r="I794" t="s">
        <v>55</v>
      </c>
      <c r="J794">
        <v>4</v>
      </c>
      <c r="K794">
        <v>6</v>
      </c>
      <c r="L794" t="b">
        <v>1</v>
      </c>
      <c r="M794">
        <v>509</v>
      </c>
      <c r="N794">
        <v>12</v>
      </c>
      <c r="O794">
        <f>SUM(Table1[[#This Row],[Total_Movies_Watched]:[Total_Series_Watched]])</f>
        <v>521</v>
      </c>
      <c r="P794" t="s">
        <v>39</v>
      </c>
      <c r="Q794" t="s">
        <v>49</v>
      </c>
      <c r="R794" t="s">
        <v>56</v>
      </c>
      <c r="S794">
        <v>43</v>
      </c>
      <c r="T794">
        <v>3.1</v>
      </c>
      <c r="U794" t="b">
        <v>0</v>
      </c>
      <c r="V794" t="s">
        <v>28</v>
      </c>
      <c r="W794">
        <v>3308</v>
      </c>
      <c r="X794" t="s">
        <v>29</v>
      </c>
      <c r="Y794" t="s">
        <v>36</v>
      </c>
      <c r="Z794" t="s">
        <v>37</v>
      </c>
      <c r="AA794" t="str">
        <f t="shared" si="24"/>
        <v>Complete</v>
      </c>
    </row>
    <row r="795" spans="1:27" x14ac:dyDescent="0.3">
      <c r="A795">
        <v>2079</v>
      </c>
      <c r="B795" t="str">
        <f t="shared" si="25"/>
        <v>Unique</v>
      </c>
      <c r="C795" t="s">
        <v>238</v>
      </c>
      <c r="D795" s="1">
        <v>45468</v>
      </c>
      <c r="E795" s="1">
        <v>45334</v>
      </c>
      <c r="F795" s="7">
        <v>11.99</v>
      </c>
      <c r="G795" t="str">
        <f>IF(Table1[[#This Row],[Monthly_Price]]=7.99,"Base",IF(Table1[[#This Row],[Monthly_Price]]=11.99,"Premium",IF(Table1[[#This Row],[Monthly_Price]]=15.99,"Ultra","error")))</f>
        <v>Premium</v>
      </c>
      <c r="H795">
        <v>188</v>
      </c>
      <c r="I795" t="s">
        <v>55</v>
      </c>
      <c r="J795">
        <v>2</v>
      </c>
      <c r="K795">
        <v>2</v>
      </c>
      <c r="L795" t="b">
        <v>1</v>
      </c>
      <c r="M795">
        <v>655</v>
      </c>
      <c r="N795">
        <v>16</v>
      </c>
      <c r="O795">
        <f>SUM(Table1[[#This Row],[Total_Movies_Watched]:[Total_Series_Watched]])</f>
        <v>671</v>
      </c>
      <c r="P795" t="s">
        <v>25</v>
      </c>
      <c r="Q795" t="s">
        <v>26</v>
      </c>
      <c r="R795" t="s">
        <v>56</v>
      </c>
      <c r="S795">
        <v>50</v>
      </c>
      <c r="T795">
        <v>3.3</v>
      </c>
      <c r="U795" t="b">
        <v>1</v>
      </c>
      <c r="V795" t="s">
        <v>28</v>
      </c>
      <c r="W795">
        <v>1311</v>
      </c>
      <c r="X795" t="s">
        <v>57</v>
      </c>
      <c r="Y795" t="s">
        <v>30</v>
      </c>
      <c r="Z795" t="s">
        <v>31</v>
      </c>
      <c r="AA795" t="str">
        <f t="shared" si="24"/>
        <v>Complete</v>
      </c>
    </row>
    <row r="796" spans="1:27" x14ac:dyDescent="0.3">
      <c r="A796">
        <v>3554</v>
      </c>
      <c r="B796" t="str">
        <f t="shared" si="25"/>
        <v>Unique</v>
      </c>
      <c r="C796" t="s">
        <v>240</v>
      </c>
      <c r="D796" s="1">
        <v>45350</v>
      </c>
      <c r="E796" s="1">
        <v>45394</v>
      </c>
      <c r="F796" s="7">
        <v>7.99</v>
      </c>
      <c r="G796" t="str">
        <f>IF(Table1[[#This Row],[Monthly_Price]]=7.99,"Base",IF(Table1[[#This Row],[Monthly_Price]]=11.99,"Premium",IF(Table1[[#This Row],[Monthly_Price]]=15.99,"Ultra","error")))</f>
        <v>Base</v>
      </c>
      <c r="H796">
        <v>420</v>
      </c>
      <c r="I796" t="s">
        <v>33</v>
      </c>
      <c r="J796">
        <v>4</v>
      </c>
      <c r="K796">
        <v>1</v>
      </c>
      <c r="L796" t="b">
        <v>0</v>
      </c>
      <c r="M796">
        <v>399</v>
      </c>
      <c r="N796">
        <v>45</v>
      </c>
      <c r="O796">
        <f>SUM(Table1[[#This Row],[Total_Movies_Watched]:[Total_Series_Watched]])</f>
        <v>444</v>
      </c>
      <c r="P796" t="s">
        <v>25</v>
      </c>
      <c r="Q796" t="s">
        <v>40</v>
      </c>
      <c r="R796" t="s">
        <v>67</v>
      </c>
      <c r="S796">
        <v>52</v>
      </c>
      <c r="T796">
        <v>4</v>
      </c>
      <c r="U796" t="b">
        <v>0</v>
      </c>
      <c r="V796" t="s">
        <v>28</v>
      </c>
      <c r="W796">
        <v>4333</v>
      </c>
      <c r="X796" t="s">
        <v>35</v>
      </c>
      <c r="Y796" t="s">
        <v>36</v>
      </c>
      <c r="Z796" t="s">
        <v>53</v>
      </c>
      <c r="AA796" t="str">
        <f t="shared" si="24"/>
        <v>Complete</v>
      </c>
    </row>
    <row r="797" spans="1:27" x14ac:dyDescent="0.3">
      <c r="A797">
        <v>7616</v>
      </c>
      <c r="B797" t="str">
        <f t="shared" si="25"/>
        <v>Unique</v>
      </c>
      <c r="C797" t="s">
        <v>181</v>
      </c>
      <c r="D797" s="1">
        <v>45087</v>
      </c>
      <c r="E797" s="1">
        <v>45608</v>
      </c>
      <c r="F797" s="7">
        <v>15.99</v>
      </c>
      <c r="G797" t="str">
        <f>IF(Table1[[#This Row],[Monthly_Price]]=7.99,"Base",IF(Table1[[#This Row],[Monthly_Price]]=11.99,"Premium",IF(Table1[[#This Row],[Monthly_Price]]=15.99,"Ultra","error")))</f>
        <v>Ultra</v>
      </c>
      <c r="H797">
        <v>204</v>
      </c>
      <c r="I797" t="s">
        <v>55</v>
      </c>
      <c r="J797">
        <v>3</v>
      </c>
      <c r="K797">
        <v>5</v>
      </c>
      <c r="L797" t="b">
        <v>0</v>
      </c>
      <c r="M797">
        <v>597</v>
      </c>
      <c r="N797">
        <v>118</v>
      </c>
      <c r="O797">
        <f>SUM(Table1[[#This Row],[Total_Movies_Watched]:[Total_Series_Watched]])</f>
        <v>715</v>
      </c>
      <c r="P797" t="s">
        <v>63</v>
      </c>
      <c r="Q797" t="s">
        <v>40</v>
      </c>
      <c r="R797" t="s">
        <v>56</v>
      </c>
      <c r="S797">
        <v>60</v>
      </c>
      <c r="T797">
        <v>3.1</v>
      </c>
      <c r="U797" t="b">
        <v>1</v>
      </c>
      <c r="V797" t="s">
        <v>28</v>
      </c>
      <c r="W797">
        <v>4575</v>
      </c>
      <c r="X797" t="s">
        <v>29</v>
      </c>
      <c r="Y797" t="s">
        <v>30</v>
      </c>
      <c r="Z797" t="s">
        <v>37</v>
      </c>
      <c r="AA797" t="str">
        <f t="shared" si="24"/>
        <v>Complete</v>
      </c>
    </row>
    <row r="798" spans="1:27" x14ac:dyDescent="0.3">
      <c r="A798">
        <v>5650</v>
      </c>
      <c r="B798" t="str">
        <f t="shared" si="25"/>
        <v>Unique</v>
      </c>
      <c r="C798" t="s">
        <v>261</v>
      </c>
      <c r="D798" s="1">
        <v>45162</v>
      </c>
      <c r="E798" s="1">
        <v>45516</v>
      </c>
      <c r="F798" s="7">
        <v>15.99</v>
      </c>
      <c r="G798" t="str">
        <f>IF(Table1[[#This Row],[Monthly_Price]]=7.99,"Base",IF(Table1[[#This Row],[Monthly_Price]]=11.99,"Premium",IF(Table1[[#This Row],[Monthly_Price]]=15.99,"Ultra","error")))</f>
        <v>Ultra</v>
      </c>
      <c r="H798">
        <v>355</v>
      </c>
      <c r="I798" t="s">
        <v>55</v>
      </c>
      <c r="J798">
        <v>1</v>
      </c>
      <c r="K798">
        <v>1</v>
      </c>
      <c r="L798" t="b">
        <v>1</v>
      </c>
      <c r="M798">
        <v>358</v>
      </c>
      <c r="N798">
        <v>173</v>
      </c>
      <c r="O798">
        <f>SUM(Table1[[#This Row],[Total_Movies_Watched]:[Total_Series_Watched]])</f>
        <v>531</v>
      </c>
      <c r="P798" t="s">
        <v>39</v>
      </c>
      <c r="Q798" t="s">
        <v>64</v>
      </c>
      <c r="R798" t="s">
        <v>27</v>
      </c>
      <c r="S798">
        <v>60</v>
      </c>
      <c r="T798">
        <v>4.8</v>
      </c>
      <c r="U798" t="b">
        <v>0</v>
      </c>
      <c r="V798" t="s">
        <v>28</v>
      </c>
      <c r="W798">
        <v>2448</v>
      </c>
      <c r="X798" t="s">
        <v>35</v>
      </c>
      <c r="Y798" t="s">
        <v>52</v>
      </c>
      <c r="Z798" t="s">
        <v>75</v>
      </c>
      <c r="AA798" t="str">
        <f t="shared" si="24"/>
        <v>Complete</v>
      </c>
    </row>
    <row r="799" spans="1:27" x14ac:dyDescent="0.3">
      <c r="A799">
        <v>9385</v>
      </c>
      <c r="B799" t="str">
        <f t="shared" si="25"/>
        <v>Unique</v>
      </c>
      <c r="C799" t="s">
        <v>135</v>
      </c>
      <c r="D799" s="1">
        <v>45524</v>
      </c>
      <c r="E799" s="1">
        <v>45363</v>
      </c>
      <c r="F799" s="7">
        <v>7.99</v>
      </c>
      <c r="G799" t="str">
        <f>IF(Table1[[#This Row],[Monthly_Price]]=7.99,"Base",IF(Table1[[#This Row],[Monthly_Price]]=11.99,"Premium",IF(Table1[[#This Row],[Monthly_Price]]=15.99,"Ultra","error")))</f>
        <v>Base</v>
      </c>
      <c r="H799">
        <v>200</v>
      </c>
      <c r="I799" t="s">
        <v>33</v>
      </c>
      <c r="J799">
        <v>3</v>
      </c>
      <c r="K799">
        <v>2</v>
      </c>
      <c r="L799" t="b">
        <v>0</v>
      </c>
      <c r="M799">
        <v>453</v>
      </c>
      <c r="N799">
        <v>172</v>
      </c>
      <c r="O799">
        <f>SUM(Table1[[#This Row],[Total_Movies_Watched]:[Total_Series_Watched]])</f>
        <v>625</v>
      </c>
      <c r="P799" t="s">
        <v>39</v>
      </c>
      <c r="Q799" t="s">
        <v>26</v>
      </c>
      <c r="R799" t="s">
        <v>56</v>
      </c>
      <c r="S799">
        <v>1</v>
      </c>
      <c r="T799">
        <v>4.4000000000000004</v>
      </c>
      <c r="U799" t="b">
        <v>1</v>
      </c>
      <c r="V799" t="s">
        <v>28</v>
      </c>
      <c r="W799">
        <v>1072</v>
      </c>
      <c r="X799" t="s">
        <v>65</v>
      </c>
      <c r="Y799" t="s">
        <v>68</v>
      </c>
      <c r="Z799" t="s">
        <v>53</v>
      </c>
      <c r="AA799" t="str">
        <f t="shared" si="24"/>
        <v>Complete</v>
      </c>
    </row>
    <row r="800" spans="1:27" x14ac:dyDescent="0.3">
      <c r="A800">
        <v>2482</v>
      </c>
      <c r="B800" t="str">
        <f t="shared" si="25"/>
        <v>Unique</v>
      </c>
      <c r="C800" t="s">
        <v>132</v>
      </c>
      <c r="D800" s="1">
        <v>45011</v>
      </c>
      <c r="E800" s="1">
        <v>45625</v>
      </c>
      <c r="F800" s="7">
        <v>7.99</v>
      </c>
      <c r="G800" t="str">
        <f>IF(Table1[[#This Row],[Monthly_Price]]=7.99,"Base",IF(Table1[[#This Row],[Monthly_Price]]=11.99,"Premium",IF(Table1[[#This Row],[Monthly_Price]]=15.99,"Ultra","error")))</f>
        <v>Base</v>
      </c>
      <c r="H800">
        <v>178</v>
      </c>
      <c r="I800" t="s">
        <v>24</v>
      </c>
      <c r="J800">
        <v>2</v>
      </c>
      <c r="K800">
        <v>2</v>
      </c>
      <c r="L800" t="b">
        <v>1</v>
      </c>
      <c r="M800">
        <v>378</v>
      </c>
      <c r="N800">
        <v>117</v>
      </c>
      <c r="O800">
        <f>SUM(Table1[[#This Row],[Total_Movies_Watched]:[Total_Series_Watched]])</f>
        <v>495</v>
      </c>
      <c r="P800" t="s">
        <v>48</v>
      </c>
      <c r="Q800" t="s">
        <v>49</v>
      </c>
      <c r="R800" t="s">
        <v>27</v>
      </c>
      <c r="S800">
        <v>63</v>
      </c>
      <c r="T800">
        <v>4.8</v>
      </c>
      <c r="U800" t="b">
        <v>1</v>
      </c>
      <c r="V800" t="s">
        <v>28</v>
      </c>
      <c r="W800">
        <v>1784</v>
      </c>
      <c r="X800" t="s">
        <v>35</v>
      </c>
      <c r="Y800" t="s">
        <v>60</v>
      </c>
      <c r="Z800" t="s">
        <v>37</v>
      </c>
      <c r="AA800" t="str">
        <f t="shared" si="24"/>
        <v>Complete</v>
      </c>
    </row>
    <row r="801" spans="1:27" x14ac:dyDescent="0.3">
      <c r="A801">
        <v>9017</v>
      </c>
      <c r="B801" t="str">
        <f t="shared" si="25"/>
        <v>Unique</v>
      </c>
      <c r="C801" t="s">
        <v>290</v>
      </c>
      <c r="D801" s="1">
        <v>45487</v>
      </c>
      <c r="E801" s="1">
        <v>45608</v>
      </c>
      <c r="F801" s="7">
        <v>11.99</v>
      </c>
      <c r="G801" t="str">
        <f>IF(Table1[[#This Row],[Monthly_Price]]=7.99,"Base",IF(Table1[[#This Row],[Monthly_Price]]=11.99,"Premium",IF(Table1[[#This Row],[Monthly_Price]]=15.99,"Ultra","error")))</f>
        <v>Premium</v>
      </c>
      <c r="H801">
        <v>337</v>
      </c>
      <c r="I801" t="s">
        <v>46</v>
      </c>
      <c r="J801">
        <v>2</v>
      </c>
      <c r="K801">
        <v>2</v>
      </c>
      <c r="L801" t="b">
        <v>1</v>
      </c>
      <c r="M801">
        <v>750</v>
      </c>
      <c r="N801">
        <v>146</v>
      </c>
      <c r="O801">
        <f>SUM(Table1[[#This Row],[Total_Movies_Watched]:[Total_Series_Watched]])</f>
        <v>896</v>
      </c>
      <c r="P801" t="s">
        <v>48</v>
      </c>
      <c r="Q801" t="s">
        <v>49</v>
      </c>
      <c r="R801" t="s">
        <v>56</v>
      </c>
      <c r="S801">
        <v>100</v>
      </c>
      <c r="T801">
        <v>4.0999999999999996</v>
      </c>
      <c r="U801" t="b">
        <v>1</v>
      </c>
      <c r="V801" t="s">
        <v>28</v>
      </c>
      <c r="W801">
        <v>3787</v>
      </c>
      <c r="X801" t="s">
        <v>35</v>
      </c>
      <c r="Y801" t="s">
        <v>30</v>
      </c>
      <c r="Z801" t="s">
        <v>31</v>
      </c>
      <c r="AA801" t="str">
        <f t="shared" si="24"/>
        <v>Complete</v>
      </c>
    </row>
    <row r="802" spans="1:27" x14ac:dyDescent="0.3">
      <c r="A802">
        <v>7001</v>
      </c>
      <c r="B802" t="str">
        <f t="shared" si="25"/>
        <v>Unique</v>
      </c>
      <c r="C802" t="s">
        <v>112</v>
      </c>
      <c r="D802" s="1">
        <v>45146</v>
      </c>
      <c r="E802" s="1">
        <v>45626</v>
      </c>
      <c r="F802" s="7">
        <v>11.99</v>
      </c>
      <c r="G802" t="str">
        <f>IF(Table1[[#This Row],[Monthly_Price]]=7.99,"Base",IF(Table1[[#This Row],[Monthly_Price]]=11.99,"Premium",IF(Table1[[#This Row],[Monthly_Price]]=15.99,"Ultra","error")))</f>
        <v>Premium</v>
      </c>
      <c r="H802">
        <v>24</v>
      </c>
      <c r="I802" t="s">
        <v>33</v>
      </c>
      <c r="J802">
        <v>4</v>
      </c>
      <c r="K802">
        <v>4</v>
      </c>
      <c r="L802" t="b">
        <v>0</v>
      </c>
      <c r="M802">
        <v>30</v>
      </c>
      <c r="N802">
        <v>20</v>
      </c>
      <c r="O802">
        <f>SUM(Table1[[#This Row],[Total_Movies_Watched]:[Total_Series_Watched]])</f>
        <v>50</v>
      </c>
      <c r="P802" t="s">
        <v>44</v>
      </c>
      <c r="Q802" t="s">
        <v>64</v>
      </c>
      <c r="R802" t="s">
        <v>27</v>
      </c>
      <c r="S802">
        <v>98</v>
      </c>
      <c r="T802">
        <v>3.9</v>
      </c>
      <c r="U802" t="b">
        <v>0</v>
      </c>
      <c r="V802" t="s">
        <v>28</v>
      </c>
      <c r="W802">
        <v>4477</v>
      </c>
      <c r="X802" t="s">
        <v>57</v>
      </c>
      <c r="Y802" t="s">
        <v>52</v>
      </c>
      <c r="Z802" t="s">
        <v>75</v>
      </c>
      <c r="AA802" t="str">
        <f t="shared" si="24"/>
        <v>Complete</v>
      </c>
    </row>
    <row r="803" spans="1:27" x14ac:dyDescent="0.3">
      <c r="A803">
        <v>2942</v>
      </c>
      <c r="B803" t="str">
        <f t="shared" si="25"/>
        <v>Unique</v>
      </c>
      <c r="C803" t="s">
        <v>370</v>
      </c>
      <c r="D803" s="1">
        <v>44966</v>
      </c>
      <c r="E803" s="1">
        <v>45626</v>
      </c>
      <c r="F803" s="7">
        <v>11.99</v>
      </c>
      <c r="G803" t="str">
        <f>IF(Table1[[#This Row],[Monthly_Price]]=7.99,"Base",IF(Table1[[#This Row],[Monthly_Price]]=11.99,"Premium",IF(Table1[[#This Row],[Monthly_Price]]=15.99,"Ultra","error")))</f>
        <v>Premium</v>
      </c>
      <c r="H803">
        <v>167</v>
      </c>
      <c r="I803" t="s">
        <v>43</v>
      </c>
      <c r="J803">
        <v>5</v>
      </c>
      <c r="K803">
        <v>5</v>
      </c>
      <c r="L803" t="b">
        <v>0</v>
      </c>
      <c r="M803">
        <v>127</v>
      </c>
      <c r="N803">
        <v>138</v>
      </c>
      <c r="O803">
        <f>SUM(Table1[[#This Row],[Total_Movies_Watched]:[Total_Series_Watched]])</f>
        <v>265</v>
      </c>
      <c r="P803" t="s">
        <v>44</v>
      </c>
      <c r="Q803" t="s">
        <v>49</v>
      </c>
      <c r="R803" t="s">
        <v>41</v>
      </c>
      <c r="S803">
        <v>66</v>
      </c>
      <c r="T803">
        <v>4.7</v>
      </c>
      <c r="U803" t="b">
        <v>1</v>
      </c>
      <c r="V803" t="s">
        <v>28</v>
      </c>
      <c r="W803">
        <v>711</v>
      </c>
      <c r="X803" t="s">
        <v>51</v>
      </c>
      <c r="Y803" t="s">
        <v>30</v>
      </c>
      <c r="Z803" t="s">
        <v>37</v>
      </c>
      <c r="AA803" t="str">
        <f t="shared" si="24"/>
        <v>Complete</v>
      </c>
    </row>
    <row r="804" spans="1:27" x14ac:dyDescent="0.3">
      <c r="A804">
        <v>8833</v>
      </c>
      <c r="B804" t="str">
        <f t="shared" si="25"/>
        <v>Unique</v>
      </c>
      <c r="C804" t="s">
        <v>73</v>
      </c>
      <c r="D804" s="1">
        <v>45450</v>
      </c>
      <c r="E804" s="1">
        <v>45608</v>
      </c>
      <c r="F804" s="7">
        <v>7.99</v>
      </c>
      <c r="G804" t="str">
        <f>IF(Table1[[#This Row],[Monthly_Price]]=7.99,"Base",IF(Table1[[#This Row],[Monthly_Price]]=11.99,"Premium",IF(Table1[[#This Row],[Monthly_Price]]=15.99,"Ultra","error")))</f>
        <v>Base</v>
      </c>
      <c r="H804">
        <v>289</v>
      </c>
      <c r="I804" t="s">
        <v>33</v>
      </c>
      <c r="J804">
        <v>5</v>
      </c>
      <c r="K804">
        <v>2</v>
      </c>
      <c r="L804" t="b">
        <v>0</v>
      </c>
      <c r="M804">
        <v>216</v>
      </c>
      <c r="N804">
        <v>162</v>
      </c>
      <c r="O804">
        <f>SUM(Table1[[#This Row],[Total_Movies_Watched]:[Total_Series_Watched]])</f>
        <v>378</v>
      </c>
      <c r="P804" t="s">
        <v>74</v>
      </c>
      <c r="Q804" t="s">
        <v>26</v>
      </c>
      <c r="R804" t="s">
        <v>27</v>
      </c>
      <c r="S804">
        <v>99</v>
      </c>
      <c r="T804">
        <v>3.7</v>
      </c>
      <c r="U804" t="b">
        <v>1</v>
      </c>
      <c r="V804" t="s">
        <v>28</v>
      </c>
      <c r="W804">
        <v>3711</v>
      </c>
      <c r="X804" t="s">
        <v>51</v>
      </c>
      <c r="Y804" t="s">
        <v>68</v>
      </c>
      <c r="Z804" t="s">
        <v>31</v>
      </c>
      <c r="AA804" t="str">
        <f t="shared" si="24"/>
        <v>Complete</v>
      </c>
    </row>
    <row r="805" spans="1:27" x14ac:dyDescent="0.3">
      <c r="A805">
        <v>8079</v>
      </c>
      <c r="B805" t="str">
        <f t="shared" si="25"/>
        <v>Unique</v>
      </c>
      <c r="C805" t="s">
        <v>72</v>
      </c>
      <c r="D805" s="1">
        <v>45114</v>
      </c>
      <c r="E805" s="1">
        <v>45639</v>
      </c>
      <c r="F805" s="7">
        <v>7.99</v>
      </c>
      <c r="G805" t="str">
        <f>IF(Table1[[#This Row],[Monthly_Price]]=7.99,"Base",IF(Table1[[#This Row],[Monthly_Price]]=11.99,"Premium",IF(Table1[[#This Row],[Monthly_Price]]=15.99,"Ultra","error")))</f>
        <v>Base</v>
      </c>
      <c r="H805">
        <v>450</v>
      </c>
      <c r="I805" t="s">
        <v>24</v>
      </c>
      <c r="J805">
        <v>1</v>
      </c>
      <c r="K805">
        <v>2</v>
      </c>
      <c r="L805" t="b">
        <v>1</v>
      </c>
      <c r="M805">
        <v>12</v>
      </c>
      <c r="N805">
        <v>133</v>
      </c>
      <c r="O805">
        <f>SUM(Table1[[#This Row],[Total_Movies_Watched]:[Total_Series_Watched]])</f>
        <v>145</v>
      </c>
      <c r="P805" t="s">
        <v>39</v>
      </c>
      <c r="Q805" t="s">
        <v>40</v>
      </c>
      <c r="R805" t="s">
        <v>27</v>
      </c>
      <c r="S805">
        <v>100</v>
      </c>
      <c r="T805">
        <v>3.4</v>
      </c>
      <c r="U805" t="b">
        <v>0</v>
      </c>
      <c r="V805" t="s">
        <v>28</v>
      </c>
      <c r="W805">
        <v>2534</v>
      </c>
      <c r="X805" t="s">
        <v>65</v>
      </c>
      <c r="Y805" t="s">
        <v>30</v>
      </c>
      <c r="Z805" t="s">
        <v>75</v>
      </c>
      <c r="AA805" t="str">
        <f t="shared" si="24"/>
        <v>Complete</v>
      </c>
    </row>
    <row r="806" spans="1:27" x14ac:dyDescent="0.3">
      <c r="A806">
        <v>3797</v>
      </c>
      <c r="B806" t="str">
        <f t="shared" si="25"/>
        <v>Unique</v>
      </c>
      <c r="C806" t="s">
        <v>72</v>
      </c>
      <c r="D806" s="1">
        <v>45447</v>
      </c>
      <c r="E806" s="1">
        <v>45643</v>
      </c>
      <c r="F806" s="7">
        <v>11.99</v>
      </c>
      <c r="G806" t="str">
        <f>IF(Table1[[#This Row],[Monthly_Price]]=7.99,"Base",IF(Table1[[#This Row],[Monthly_Price]]=11.99,"Premium",IF(Table1[[#This Row],[Monthly_Price]]=15.99,"Ultra","error")))</f>
        <v>Premium</v>
      </c>
      <c r="H806">
        <v>165</v>
      </c>
      <c r="I806" t="s">
        <v>43</v>
      </c>
      <c r="J806">
        <v>5</v>
      </c>
      <c r="K806">
        <v>5</v>
      </c>
      <c r="L806" t="b">
        <v>0</v>
      </c>
      <c r="M806">
        <v>421</v>
      </c>
      <c r="N806">
        <v>3</v>
      </c>
      <c r="O806">
        <f>SUM(Table1[[#This Row],[Total_Movies_Watched]:[Total_Series_Watched]])</f>
        <v>424</v>
      </c>
      <c r="P806" t="s">
        <v>25</v>
      </c>
      <c r="Q806" t="s">
        <v>64</v>
      </c>
      <c r="R806" t="s">
        <v>56</v>
      </c>
      <c r="S806">
        <v>96</v>
      </c>
      <c r="T806">
        <v>4.5</v>
      </c>
      <c r="U806" t="b">
        <v>1</v>
      </c>
      <c r="V806" t="s">
        <v>28</v>
      </c>
      <c r="W806">
        <v>2624</v>
      </c>
      <c r="X806" t="s">
        <v>35</v>
      </c>
      <c r="Y806" t="s">
        <v>68</v>
      </c>
      <c r="Z806" t="s">
        <v>37</v>
      </c>
      <c r="AA806" t="str">
        <f t="shared" si="24"/>
        <v>Complete</v>
      </c>
    </row>
    <row r="807" spans="1:27" x14ac:dyDescent="0.3">
      <c r="A807">
        <v>7268</v>
      </c>
      <c r="B807" t="str">
        <f t="shared" si="25"/>
        <v>Unique</v>
      </c>
      <c r="C807" t="s">
        <v>371</v>
      </c>
      <c r="D807" s="1">
        <v>45054</v>
      </c>
      <c r="E807" s="1">
        <v>45643</v>
      </c>
      <c r="F807" s="7">
        <v>15.99</v>
      </c>
      <c r="G807" t="str">
        <f>IF(Table1[[#This Row],[Monthly_Price]]=7.99,"Base",IF(Table1[[#This Row],[Monthly_Price]]=11.99,"Premium",IF(Table1[[#This Row],[Monthly_Price]]=15.99,"Ultra","error")))</f>
        <v>Ultra</v>
      </c>
      <c r="H807">
        <v>391</v>
      </c>
      <c r="I807" t="s">
        <v>24</v>
      </c>
      <c r="J807">
        <v>2</v>
      </c>
      <c r="K807">
        <v>2</v>
      </c>
      <c r="L807" t="b">
        <v>0</v>
      </c>
      <c r="M807">
        <v>988</v>
      </c>
      <c r="N807">
        <v>82</v>
      </c>
      <c r="O807">
        <f>SUM(Table1[[#This Row],[Total_Movies_Watched]:[Total_Series_Watched]])</f>
        <v>1070</v>
      </c>
      <c r="P807" t="s">
        <v>25</v>
      </c>
      <c r="Q807" t="s">
        <v>26</v>
      </c>
      <c r="R807" t="s">
        <v>34</v>
      </c>
      <c r="S807">
        <v>73</v>
      </c>
      <c r="T807">
        <v>3</v>
      </c>
      <c r="U807" t="b">
        <v>1</v>
      </c>
      <c r="V807" t="s">
        <v>28</v>
      </c>
      <c r="W807">
        <v>3617</v>
      </c>
      <c r="X807" t="s">
        <v>51</v>
      </c>
      <c r="Y807" t="s">
        <v>52</v>
      </c>
      <c r="Z807" t="s">
        <v>53</v>
      </c>
      <c r="AA807" t="str">
        <f t="shared" si="24"/>
        <v>Complete</v>
      </c>
    </row>
    <row r="808" spans="1:27" x14ac:dyDescent="0.3">
      <c r="A808">
        <v>9803</v>
      </c>
      <c r="B808" t="str">
        <f t="shared" si="25"/>
        <v>Unique</v>
      </c>
      <c r="C808" t="s">
        <v>246</v>
      </c>
      <c r="D808" s="1">
        <v>45487</v>
      </c>
      <c r="E808" s="1">
        <v>45619</v>
      </c>
      <c r="F808" s="7">
        <v>11.99</v>
      </c>
      <c r="G808" t="str">
        <f>IF(Table1[[#This Row],[Monthly_Price]]=7.99,"Base",IF(Table1[[#This Row],[Monthly_Price]]=11.99,"Premium",IF(Table1[[#This Row],[Monthly_Price]]=15.99,"Ultra","error")))</f>
        <v>Premium</v>
      </c>
      <c r="H808">
        <v>318</v>
      </c>
      <c r="I808" t="s">
        <v>33</v>
      </c>
      <c r="J808">
        <v>2</v>
      </c>
      <c r="K808">
        <v>1</v>
      </c>
      <c r="L808" t="b">
        <v>0</v>
      </c>
      <c r="M808">
        <v>376</v>
      </c>
      <c r="N808">
        <v>44</v>
      </c>
      <c r="O808">
        <f>SUM(Table1[[#This Row],[Total_Movies_Watched]:[Total_Series_Watched]])</f>
        <v>420</v>
      </c>
      <c r="P808" t="s">
        <v>25</v>
      </c>
      <c r="Q808" t="s">
        <v>64</v>
      </c>
      <c r="R808" t="s">
        <v>41</v>
      </c>
      <c r="S808">
        <v>42</v>
      </c>
      <c r="T808">
        <v>3.9</v>
      </c>
      <c r="U808" t="b">
        <v>0</v>
      </c>
      <c r="V808" t="s">
        <v>28</v>
      </c>
      <c r="W808">
        <v>3078</v>
      </c>
      <c r="X808" t="s">
        <v>65</v>
      </c>
      <c r="Y808" t="s">
        <v>36</v>
      </c>
      <c r="Z808" t="s">
        <v>53</v>
      </c>
      <c r="AA808" t="str">
        <f t="shared" si="24"/>
        <v>Complete</v>
      </c>
    </row>
    <row r="809" spans="1:27" x14ac:dyDescent="0.3">
      <c r="A809">
        <v>2165</v>
      </c>
      <c r="B809" t="str">
        <f t="shared" si="25"/>
        <v>Unique</v>
      </c>
      <c r="C809" t="s">
        <v>372</v>
      </c>
      <c r="D809" s="1">
        <v>45465</v>
      </c>
      <c r="E809" s="1">
        <v>45625</v>
      </c>
      <c r="F809" s="7">
        <v>15.99</v>
      </c>
      <c r="G809" t="str">
        <f>IF(Table1[[#This Row],[Monthly_Price]]=7.99,"Base",IF(Table1[[#This Row],[Monthly_Price]]=11.99,"Premium",IF(Table1[[#This Row],[Monthly_Price]]=15.99,"Ultra","error")))</f>
        <v>Ultra</v>
      </c>
      <c r="H809">
        <v>157</v>
      </c>
      <c r="I809" t="s">
        <v>46</v>
      </c>
      <c r="J809">
        <v>2</v>
      </c>
      <c r="K809">
        <v>2</v>
      </c>
      <c r="L809" t="b">
        <v>0</v>
      </c>
      <c r="M809">
        <v>542</v>
      </c>
      <c r="N809">
        <v>80</v>
      </c>
      <c r="O809">
        <f>SUM(Table1[[#This Row],[Total_Movies_Watched]:[Total_Series_Watched]])</f>
        <v>622</v>
      </c>
      <c r="P809" t="s">
        <v>59</v>
      </c>
      <c r="Q809" t="s">
        <v>26</v>
      </c>
      <c r="R809" t="s">
        <v>56</v>
      </c>
      <c r="S809">
        <v>53</v>
      </c>
      <c r="T809">
        <v>4.2</v>
      </c>
      <c r="U809" t="b">
        <v>0</v>
      </c>
      <c r="V809" t="s">
        <v>28</v>
      </c>
      <c r="W809">
        <v>164</v>
      </c>
      <c r="X809" t="s">
        <v>51</v>
      </c>
      <c r="Y809" t="s">
        <v>30</v>
      </c>
      <c r="Z809" t="s">
        <v>37</v>
      </c>
      <c r="AA809" t="str">
        <f t="shared" si="24"/>
        <v>Complete</v>
      </c>
    </row>
    <row r="810" spans="1:27" x14ac:dyDescent="0.3">
      <c r="A810">
        <v>1528</v>
      </c>
      <c r="B810" t="str">
        <f t="shared" si="25"/>
        <v>Unique</v>
      </c>
      <c r="C810" t="s">
        <v>226</v>
      </c>
      <c r="D810" s="1">
        <v>44936</v>
      </c>
      <c r="E810" s="1">
        <v>45615</v>
      </c>
      <c r="F810" s="7">
        <v>11.99</v>
      </c>
      <c r="G810" t="str">
        <f>IF(Table1[[#This Row],[Monthly_Price]]=7.99,"Base",IF(Table1[[#This Row],[Monthly_Price]]=11.99,"Premium",IF(Table1[[#This Row],[Monthly_Price]]=15.99,"Ultra","error")))</f>
        <v>Premium</v>
      </c>
      <c r="H810">
        <v>25</v>
      </c>
      <c r="I810" t="s">
        <v>33</v>
      </c>
      <c r="J810">
        <v>3</v>
      </c>
      <c r="K810">
        <v>5</v>
      </c>
      <c r="L810" t="b">
        <v>1</v>
      </c>
      <c r="M810">
        <v>232</v>
      </c>
      <c r="N810">
        <v>196</v>
      </c>
      <c r="O810">
        <f>SUM(Table1[[#This Row],[Total_Movies_Watched]:[Total_Series_Watched]])</f>
        <v>428</v>
      </c>
      <c r="P810" t="s">
        <v>44</v>
      </c>
      <c r="Q810" t="s">
        <v>40</v>
      </c>
      <c r="R810" t="s">
        <v>50</v>
      </c>
      <c r="S810">
        <v>48</v>
      </c>
      <c r="T810">
        <v>3.2</v>
      </c>
      <c r="U810" t="b">
        <v>0</v>
      </c>
      <c r="V810" t="s">
        <v>28</v>
      </c>
      <c r="W810">
        <v>2805</v>
      </c>
      <c r="X810" t="s">
        <v>51</v>
      </c>
      <c r="Y810" t="s">
        <v>52</v>
      </c>
      <c r="Z810" t="s">
        <v>53</v>
      </c>
      <c r="AA810" t="str">
        <f t="shared" si="24"/>
        <v>Complete</v>
      </c>
    </row>
    <row r="811" spans="1:27" x14ac:dyDescent="0.3">
      <c r="A811">
        <v>5978</v>
      </c>
      <c r="B811" t="str">
        <f t="shared" si="25"/>
        <v>Unique</v>
      </c>
      <c r="C811" t="s">
        <v>241</v>
      </c>
      <c r="D811" s="1">
        <v>45028</v>
      </c>
      <c r="E811" s="1">
        <v>45547</v>
      </c>
      <c r="F811" s="7">
        <v>11.99</v>
      </c>
      <c r="G811" t="str">
        <f>IF(Table1[[#This Row],[Monthly_Price]]=7.99,"Base",IF(Table1[[#This Row],[Monthly_Price]]=11.99,"Premium",IF(Table1[[#This Row],[Monthly_Price]]=15.99,"Ultra","error")))</f>
        <v>Premium</v>
      </c>
      <c r="H811">
        <v>112</v>
      </c>
      <c r="I811" t="s">
        <v>33</v>
      </c>
      <c r="J811">
        <v>3</v>
      </c>
      <c r="K811">
        <v>4</v>
      </c>
      <c r="L811" t="b">
        <v>1</v>
      </c>
      <c r="M811">
        <v>505</v>
      </c>
      <c r="N811">
        <v>118</v>
      </c>
      <c r="O811">
        <f>SUM(Table1[[#This Row],[Total_Movies_Watched]:[Total_Series_Watched]])</f>
        <v>623</v>
      </c>
      <c r="P811" t="s">
        <v>44</v>
      </c>
      <c r="Q811" t="s">
        <v>26</v>
      </c>
      <c r="R811" t="s">
        <v>56</v>
      </c>
      <c r="S811">
        <v>81</v>
      </c>
      <c r="T811">
        <v>3.9</v>
      </c>
      <c r="U811" t="b">
        <v>0</v>
      </c>
      <c r="V811" t="s">
        <v>28</v>
      </c>
      <c r="W811">
        <v>3848</v>
      </c>
      <c r="X811" t="s">
        <v>35</v>
      </c>
      <c r="Y811" t="s">
        <v>36</v>
      </c>
      <c r="Z811" t="s">
        <v>75</v>
      </c>
      <c r="AA811" t="str">
        <f t="shared" si="24"/>
        <v>Complete</v>
      </c>
    </row>
    <row r="812" spans="1:27" x14ac:dyDescent="0.3">
      <c r="A812">
        <v>5967</v>
      </c>
      <c r="B812" t="str">
        <f t="shared" si="25"/>
        <v>Unique</v>
      </c>
      <c r="C812" t="s">
        <v>235</v>
      </c>
      <c r="D812" s="1">
        <v>45058</v>
      </c>
      <c r="E812" s="1">
        <v>45640</v>
      </c>
      <c r="F812" s="7">
        <v>11.99</v>
      </c>
      <c r="G812" t="str">
        <f>IF(Table1[[#This Row],[Monthly_Price]]=7.99,"Base",IF(Table1[[#This Row],[Monthly_Price]]=11.99,"Premium",IF(Table1[[#This Row],[Monthly_Price]]=15.99,"Ultra","error")))</f>
        <v>Premium</v>
      </c>
      <c r="H812">
        <v>479</v>
      </c>
      <c r="I812" t="s">
        <v>24</v>
      </c>
      <c r="J812">
        <v>2</v>
      </c>
      <c r="K812">
        <v>5</v>
      </c>
      <c r="L812" t="b">
        <v>0</v>
      </c>
      <c r="M812">
        <v>394</v>
      </c>
      <c r="N812">
        <v>35</v>
      </c>
      <c r="O812">
        <f>SUM(Table1[[#This Row],[Total_Movies_Watched]:[Total_Series_Watched]])</f>
        <v>429</v>
      </c>
      <c r="P812" t="s">
        <v>59</v>
      </c>
      <c r="Q812" t="s">
        <v>64</v>
      </c>
      <c r="R812" t="s">
        <v>41</v>
      </c>
      <c r="S812">
        <v>93</v>
      </c>
      <c r="T812">
        <v>3.7</v>
      </c>
      <c r="U812" t="b">
        <v>0</v>
      </c>
      <c r="V812" t="s">
        <v>28</v>
      </c>
      <c r="W812">
        <v>836</v>
      </c>
      <c r="X812" t="s">
        <v>35</v>
      </c>
      <c r="Y812" t="s">
        <v>36</v>
      </c>
      <c r="Z812" t="s">
        <v>31</v>
      </c>
      <c r="AA812" t="str">
        <f t="shared" si="24"/>
        <v>Complete</v>
      </c>
    </row>
    <row r="813" spans="1:27" x14ac:dyDescent="0.3">
      <c r="A813">
        <v>4254</v>
      </c>
      <c r="B813" t="str">
        <f t="shared" si="25"/>
        <v>Unique</v>
      </c>
      <c r="C813" t="s">
        <v>108</v>
      </c>
      <c r="D813" s="1">
        <v>45138</v>
      </c>
      <c r="E813" s="1">
        <v>45644</v>
      </c>
      <c r="F813" s="7">
        <v>11.99</v>
      </c>
      <c r="G813" t="str">
        <f>IF(Table1[[#This Row],[Monthly_Price]]=7.99,"Base",IF(Table1[[#This Row],[Monthly_Price]]=11.99,"Premium",IF(Table1[[#This Row],[Monthly_Price]]=15.99,"Ultra","error")))</f>
        <v>Premium</v>
      </c>
      <c r="H813">
        <v>233</v>
      </c>
      <c r="I813" t="s">
        <v>79</v>
      </c>
      <c r="J813">
        <v>1</v>
      </c>
      <c r="K813">
        <v>2</v>
      </c>
      <c r="L813" t="b">
        <v>1</v>
      </c>
      <c r="M813">
        <v>769</v>
      </c>
      <c r="N813">
        <v>132</v>
      </c>
      <c r="O813">
        <f>SUM(Table1[[#This Row],[Total_Movies_Watched]:[Total_Series_Watched]])</f>
        <v>901</v>
      </c>
      <c r="P813" t="s">
        <v>48</v>
      </c>
      <c r="Q813" t="s">
        <v>26</v>
      </c>
      <c r="R813" t="s">
        <v>27</v>
      </c>
      <c r="S813">
        <v>82</v>
      </c>
      <c r="T813">
        <v>4.3</v>
      </c>
      <c r="U813" t="b">
        <v>1</v>
      </c>
      <c r="V813" t="s">
        <v>28</v>
      </c>
      <c r="W813">
        <v>2761</v>
      </c>
      <c r="X813" t="s">
        <v>57</v>
      </c>
      <c r="Y813" t="s">
        <v>52</v>
      </c>
      <c r="Z813" t="s">
        <v>53</v>
      </c>
      <c r="AA813" t="str">
        <f t="shared" si="24"/>
        <v>Complete</v>
      </c>
    </row>
    <row r="814" spans="1:27" x14ac:dyDescent="0.3">
      <c r="A814">
        <v>2186</v>
      </c>
      <c r="B814" t="str">
        <f t="shared" si="25"/>
        <v>Unique</v>
      </c>
      <c r="C814" t="s">
        <v>271</v>
      </c>
      <c r="D814" s="1">
        <v>45623</v>
      </c>
      <c r="E814" s="1">
        <v>45644</v>
      </c>
      <c r="F814" s="7">
        <v>7.99</v>
      </c>
      <c r="G814" t="str">
        <f>IF(Table1[[#This Row],[Monthly_Price]]=7.99,"Base",IF(Table1[[#This Row],[Monthly_Price]]=11.99,"Premium",IF(Table1[[#This Row],[Monthly_Price]]=15.99,"Ultra","error")))</f>
        <v>Base</v>
      </c>
      <c r="H814">
        <v>44</v>
      </c>
      <c r="I814" t="s">
        <v>33</v>
      </c>
      <c r="J814">
        <v>4</v>
      </c>
      <c r="K814">
        <v>4</v>
      </c>
      <c r="L814" t="b">
        <v>0</v>
      </c>
      <c r="M814">
        <v>89</v>
      </c>
      <c r="N814">
        <v>90</v>
      </c>
      <c r="O814">
        <f>SUM(Table1[[#This Row],[Total_Movies_Watched]:[Total_Series_Watched]])</f>
        <v>179</v>
      </c>
      <c r="P814" t="s">
        <v>48</v>
      </c>
      <c r="Q814" t="s">
        <v>40</v>
      </c>
      <c r="R814" t="s">
        <v>67</v>
      </c>
      <c r="S814">
        <v>48</v>
      </c>
      <c r="T814">
        <v>5</v>
      </c>
      <c r="U814" t="b">
        <v>1</v>
      </c>
      <c r="V814" t="s">
        <v>28</v>
      </c>
      <c r="W814">
        <v>4633</v>
      </c>
      <c r="X814" t="s">
        <v>65</v>
      </c>
      <c r="Y814" t="s">
        <v>30</v>
      </c>
      <c r="Z814" t="s">
        <v>31</v>
      </c>
      <c r="AA814" t="str">
        <f t="shared" si="24"/>
        <v>Complete</v>
      </c>
    </row>
    <row r="815" spans="1:27" x14ac:dyDescent="0.3">
      <c r="A815">
        <v>7644</v>
      </c>
      <c r="B815" t="str">
        <f t="shared" si="25"/>
        <v>Unique</v>
      </c>
      <c r="C815" t="s">
        <v>373</v>
      </c>
      <c r="D815" s="1">
        <v>45634</v>
      </c>
      <c r="E815" s="1">
        <v>45641</v>
      </c>
      <c r="F815" s="7">
        <v>15.99</v>
      </c>
      <c r="G815" t="str">
        <f>IF(Table1[[#This Row],[Monthly_Price]]=7.99,"Base",IF(Table1[[#This Row],[Monthly_Price]]=11.99,"Premium",IF(Table1[[#This Row],[Monthly_Price]]=15.99,"Ultra","error")))</f>
        <v>Ultra</v>
      </c>
      <c r="H815">
        <v>456</v>
      </c>
      <c r="I815" t="s">
        <v>24</v>
      </c>
      <c r="J815">
        <v>2</v>
      </c>
      <c r="K815">
        <v>3</v>
      </c>
      <c r="L815" t="b">
        <v>1</v>
      </c>
      <c r="M815">
        <v>240</v>
      </c>
      <c r="N815">
        <v>83</v>
      </c>
      <c r="O815">
        <f>SUM(Table1[[#This Row],[Total_Movies_Watched]:[Total_Series_Watched]])</f>
        <v>323</v>
      </c>
      <c r="P815" t="s">
        <v>39</v>
      </c>
      <c r="Q815" t="s">
        <v>49</v>
      </c>
      <c r="R815" t="s">
        <v>27</v>
      </c>
      <c r="S815">
        <v>76</v>
      </c>
      <c r="T815">
        <v>4</v>
      </c>
      <c r="U815" t="b">
        <v>0</v>
      </c>
      <c r="V815" t="s">
        <v>28</v>
      </c>
      <c r="W815">
        <v>4260</v>
      </c>
      <c r="X815" t="s">
        <v>51</v>
      </c>
      <c r="Y815" t="s">
        <v>52</v>
      </c>
      <c r="Z815" t="s">
        <v>31</v>
      </c>
      <c r="AA815" t="str">
        <f t="shared" si="24"/>
        <v>Complete</v>
      </c>
    </row>
    <row r="816" spans="1:27" x14ac:dyDescent="0.3">
      <c r="A816">
        <v>5897</v>
      </c>
      <c r="B816" t="str">
        <f t="shared" si="25"/>
        <v>Unique</v>
      </c>
      <c r="C816" t="s">
        <v>190</v>
      </c>
      <c r="D816" s="1">
        <v>45181</v>
      </c>
      <c r="E816" s="1">
        <v>45455</v>
      </c>
      <c r="F816" s="7">
        <v>7.99</v>
      </c>
      <c r="G816" t="str">
        <f>IF(Table1[[#This Row],[Monthly_Price]]=7.99,"Base",IF(Table1[[#This Row],[Monthly_Price]]=11.99,"Premium",IF(Table1[[#This Row],[Monthly_Price]]=15.99,"Ultra","error")))</f>
        <v>Base</v>
      </c>
      <c r="H816">
        <v>486</v>
      </c>
      <c r="I816" t="s">
        <v>33</v>
      </c>
      <c r="J816">
        <v>3</v>
      </c>
      <c r="K816">
        <v>2</v>
      </c>
      <c r="L816" t="b">
        <v>0</v>
      </c>
      <c r="M816">
        <v>181</v>
      </c>
      <c r="N816">
        <v>15</v>
      </c>
      <c r="O816">
        <f>SUM(Table1[[#This Row],[Total_Movies_Watched]:[Total_Series_Watched]])</f>
        <v>196</v>
      </c>
      <c r="P816" t="s">
        <v>63</v>
      </c>
      <c r="Q816" t="s">
        <v>49</v>
      </c>
      <c r="R816" t="s">
        <v>34</v>
      </c>
      <c r="S816">
        <v>0</v>
      </c>
      <c r="T816">
        <v>4.2</v>
      </c>
      <c r="U816" t="b">
        <v>0</v>
      </c>
      <c r="V816" t="s">
        <v>28</v>
      </c>
      <c r="W816">
        <v>447</v>
      </c>
      <c r="X816" t="s">
        <v>65</v>
      </c>
      <c r="Y816" t="s">
        <v>52</v>
      </c>
      <c r="Z816" t="s">
        <v>53</v>
      </c>
      <c r="AA816" t="str">
        <f t="shared" si="24"/>
        <v>Complete</v>
      </c>
    </row>
    <row r="817" spans="1:27" x14ac:dyDescent="0.3">
      <c r="A817">
        <v>7465</v>
      </c>
      <c r="B817" t="str">
        <f t="shared" si="25"/>
        <v>Unique</v>
      </c>
      <c r="C817" t="s">
        <v>341</v>
      </c>
      <c r="D817" s="1">
        <v>45607</v>
      </c>
      <c r="E817" s="1">
        <v>45303</v>
      </c>
      <c r="F817" s="7">
        <v>11.99</v>
      </c>
      <c r="G817" t="str">
        <f>IF(Table1[[#This Row],[Monthly_Price]]=7.99,"Base",IF(Table1[[#This Row],[Monthly_Price]]=11.99,"Premium",IF(Table1[[#This Row],[Monthly_Price]]=15.99,"Ultra","error")))</f>
        <v>Premium</v>
      </c>
      <c r="H817">
        <v>308</v>
      </c>
      <c r="I817" t="s">
        <v>24</v>
      </c>
      <c r="J817">
        <v>4</v>
      </c>
      <c r="K817">
        <v>3</v>
      </c>
      <c r="L817" t="b">
        <v>1</v>
      </c>
      <c r="M817">
        <v>284</v>
      </c>
      <c r="N817">
        <v>81</v>
      </c>
      <c r="O817">
        <f>SUM(Table1[[#This Row],[Total_Movies_Watched]:[Total_Series_Watched]])</f>
        <v>365</v>
      </c>
      <c r="P817" t="s">
        <v>59</v>
      </c>
      <c r="Q817" t="s">
        <v>49</v>
      </c>
      <c r="R817" t="s">
        <v>50</v>
      </c>
      <c r="S817">
        <v>92</v>
      </c>
      <c r="T817">
        <v>3.7</v>
      </c>
      <c r="U817" t="b">
        <v>1</v>
      </c>
      <c r="V817" t="s">
        <v>28</v>
      </c>
      <c r="W817">
        <v>1298</v>
      </c>
      <c r="X817" t="s">
        <v>65</v>
      </c>
      <c r="Y817" t="s">
        <v>52</v>
      </c>
      <c r="Z817" t="s">
        <v>75</v>
      </c>
      <c r="AA817" t="str">
        <f t="shared" si="24"/>
        <v>Complete</v>
      </c>
    </row>
    <row r="818" spans="1:27" x14ac:dyDescent="0.3">
      <c r="A818">
        <v>3724</v>
      </c>
      <c r="B818" t="str">
        <f t="shared" si="25"/>
        <v>Unique</v>
      </c>
      <c r="C818" t="s">
        <v>87</v>
      </c>
      <c r="D818" s="1">
        <v>45471</v>
      </c>
      <c r="E818" s="1">
        <v>45334</v>
      </c>
      <c r="F818" s="7">
        <v>7.99</v>
      </c>
      <c r="G818" t="str">
        <f>IF(Table1[[#This Row],[Monthly_Price]]=7.99,"Base",IF(Table1[[#This Row],[Monthly_Price]]=11.99,"Premium",IF(Table1[[#This Row],[Monthly_Price]]=15.99,"Ultra","error")))</f>
        <v>Base</v>
      </c>
      <c r="H818">
        <v>161</v>
      </c>
      <c r="I818" t="s">
        <v>79</v>
      </c>
      <c r="J818">
        <v>3</v>
      </c>
      <c r="K818">
        <v>5</v>
      </c>
      <c r="L818" t="b">
        <v>0</v>
      </c>
      <c r="M818">
        <v>698</v>
      </c>
      <c r="N818">
        <v>77</v>
      </c>
      <c r="O818">
        <f>SUM(Table1[[#This Row],[Total_Movies_Watched]:[Total_Series_Watched]])</f>
        <v>775</v>
      </c>
      <c r="P818" t="s">
        <v>39</v>
      </c>
      <c r="Q818" t="s">
        <v>26</v>
      </c>
      <c r="R818" t="s">
        <v>50</v>
      </c>
      <c r="S818">
        <v>32</v>
      </c>
      <c r="T818">
        <v>3.7</v>
      </c>
      <c r="U818" t="b">
        <v>0</v>
      </c>
      <c r="V818" t="s">
        <v>28</v>
      </c>
      <c r="W818">
        <v>3445</v>
      </c>
      <c r="X818" t="s">
        <v>57</v>
      </c>
      <c r="Y818" t="s">
        <v>60</v>
      </c>
      <c r="Z818" t="s">
        <v>75</v>
      </c>
      <c r="AA818" t="str">
        <f t="shared" si="24"/>
        <v>Complete</v>
      </c>
    </row>
    <row r="819" spans="1:27" x14ac:dyDescent="0.3">
      <c r="A819">
        <v>2914</v>
      </c>
      <c r="B819" t="str">
        <f t="shared" si="25"/>
        <v>Unique</v>
      </c>
      <c r="C819" t="s">
        <v>322</v>
      </c>
      <c r="D819" s="1">
        <v>45114</v>
      </c>
      <c r="E819" s="1">
        <v>45640</v>
      </c>
      <c r="F819" s="7">
        <v>15.99</v>
      </c>
      <c r="G819" t="str">
        <f>IF(Table1[[#This Row],[Monthly_Price]]=7.99,"Base",IF(Table1[[#This Row],[Monthly_Price]]=11.99,"Premium",IF(Table1[[#This Row],[Monthly_Price]]=15.99,"Ultra","error")))</f>
        <v>Ultra</v>
      </c>
      <c r="H819">
        <v>316</v>
      </c>
      <c r="I819" t="s">
        <v>62</v>
      </c>
      <c r="J819">
        <v>3</v>
      </c>
      <c r="K819">
        <v>1</v>
      </c>
      <c r="L819" t="b">
        <v>0</v>
      </c>
      <c r="M819">
        <v>734</v>
      </c>
      <c r="N819">
        <v>21</v>
      </c>
      <c r="O819">
        <f>SUM(Table1[[#This Row],[Total_Movies_Watched]:[Total_Series_Watched]])</f>
        <v>755</v>
      </c>
      <c r="P819" t="s">
        <v>39</v>
      </c>
      <c r="Q819" t="s">
        <v>49</v>
      </c>
      <c r="R819" t="s">
        <v>27</v>
      </c>
      <c r="S819">
        <v>65</v>
      </c>
      <c r="T819">
        <v>4.5999999999999996</v>
      </c>
      <c r="U819" t="b">
        <v>0</v>
      </c>
      <c r="V819" t="s">
        <v>28</v>
      </c>
      <c r="W819">
        <v>3039</v>
      </c>
      <c r="X819" t="s">
        <v>51</v>
      </c>
      <c r="Y819" t="s">
        <v>68</v>
      </c>
      <c r="Z819" t="s">
        <v>31</v>
      </c>
      <c r="AA819" t="str">
        <f t="shared" si="24"/>
        <v>Complete</v>
      </c>
    </row>
    <row r="820" spans="1:27" x14ac:dyDescent="0.3">
      <c r="A820">
        <v>4110</v>
      </c>
      <c r="B820" t="str">
        <f t="shared" si="25"/>
        <v>Unique</v>
      </c>
      <c r="C820" t="s">
        <v>140</v>
      </c>
      <c r="D820" s="1">
        <v>45318</v>
      </c>
      <c r="E820" s="1">
        <v>45622</v>
      </c>
      <c r="F820" s="7">
        <v>11.99</v>
      </c>
      <c r="G820" t="str">
        <f>IF(Table1[[#This Row],[Monthly_Price]]=7.99,"Base",IF(Table1[[#This Row],[Monthly_Price]]=11.99,"Premium",IF(Table1[[#This Row],[Monthly_Price]]=15.99,"Ultra","error")))</f>
        <v>Premium</v>
      </c>
      <c r="H820">
        <v>133</v>
      </c>
      <c r="I820" t="s">
        <v>33</v>
      </c>
      <c r="J820">
        <v>5</v>
      </c>
      <c r="K820">
        <v>4</v>
      </c>
      <c r="L820" t="b">
        <v>0</v>
      </c>
      <c r="M820">
        <v>951</v>
      </c>
      <c r="N820">
        <v>86</v>
      </c>
      <c r="O820">
        <f>SUM(Table1[[#This Row],[Total_Movies_Watched]:[Total_Series_Watched]])</f>
        <v>1037</v>
      </c>
      <c r="P820" t="s">
        <v>44</v>
      </c>
      <c r="Q820" t="s">
        <v>26</v>
      </c>
      <c r="R820" t="s">
        <v>34</v>
      </c>
      <c r="S820">
        <v>88</v>
      </c>
      <c r="T820">
        <v>4.4000000000000004</v>
      </c>
      <c r="U820" t="b">
        <v>0</v>
      </c>
      <c r="V820" t="s">
        <v>28</v>
      </c>
      <c r="W820">
        <v>3815</v>
      </c>
      <c r="X820" t="s">
        <v>51</v>
      </c>
      <c r="Y820" t="s">
        <v>60</v>
      </c>
      <c r="Z820" t="s">
        <v>37</v>
      </c>
      <c r="AA820" t="str">
        <f t="shared" si="24"/>
        <v>Complete</v>
      </c>
    </row>
    <row r="821" spans="1:27" x14ac:dyDescent="0.3">
      <c r="A821">
        <v>6944</v>
      </c>
      <c r="B821" t="str">
        <f t="shared" si="25"/>
        <v>Unique</v>
      </c>
      <c r="C821" t="s">
        <v>157</v>
      </c>
      <c r="D821" s="1">
        <v>45440</v>
      </c>
      <c r="E821" s="1">
        <v>45626</v>
      </c>
      <c r="F821" s="7">
        <v>15.99</v>
      </c>
      <c r="G821" t="str">
        <f>IF(Table1[[#This Row],[Monthly_Price]]=7.99,"Base",IF(Table1[[#This Row],[Monthly_Price]]=11.99,"Premium",IF(Table1[[#This Row],[Monthly_Price]]=15.99,"Ultra","error")))</f>
        <v>Ultra</v>
      </c>
      <c r="H821">
        <v>270</v>
      </c>
      <c r="I821" t="s">
        <v>62</v>
      </c>
      <c r="J821">
        <v>3</v>
      </c>
      <c r="K821">
        <v>6</v>
      </c>
      <c r="L821" t="b">
        <v>0</v>
      </c>
      <c r="M821">
        <v>271</v>
      </c>
      <c r="N821">
        <v>5</v>
      </c>
      <c r="O821">
        <f>SUM(Table1[[#This Row],[Total_Movies_Watched]:[Total_Series_Watched]])</f>
        <v>276</v>
      </c>
      <c r="P821" t="s">
        <v>44</v>
      </c>
      <c r="Q821" t="s">
        <v>49</v>
      </c>
      <c r="R821" t="s">
        <v>50</v>
      </c>
      <c r="S821">
        <v>41</v>
      </c>
      <c r="T821">
        <v>3.5</v>
      </c>
      <c r="U821" t="b">
        <v>0</v>
      </c>
      <c r="V821" t="s">
        <v>28</v>
      </c>
      <c r="W821">
        <v>1135</v>
      </c>
      <c r="X821" t="s">
        <v>57</v>
      </c>
      <c r="Y821" t="s">
        <v>52</v>
      </c>
      <c r="Z821" t="s">
        <v>31</v>
      </c>
      <c r="AA821" t="str">
        <f t="shared" si="24"/>
        <v>Complete</v>
      </c>
    </row>
    <row r="822" spans="1:27" x14ac:dyDescent="0.3">
      <c r="A822">
        <v>3639</v>
      </c>
      <c r="B822" t="str">
        <f t="shared" si="25"/>
        <v>Unique</v>
      </c>
      <c r="C822" t="s">
        <v>374</v>
      </c>
      <c r="D822" s="1">
        <v>45128</v>
      </c>
      <c r="E822" s="1">
        <v>45618</v>
      </c>
      <c r="F822" s="7">
        <v>11.99</v>
      </c>
      <c r="G822" t="str">
        <f>IF(Table1[[#This Row],[Monthly_Price]]=7.99,"Base",IF(Table1[[#This Row],[Monthly_Price]]=11.99,"Premium",IF(Table1[[#This Row],[Monthly_Price]]=15.99,"Ultra","error")))</f>
        <v>Premium</v>
      </c>
      <c r="H822">
        <v>85</v>
      </c>
      <c r="I822" t="s">
        <v>55</v>
      </c>
      <c r="J822">
        <v>3</v>
      </c>
      <c r="K822">
        <v>1</v>
      </c>
      <c r="L822" t="b">
        <v>1</v>
      </c>
      <c r="M822">
        <v>851</v>
      </c>
      <c r="N822">
        <v>48</v>
      </c>
      <c r="O822">
        <f>SUM(Table1[[#This Row],[Total_Movies_Watched]:[Total_Series_Watched]])</f>
        <v>899</v>
      </c>
      <c r="P822" t="s">
        <v>25</v>
      </c>
      <c r="Q822" t="s">
        <v>64</v>
      </c>
      <c r="R822" t="s">
        <v>67</v>
      </c>
      <c r="S822">
        <v>45</v>
      </c>
      <c r="T822">
        <v>4.5999999999999996</v>
      </c>
      <c r="U822" t="b">
        <v>0</v>
      </c>
      <c r="V822" t="s">
        <v>28</v>
      </c>
      <c r="W822">
        <v>2706</v>
      </c>
      <c r="X822" t="s">
        <v>65</v>
      </c>
      <c r="Y822" t="s">
        <v>30</v>
      </c>
      <c r="Z822" t="s">
        <v>37</v>
      </c>
      <c r="AA822" t="str">
        <f t="shared" si="24"/>
        <v>Complete</v>
      </c>
    </row>
    <row r="823" spans="1:27" x14ac:dyDescent="0.3">
      <c r="A823">
        <v>8416</v>
      </c>
      <c r="B823" t="str">
        <f t="shared" si="25"/>
        <v>Unique</v>
      </c>
      <c r="C823" t="s">
        <v>245</v>
      </c>
      <c r="D823" s="1">
        <v>45044</v>
      </c>
      <c r="E823" s="1">
        <v>45625</v>
      </c>
      <c r="F823" s="7">
        <v>11.99</v>
      </c>
      <c r="G823" t="str">
        <f>IF(Table1[[#This Row],[Monthly_Price]]=7.99,"Base",IF(Table1[[#This Row],[Monthly_Price]]=11.99,"Premium",IF(Table1[[#This Row],[Monthly_Price]]=15.99,"Ultra","error")))</f>
        <v>Premium</v>
      </c>
      <c r="H823">
        <v>65</v>
      </c>
      <c r="I823" t="s">
        <v>33</v>
      </c>
      <c r="J823">
        <v>2</v>
      </c>
      <c r="K823">
        <v>3</v>
      </c>
      <c r="L823" t="b">
        <v>1</v>
      </c>
      <c r="M823">
        <v>302</v>
      </c>
      <c r="N823">
        <v>6</v>
      </c>
      <c r="O823">
        <f>SUM(Table1[[#This Row],[Total_Movies_Watched]:[Total_Series_Watched]])</f>
        <v>308</v>
      </c>
      <c r="P823" t="s">
        <v>44</v>
      </c>
      <c r="Q823" t="s">
        <v>26</v>
      </c>
      <c r="R823" t="s">
        <v>27</v>
      </c>
      <c r="S823">
        <v>81</v>
      </c>
      <c r="T823">
        <v>3.5</v>
      </c>
      <c r="U823" t="b">
        <v>1</v>
      </c>
      <c r="V823" t="s">
        <v>28</v>
      </c>
      <c r="W823">
        <v>3828</v>
      </c>
      <c r="X823" t="s">
        <v>65</v>
      </c>
      <c r="Y823" t="s">
        <v>52</v>
      </c>
      <c r="Z823" t="s">
        <v>37</v>
      </c>
      <c r="AA823" t="str">
        <f t="shared" si="24"/>
        <v>Complete</v>
      </c>
    </row>
    <row r="824" spans="1:27" x14ac:dyDescent="0.3">
      <c r="A824">
        <v>7753</v>
      </c>
      <c r="B824" t="str">
        <f t="shared" si="25"/>
        <v>Unique</v>
      </c>
      <c r="C824" t="s">
        <v>121</v>
      </c>
      <c r="D824" s="1">
        <v>45635</v>
      </c>
      <c r="E824" s="1">
        <v>45639</v>
      </c>
      <c r="F824" s="7">
        <v>7.99</v>
      </c>
      <c r="G824" t="str">
        <f>IF(Table1[[#This Row],[Monthly_Price]]=7.99,"Base",IF(Table1[[#This Row],[Monthly_Price]]=11.99,"Premium",IF(Table1[[#This Row],[Monthly_Price]]=15.99,"Ultra","error")))</f>
        <v>Base</v>
      </c>
      <c r="H824">
        <v>393</v>
      </c>
      <c r="I824" t="s">
        <v>33</v>
      </c>
      <c r="J824">
        <v>3</v>
      </c>
      <c r="K824">
        <v>3</v>
      </c>
      <c r="L824" t="b">
        <v>0</v>
      </c>
      <c r="M824">
        <v>829</v>
      </c>
      <c r="N824">
        <v>117</v>
      </c>
      <c r="O824">
        <f>SUM(Table1[[#This Row],[Total_Movies_Watched]:[Total_Series_Watched]])</f>
        <v>946</v>
      </c>
      <c r="P824" t="s">
        <v>25</v>
      </c>
      <c r="Q824" t="s">
        <v>49</v>
      </c>
      <c r="R824" t="s">
        <v>27</v>
      </c>
      <c r="S824">
        <v>65</v>
      </c>
      <c r="T824">
        <v>4.9000000000000004</v>
      </c>
      <c r="U824" t="b">
        <v>1</v>
      </c>
      <c r="V824" t="s">
        <v>28</v>
      </c>
      <c r="W824">
        <v>4409</v>
      </c>
      <c r="X824" t="s">
        <v>51</v>
      </c>
      <c r="Y824" t="s">
        <v>30</v>
      </c>
      <c r="Z824" t="s">
        <v>75</v>
      </c>
      <c r="AA824" t="str">
        <f t="shared" si="24"/>
        <v>Complete</v>
      </c>
    </row>
    <row r="825" spans="1:27" x14ac:dyDescent="0.3">
      <c r="A825">
        <v>9528</v>
      </c>
      <c r="B825" t="str">
        <f t="shared" si="25"/>
        <v>Unique</v>
      </c>
      <c r="C825" t="s">
        <v>375</v>
      </c>
      <c r="D825" s="1">
        <v>44973</v>
      </c>
      <c r="E825" s="1">
        <v>45638</v>
      </c>
      <c r="F825" s="7">
        <v>11.99</v>
      </c>
      <c r="G825" t="str">
        <f>IF(Table1[[#This Row],[Monthly_Price]]=7.99,"Base",IF(Table1[[#This Row],[Monthly_Price]]=11.99,"Premium",IF(Table1[[#This Row],[Monthly_Price]]=15.99,"Ultra","error")))</f>
        <v>Premium</v>
      </c>
      <c r="H825">
        <v>181</v>
      </c>
      <c r="I825" t="s">
        <v>24</v>
      </c>
      <c r="J825">
        <v>5</v>
      </c>
      <c r="K825">
        <v>5</v>
      </c>
      <c r="L825" t="b">
        <v>0</v>
      </c>
      <c r="M825">
        <v>860</v>
      </c>
      <c r="N825">
        <v>148</v>
      </c>
      <c r="O825">
        <f>SUM(Table1[[#This Row],[Total_Movies_Watched]:[Total_Series_Watched]])</f>
        <v>1008</v>
      </c>
      <c r="P825" t="s">
        <v>25</v>
      </c>
      <c r="Q825" t="s">
        <v>40</v>
      </c>
      <c r="R825" t="s">
        <v>41</v>
      </c>
      <c r="S825">
        <v>3</v>
      </c>
      <c r="T825">
        <v>4.3</v>
      </c>
      <c r="U825" t="b">
        <v>1</v>
      </c>
      <c r="V825" t="s">
        <v>28</v>
      </c>
      <c r="W825">
        <v>433</v>
      </c>
      <c r="X825" t="s">
        <v>65</v>
      </c>
      <c r="Y825" t="s">
        <v>52</v>
      </c>
      <c r="Z825" t="s">
        <v>75</v>
      </c>
      <c r="AA825" t="str">
        <f t="shared" si="24"/>
        <v>Complete</v>
      </c>
    </row>
    <row r="826" spans="1:27" x14ac:dyDescent="0.3">
      <c r="A826">
        <v>2960</v>
      </c>
      <c r="B826" t="str">
        <f t="shared" si="25"/>
        <v>Unique</v>
      </c>
      <c r="C826" t="s">
        <v>108</v>
      </c>
      <c r="D826" s="1">
        <v>45263</v>
      </c>
      <c r="E826" s="1">
        <v>45547</v>
      </c>
      <c r="F826" s="7">
        <v>11.99</v>
      </c>
      <c r="G826" t="str">
        <f>IF(Table1[[#This Row],[Monthly_Price]]=7.99,"Base",IF(Table1[[#This Row],[Monthly_Price]]=11.99,"Premium",IF(Table1[[#This Row],[Monthly_Price]]=15.99,"Ultra","error")))</f>
        <v>Premium</v>
      </c>
      <c r="H826">
        <v>416</v>
      </c>
      <c r="I826" t="s">
        <v>43</v>
      </c>
      <c r="J826">
        <v>5</v>
      </c>
      <c r="K826">
        <v>4</v>
      </c>
      <c r="L826" t="b">
        <v>1</v>
      </c>
      <c r="M826">
        <v>964</v>
      </c>
      <c r="N826">
        <v>187</v>
      </c>
      <c r="O826">
        <f>SUM(Table1[[#This Row],[Total_Movies_Watched]:[Total_Series_Watched]])</f>
        <v>1151</v>
      </c>
      <c r="P826" t="s">
        <v>25</v>
      </c>
      <c r="Q826" t="s">
        <v>64</v>
      </c>
      <c r="R826" t="s">
        <v>67</v>
      </c>
      <c r="S826">
        <v>6</v>
      </c>
      <c r="T826">
        <v>3.2</v>
      </c>
      <c r="U826" t="b">
        <v>0</v>
      </c>
      <c r="V826" t="s">
        <v>28</v>
      </c>
      <c r="W826">
        <v>2554</v>
      </c>
      <c r="X826" t="s">
        <v>51</v>
      </c>
      <c r="Y826" t="s">
        <v>30</v>
      </c>
      <c r="Z826" t="s">
        <v>31</v>
      </c>
      <c r="AA826" t="str">
        <f t="shared" si="24"/>
        <v>Complete</v>
      </c>
    </row>
    <row r="827" spans="1:27" x14ac:dyDescent="0.3">
      <c r="A827">
        <v>1090</v>
      </c>
      <c r="B827" t="str">
        <f t="shared" si="25"/>
        <v>Unique</v>
      </c>
      <c r="C827" t="s">
        <v>349</v>
      </c>
      <c r="D827" s="1">
        <v>45429</v>
      </c>
      <c r="E827" s="1">
        <v>45625</v>
      </c>
      <c r="F827" s="7">
        <v>15.99</v>
      </c>
      <c r="G827" t="str">
        <f>IF(Table1[[#This Row],[Monthly_Price]]=7.99,"Base",IF(Table1[[#This Row],[Monthly_Price]]=11.99,"Premium",IF(Table1[[#This Row],[Monthly_Price]]=15.99,"Ultra","error")))</f>
        <v>Ultra</v>
      </c>
      <c r="H827">
        <v>243</v>
      </c>
      <c r="I827" t="s">
        <v>43</v>
      </c>
      <c r="J827">
        <v>3</v>
      </c>
      <c r="K827">
        <v>2</v>
      </c>
      <c r="L827" t="b">
        <v>0</v>
      </c>
      <c r="M827">
        <v>40</v>
      </c>
      <c r="N827">
        <v>52</v>
      </c>
      <c r="O827">
        <f>SUM(Table1[[#This Row],[Total_Movies_Watched]:[Total_Series_Watched]])</f>
        <v>92</v>
      </c>
      <c r="P827" t="s">
        <v>39</v>
      </c>
      <c r="Q827" t="s">
        <v>64</v>
      </c>
      <c r="R827" t="s">
        <v>56</v>
      </c>
      <c r="S827">
        <v>4</v>
      </c>
      <c r="T827">
        <v>4</v>
      </c>
      <c r="U827" t="b">
        <v>1</v>
      </c>
      <c r="V827" t="s">
        <v>28</v>
      </c>
      <c r="W827">
        <v>1348</v>
      </c>
      <c r="X827" t="s">
        <v>35</v>
      </c>
      <c r="Y827" t="s">
        <v>36</v>
      </c>
      <c r="Z827" t="s">
        <v>53</v>
      </c>
      <c r="AA827" t="str">
        <f t="shared" si="24"/>
        <v>Complete</v>
      </c>
    </row>
    <row r="828" spans="1:27" x14ac:dyDescent="0.3">
      <c r="A828">
        <v>2410</v>
      </c>
      <c r="B828" t="str">
        <f t="shared" si="25"/>
        <v>Unique</v>
      </c>
      <c r="C828" t="s">
        <v>72</v>
      </c>
      <c r="D828" s="1">
        <v>45637</v>
      </c>
      <c r="E828" s="1">
        <v>45516</v>
      </c>
      <c r="F828" s="7">
        <v>11.99</v>
      </c>
      <c r="G828" t="str">
        <f>IF(Table1[[#This Row],[Monthly_Price]]=7.99,"Base",IF(Table1[[#This Row],[Monthly_Price]]=11.99,"Premium",IF(Table1[[#This Row],[Monthly_Price]]=15.99,"Ultra","error")))</f>
        <v>Premium</v>
      </c>
      <c r="H828">
        <v>381</v>
      </c>
      <c r="I828" t="s">
        <v>79</v>
      </c>
      <c r="J828">
        <v>2</v>
      </c>
      <c r="K828">
        <v>3</v>
      </c>
      <c r="L828" t="b">
        <v>1</v>
      </c>
      <c r="M828">
        <v>568</v>
      </c>
      <c r="N828">
        <v>62</v>
      </c>
      <c r="O828">
        <f>SUM(Table1[[#This Row],[Total_Movies_Watched]:[Total_Series_Watched]])</f>
        <v>630</v>
      </c>
      <c r="P828" t="s">
        <v>63</v>
      </c>
      <c r="Q828" t="s">
        <v>40</v>
      </c>
      <c r="R828" t="s">
        <v>41</v>
      </c>
      <c r="S828">
        <v>50</v>
      </c>
      <c r="T828">
        <v>4.8</v>
      </c>
      <c r="U828" t="b">
        <v>0</v>
      </c>
      <c r="V828" t="s">
        <v>28</v>
      </c>
      <c r="W828">
        <v>1375</v>
      </c>
      <c r="X828" t="s">
        <v>57</v>
      </c>
      <c r="Y828" t="s">
        <v>36</v>
      </c>
      <c r="Z828" t="s">
        <v>31</v>
      </c>
      <c r="AA828" t="str">
        <f t="shared" si="24"/>
        <v>Complete</v>
      </c>
    </row>
    <row r="829" spans="1:27" x14ac:dyDescent="0.3">
      <c r="A829">
        <v>1575</v>
      </c>
      <c r="B829" t="str">
        <f t="shared" si="25"/>
        <v>Unique</v>
      </c>
      <c r="C829" t="s">
        <v>108</v>
      </c>
      <c r="D829" s="1">
        <v>45203</v>
      </c>
      <c r="E829" s="1">
        <v>45608</v>
      </c>
      <c r="F829" s="7">
        <v>11.99</v>
      </c>
      <c r="G829" t="str">
        <f>IF(Table1[[#This Row],[Monthly_Price]]=7.99,"Base",IF(Table1[[#This Row],[Monthly_Price]]=11.99,"Premium",IF(Table1[[#This Row],[Monthly_Price]]=15.99,"Ultra","error")))</f>
        <v>Premium</v>
      </c>
      <c r="H829">
        <v>71</v>
      </c>
      <c r="I829" t="s">
        <v>62</v>
      </c>
      <c r="J829">
        <v>5</v>
      </c>
      <c r="K829">
        <v>4</v>
      </c>
      <c r="L829" t="b">
        <v>1</v>
      </c>
      <c r="M829">
        <v>666</v>
      </c>
      <c r="N829">
        <v>100</v>
      </c>
      <c r="O829">
        <f>SUM(Table1[[#This Row],[Total_Movies_Watched]:[Total_Series_Watched]])</f>
        <v>766</v>
      </c>
      <c r="P829" t="s">
        <v>59</v>
      </c>
      <c r="Q829" t="s">
        <v>49</v>
      </c>
      <c r="R829" t="s">
        <v>41</v>
      </c>
      <c r="S829">
        <v>97</v>
      </c>
      <c r="T829">
        <v>3.1</v>
      </c>
      <c r="U829" t="b">
        <v>0</v>
      </c>
      <c r="V829" t="s">
        <v>28</v>
      </c>
      <c r="W829">
        <v>3630</v>
      </c>
      <c r="X829" t="s">
        <v>35</v>
      </c>
      <c r="Y829" t="s">
        <v>60</v>
      </c>
      <c r="Z829" t="s">
        <v>31</v>
      </c>
      <c r="AA829" t="str">
        <f t="shared" si="24"/>
        <v>Complete</v>
      </c>
    </row>
    <row r="830" spans="1:27" x14ac:dyDescent="0.3">
      <c r="A830">
        <v>9259</v>
      </c>
      <c r="B830" t="str">
        <f t="shared" si="25"/>
        <v>Unique</v>
      </c>
      <c r="C830" t="s">
        <v>155</v>
      </c>
      <c r="D830" s="1">
        <v>45518</v>
      </c>
      <c r="E830" s="1">
        <v>45485</v>
      </c>
      <c r="F830" s="7">
        <v>11.99</v>
      </c>
      <c r="G830" t="str">
        <f>IF(Table1[[#This Row],[Monthly_Price]]=7.99,"Base",IF(Table1[[#This Row],[Monthly_Price]]=11.99,"Premium",IF(Table1[[#This Row],[Monthly_Price]]=15.99,"Ultra","error")))</f>
        <v>Premium</v>
      </c>
      <c r="H830">
        <v>219</v>
      </c>
      <c r="I830" t="s">
        <v>55</v>
      </c>
      <c r="J830">
        <v>4</v>
      </c>
      <c r="K830">
        <v>1</v>
      </c>
      <c r="L830" t="b">
        <v>1</v>
      </c>
      <c r="M830">
        <v>318</v>
      </c>
      <c r="N830">
        <v>37</v>
      </c>
      <c r="O830">
        <f>SUM(Table1[[#This Row],[Total_Movies_Watched]:[Total_Series_Watched]])</f>
        <v>355</v>
      </c>
      <c r="P830" t="s">
        <v>74</v>
      </c>
      <c r="Q830" t="s">
        <v>64</v>
      </c>
      <c r="R830" t="s">
        <v>50</v>
      </c>
      <c r="S830">
        <v>69</v>
      </c>
      <c r="T830">
        <v>3.9</v>
      </c>
      <c r="U830" t="b">
        <v>1</v>
      </c>
      <c r="V830" t="s">
        <v>28</v>
      </c>
      <c r="W830">
        <v>1457</v>
      </c>
      <c r="X830" t="s">
        <v>57</v>
      </c>
      <c r="Y830" t="s">
        <v>60</v>
      </c>
      <c r="Z830" t="s">
        <v>31</v>
      </c>
      <c r="AA830" t="str">
        <f t="shared" si="24"/>
        <v>Complete</v>
      </c>
    </row>
    <row r="831" spans="1:27" x14ac:dyDescent="0.3">
      <c r="A831">
        <v>2170</v>
      </c>
      <c r="B831" t="str">
        <f t="shared" si="25"/>
        <v>Unique</v>
      </c>
      <c r="C831" t="s">
        <v>105</v>
      </c>
      <c r="D831" s="1">
        <v>45237</v>
      </c>
      <c r="E831" s="1">
        <v>45641</v>
      </c>
      <c r="F831" s="7">
        <v>15.99</v>
      </c>
      <c r="G831" t="str">
        <f>IF(Table1[[#This Row],[Monthly_Price]]=7.99,"Base",IF(Table1[[#This Row],[Monthly_Price]]=11.99,"Premium",IF(Table1[[#This Row],[Monthly_Price]]=15.99,"Ultra","error")))</f>
        <v>Ultra</v>
      </c>
      <c r="H831">
        <v>335</v>
      </c>
      <c r="I831" t="s">
        <v>24</v>
      </c>
      <c r="J831">
        <v>2</v>
      </c>
      <c r="K831">
        <v>4</v>
      </c>
      <c r="L831" t="b">
        <v>0</v>
      </c>
      <c r="M831">
        <v>609</v>
      </c>
      <c r="N831">
        <v>181</v>
      </c>
      <c r="O831">
        <f>SUM(Table1[[#This Row],[Total_Movies_Watched]:[Total_Series_Watched]])</f>
        <v>790</v>
      </c>
      <c r="P831" t="s">
        <v>39</v>
      </c>
      <c r="Q831" t="s">
        <v>26</v>
      </c>
      <c r="R831" t="s">
        <v>27</v>
      </c>
      <c r="S831">
        <v>81</v>
      </c>
      <c r="T831">
        <v>4.7</v>
      </c>
      <c r="U831" t="b">
        <v>1</v>
      </c>
      <c r="V831" t="s">
        <v>28</v>
      </c>
      <c r="W831">
        <v>3332</v>
      </c>
      <c r="X831" t="s">
        <v>57</v>
      </c>
      <c r="Y831" t="s">
        <v>52</v>
      </c>
      <c r="Z831" t="s">
        <v>31</v>
      </c>
      <c r="AA831" t="str">
        <f t="shared" si="24"/>
        <v>Complete</v>
      </c>
    </row>
    <row r="832" spans="1:27" x14ac:dyDescent="0.3">
      <c r="A832">
        <v>2237</v>
      </c>
      <c r="B832" t="str">
        <f t="shared" si="25"/>
        <v>Unique</v>
      </c>
      <c r="C832" t="s">
        <v>160</v>
      </c>
      <c r="D832" s="1">
        <v>45085</v>
      </c>
      <c r="E832" s="1">
        <v>45644</v>
      </c>
      <c r="F832" s="7">
        <v>7.99</v>
      </c>
      <c r="G832" t="str">
        <f>IF(Table1[[#This Row],[Monthly_Price]]=7.99,"Base",IF(Table1[[#This Row],[Monthly_Price]]=11.99,"Premium",IF(Table1[[#This Row],[Monthly_Price]]=15.99,"Ultra","error")))</f>
        <v>Base</v>
      </c>
      <c r="H832">
        <v>435</v>
      </c>
      <c r="I832" t="s">
        <v>62</v>
      </c>
      <c r="J832">
        <v>2</v>
      </c>
      <c r="K832">
        <v>1</v>
      </c>
      <c r="L832" t="b">
        <v>0</v>
      </c>
      <c r="M832">
        <v>163</v>
      </c>
      <c r="N832">
        <v>69</v>
      </c>
      <c r="O832">
        <f>SUM(Table1[[#This Row],[Total_Movies_Watched]:[Total_Series_Watched]])</f>
        <v>232</v>
      </c>
      <c r="P832" t="s">
        <v>48</v>
      </c>
      <c r="Q832" t="s">
        <v>26</v>
      </c>
      <c r="R832" t="s">
        <v>34</v>
      </c>
      <c r="S832">
        <v>24</v>
      </c>
      <c r="T832">
        <v>4.8</v>
      </c>
      <c r="U832" t="b">
        <v>1</v>
      </c>
      <c r="V832" t="s">
        <v>28</v>
      </c>
      <c r="W832">
        <v>3815</v>
      </c>
      <c r="X832" t="s">
        <v>57</v>
      </c>
      <c r="Y832" t="s">
        <v>30</v>
      </c>
      <c r="Z832" t="s">
        <v>75</v>
      </c>
      <c r="AA832" t="str">
        <f t="shared" si="24"/>
        <v>Complete</v>
      </c>
    </row>
    <row r="833" spans="1:27" x14ac:dyDescent="0.3">
      <c r="A833">
        <v>2697</v>
      </c>
      <c r="B833" t="str">
        <f t="shared" si="25"/>
        <v>Unique</v>
      </c>
      <c r="C833" t="s">
        <v>118</v>
      </c>
      <c r="D833" s="1">
        <v>45422</v>
      </c>
      <c r="E833" s="1">
        <v>45547</v>
      </c>
      <c r="F833" s="7">
        <v>15.99</v>
      </c>
      <c r="G833" t="str">
        <f>IF(Table1[[#This Row],[Monthly_Price]]=7.99,"Base",IF(Table1[[#This Row],[Monthly_Price]]=11.99,"Premium",IF(Table1[[#This Row],[Monthly_Price]]=15.99,"Ultra","error")))</f>
        <v>Ultra</v>
      </c>
      <c r="H833">
        <v>423</v>
      </c>
      <c r="I833" t="s">
        <v>33</v>
      </c>
      <c r="J833">
        <v>4</v>
      </c>
      <c r="K833">
        <v>3</v>
      </c>
      <c r="L833" t="b">
        <v>0</v>
      </c>
      <c r="M833">
        <v>648</v>
      </c>
      <c r="N833">
        <v>46</v>
      </c>
      <c r="O833">
        <f>SUM(Table1[[#This Row],[Total_Movies_Watched]:[Total_Series_Watched]])</f>
        <v>694</v>
      </c>
      <c r="P833" t="s">
        <v>25</v>
      </c>
      <c r="Q833" t="s">
        <v>40</v>
      </c>
      <c r="R833" t="s">
        <v>50</v>
      </c>
      <c r="S833">
        <v>0</v>
      </c>
      <c r="T833">
        <v>4.5</v>
      </c>
      <c r="U833" t="b">
        <v>0</v>
      </c>
      <c r="V833" t="s">
        <v>28</v>
      </c>
      <c r="W833">
        <v>3859</v>
      </c>
      <c r="X833" t="s">
        <v>29</v>
      </c>
      <c r="Y833" t="s">
        <v>68</v>
      </c>
      <c r="Z833" t="s">
        <v>31</v>
      </c>
      <c r="AA833" t="str">
        <f t="shared" si="24"/>
        <v>Complete</v>
      </c>
    </row>
    <row r="834" spans="1:27" x14ac:dyDescent="0.3">
      <c r="A834">
        <v>4488</v>
      </c>
      <c r="B834" t="str">
        <f t="shared" si="25"/>
        <v>Unique</v>
      </c>
      <c r="C834" t="s">
        <v>182</v>
      </c>
      <c r="D834" s="1">
        <v>45074</v>
      </c>
      <c r="E834" s="1">
        <v>45424</v>
      </c>
      <c r="F834" s="7">
        <v>7.99</v>
      </c>
      <c r="G834" t="str">
        <f>IF(Table1[[#This Row],[Monthly_Price]]=7.99,"Base",IF(Table1[[#This Row],[Monthly_Price]]=11.99,"Premium",IF(Table1[[#This Row],[Monthly_Price]]=15.99,"Ultra","error")))</f>
        <v>Base</v>
      </c>
      <c r="H834">
        <v>304</v>
      </c>
      <c r="I834" t="s">
        <v>79</v>
      </c>
      <c r="J834">
        <v>1</v>
      </c>
      <c r="K834">
        <v>3</v>
      </c>
      <c r="L834" t="b">
        <v>0</v>
      </c>
      <c r="M834">
        <v>975</v>
      </c>
      <c r="N834">
        <v>10</v>
      </c>
      <c r="O834">
        <f>SUM(Table1[[#This Row],[Total_Movies_Watched]:[Total_Series_Watched]])</f>
        <v>985</v>
      </c>
      <c r="P834" t="s">
        <v>39</v>
      </c>
      <c r="Q834" t="s">
        <v>26</v>
      </c>
      <c r="R834" t="s">
        <v>56</v>
      </c>
      <c r="S834">
        <v>48</v>
      </c>
      <c r="T834">
        <v>3.2</v>
      </c>
      <c r="U834" t="b">
        <v>0</v>
      </c>
      <c r="V834" t="s">
        <v>28</v>
      </c>
      <c r="W834">
        <v>3923</v>
      </c>
      <c r="X834" t="s">
        <v>51</v>
      </c>
      <c r="Y834" t="s">
        <v>36</v>
      </c>
      <c r="Z834" t="s">
        <v>31</v>
      </c>
      <c r="AA834" t="str">
        <f t="shared" ref="AA834:AA897" si="26">IF(COUNTA(A834:Z834)&lt;COLUMNS(A:Z), "Missing", "Complete")</f>
        <v>Complete</v>
      </c>
    </row>
    <row r="835" spans="1:27" x14ac:dyDescent="0.3">
      <c r="A835">
        <v>5291</v>
      </c>
      <c r="B835" t="str">
        <f t="shared" ref="B835:B898" si="27">IF(COUNTIFS(A:A,A835)&gt;1,"Duplicate","Unique")</f>
        <v>Unique</v>
      </c>
      <c r="C835" t="s">
        <v>376</v>
      </c>
      <c r="D835" s="1">
        <v>45346</v>
      </c>
      <c r="E835" s="1">
        <v>45643</v>
      </c>
      <c r="F835" s="7">
        <v>11.99</v>
      </c>
      <c r="G835" t="str">
        <f>IF(Table1[[#This Row],[Monthly_Price]]=7.99,"Base",IF(Table1[[#This Row],[Monthly_Price]]=11.99,"Premium",IF(Table1[[#This Row],[Monthly_Price]]=15.99,"Ultra","error")))</f>
        <v>Premium</v>
      </c>
      <c r="H835">
        <v>455</v>
      </c>
      <c r="I835" t="s">
        <v>33</v>
      </c>
      <c r="J835">
        <v>3</v>
      </c>
      <c r="K835">
        <v>6</v>
      </c>
      <c r="L835" t="b">
        <v>1</v>
      </c>
      <c r="M835">
        <v>15</v>
      </c>
      <c r="N835">
        <v>36</v>
      </c>
      <c r="O835">
        <f>SUM(Table1[[#This Row],[Total_Movies_Watched]:[Total_Series_Watched]])</f>
        <v>51</v>
      </c>
      <c r="P835" t="s">
        <v>63</v>
      </c>
      <c r="Q835" t="s">
        <v>40</v>
      </c>
      <c r="R835" t="s">
        <v>56</v>
      </c>
      <c r="S835">
        <v>37</v>
      </c>
      <c r="T835">
        <v>4.2</v>
      </c>
      <c r="U835" t="b">
        <v>0</v>
      </c>
      <c r="V835" t="s">
        <v>28</v>
      </c>
      <c r="W835">
        <v>4486</v>
      </c>
      <c r="X835" t="s">
        <v>65</v>
      </c>
      <c r="Y835" t="s">
        <v>52</v>
      </c>
      <c r="Z835" t="s">
        <v>75</v>
      </c>
      <c r="AA835" t="str">
        <f t="shared" si="26"/>
        <v>Complete</v>
      </c>
    </row>
    <row r="836" spans="1:27" x14ac:dyDescent="0.3">
      <c r="A836">
        <v>6287</v>
      </c>
      <c r="B836" t="str">
        <f t="shared" si="27"/>
        <v>Unique</v>
      </c>
      <c r="C836" t="s">
        <v>278</v>
      </c>
      <c r="D836" s="1">
        <v>45045</v>
      </c>
      <c r="E836" s="1">
        <v>45626</v>
      </c>
      <c r="F836" s="7">
        <v>11.99</v>
      </c>
      <c r="G836" t="str">
        <f>IF(Table1[[#This Row],[Monthly_Price]]=7.99,"Base",IF(Table1[[#This Row],[Monthly_Price]]=11.99,"Premium",IF(Table1[[#This Row],[Monthly_Price]]=15.99,"Ultra","error")))</f>
        <v>Premium</v>
      </c>
      <c r="H836">
        <v>449</v>
      </c>
      <c r="I836" t="s">
        <v>46</v>
      </c>
      <c r="J836">
        <v>1</v>
      </c>
      <c r="K836">
        <v>2</v>
      </c>
      <c r="L836" t="b">
        <v>1</v>
      </c>
      <c r="M836">
        <v>268</v>
      </c>
      <c r="N836">
        <v>11</v>
      </c>
      <c r="O836">
        <f>SUM(Table1[[#This Row],[Total_Movies_Watched]:[Total_Series_Watched]])</f>
        <v>279</v>
      </c>
      <c r="P836" t="s">
        <v>39</v>
      </c>
      <c r="Q836" t="s">
        <v>40</v>
      </c>
      <c r="R836" t="s">
        <v>56</v>
      </c>
      <c r="S836">
        <v>62</v>
      </c>
      <c r="T836">
        <v>5</v>
      </c>
      <c r="U836" t="b">
        <v>0</v>
      </c>
      <c r="V836" t="s">
        <v>28</v>
      </c>
      <c r="W836">
        <v>993</v>
      </c>
      <c r="X836" t="s">
        <v>35</v>
      </c>
      <c r="Y836" t="s">
        <v>36</v>
      </c>
      <c r="Z836" t="s">
        <v>37</v>
      </c>
      <c r="AA836" t="str">
        <f t="shared" si="26"/>
        <v>Complete</v>
      </c>
    </row>
    <row r="837" spans="1:27" x14ac:dyDescent="0.3">
      <c r="A837">
        <v>1953</v>
      </c>
      <c r="B837" t="str">
        <f t="shared" si="27"/>
        <v>Unique</v>
      </c>
      <c r="C837" t="s">
        <v>368</v>
      </c>
      <c r="D837" s="1">
        <v>45239</v>
      </c>
      <c r="E837" s="1">
        <v>45619</v>
      </c>
      <c r="F837" s="7">
        <v>15.99</v>
      </c>
      <c r="G837" t="str">
        <f>IF(Table1[[#This Row],[Monthly_Price]]=7.99,"Base",IF(Table1[[#This Row],[Monthly_Price]]=11.99,"Premium",IF(Table1[[#This Row],[Monthly_Price]]=15.99,"Ultra","error")))</f>
        <v>Ultra</v>
      </c>
      <c r="H837">
        <v>39</v>
      </c>
      <c r="I837" t="s">
        <v>33</v>
      </c>
      <c r="J837">
        <v>3</v>
      </c>
      <c r="K837">
        <v>1</v>
      </c>
      <c r="L837" t="b">
        <v>1</v>
      </c>
      <c r="M837">
        <v>791</v>
      </c>
      <c r="N837">
        <v>3</v>
      </c>
      <c r="O837">
        <f>SUM(Table1[[#This Row],[Total_Movies_Watched]:[Total_Series_Watched]])</f>
        <v>794</v>
      </c>
      <c r="P837" t="s">
        <v>63</v>
      </c>
      <c r="Q837" t="s">
        <v>49</v>
      </c>
      <c r="R837" t="s">
        <v>50</v>
      </c>
      <c r="S837">
        <v>33</v>
      </c>
      <c r="T837">
        <v>3.1</v>
      </c>
      <c r="U837" t="b">
        <v>1</v>
      </c>
      <c r="V837" t="s">
        <v>28</v>
      </c>
      <c r="W837">
        <v>631</v>
      </c>
      <c r="X837" t="s">
        <v>51</v>
      </c>
      <c r="Y837" t="s">
        <v>36</v>
      </c>
      <c r="Z837" t="s">
        <v>53</v>
      </c>
      <c r="AA837" t="str">
        <f t="shared" si="26"/>
        <v>Complete</v>
      </c>
    </row>
    <row r="838" spans="1:27" x14ac:dyDescent="0.3">
      <c r="A838">
        <v>3457</v>
      </c>
      <c r="B838" t="str">
        <f t="shared" si="27"/>
        <v>Unique</v>
      </c>
      <c r="C838" t="s">
        <v>185</v>
      </c>
      <c r="D838" s="1">
        <v>45590</v>
      </c>
      <c r="E838" s="1">
        <v>45615</v>
      </c>
      <c r="F838" s="7">
        <v>15.99</v>
      </c>
      <c r="G838" t="str">
        <f>IF(Table1[[#This Row],[Monthly_Price]]=7.99,"Base",IF(Table1[[#This Row],[Monthly_Price]]=11.99,"Premium",IF(Table1[[#This Row],[Monthly_Price]]=15.99,"Ultra","error")))</f>
        <v>Ultra</v>
      </c>
      <c r="H838">
        <v>139</v>
      </c>
      <c r="I838" t="s">
        <v>62</v>
      </c>
      <c r="J838">
        <v>2</v>
      </c>
      <c r="K838">
        <v>1</v>
      </c>
      <c r="L838" t="b">
        <v>0</v>
      </c>
      <c r="M838">
        <v>257</v>
      </c>
      <c r="N838">
        <v>173</v>
      </c>
      <c r="O838">
        <f>SUM(Table1[[#This Row],[Total_Movies_Watched]:[Total_Series_Watched]])</f>
        <v>430</v>
      </c>
      <c r="P838" t="s">
        <v>59</v>
      </c>
      <c r="Q838" t="s">
        <v>40</v>
      </c>
      <c r="R838" t="s">
        <v>56</v>
      </c>
      <c r="S838">
        <v>16</v>
      </c>
      <c r="T838">
        <v>3.7</v>
      </c>
      <c r="U838" t="b">
        <v>1</v>
      </c>
      <c r="V838" t="s">
        <v>28</v>
      </c>
      <c r="W838">
        <v>214</v>
      </c>
      <c r="X838" t="s">
        <v>51</v>
      </c>
      <c r="Y838" t="s">
        <v>36</v>
      </c>
      <c r="Z838" t="s">
        <v>31</v>
      </c>
      <c r="AA838" t="str">
        <f t="shared" si="26"/>
        <v>Complete</v>
      </c>
    </row>
    <row r="839" spans="1:27" x14ac:dyDescent="0.3">
      <c r="A839">
        <v>6504</v>
      </c>
      <c r="B839" t="str">
        <f t="shared" si="27"/>
        <v>Unique</v>
      </c>
      <c r="C839" t="s">
        <v>200</v>
      </c>
      <c r="D839" s="1">
        <v>45249</v>
      </c>
      <c r="E839" s="1">
        <v>45644</v>
      </c>
      <c r="F839" s="7">
        <v>7.99</v>
      </c>
      <c r="G839" t="str">
        <f>IF(Table1[[#This Row],[Monthly_Price]]=7.99,"Base",IF(Table1[[#This Row],[Monthly_Price]]=11.99,"Premium",IF(Table1[[#This Row],[Monthly_Price]]=15.99,"Ultra","error")))</f>
        <v>Base</v>
      </c>
      <c r="H839">
        <v>345</v>
      </c>
      <c r="I839" t="s">
        <v>43</v>
      </c>
      <c r="J839">
        <v>1</v>
      </c>
      <c r="K839">
        <v>4</v>
      </c>
      <c r="L839" t="b">
        <v>0</v>
      </c>
      <c r="M839">
        <v>767</v>
      </c>
      <c r="N839">
        <v>66</v>
      </c>
      <c r="O839">
        <f>SUM(Table1[[#This Row],[Total_Movies_Watched]:[Total_Series_Watched]])</f>
        <v>833</v>
      </c>
      <c r="P839" t="s">
        <v>39</v>
      </c>
      <c r="Q839" t="s">
        <v>40</v>
      </c>
      <c r="R839" t="s">
        <v>41</v>
      </c>
      <c r="S839">
        <v>70</v>
      </c>
      <c r="T839">
        <v>3.8</v>
      </c>
      <c r="U839" t="b">
        <v>0</v>
      </c>
      <c r="V839" t="s">
        <v>28</v>
      </c>
      <c r="W839">
        <v>2327</v>
      </c>
      <c r="X839" t="s">
        <v>35</v>
      </c>
      <c r="Y839" t="s">
        <v>52</v>
      </c>
      <c r="Z839" t="s">
        <v>31</v>
      </c>
      <c r="AA839" t="str">
        <f t="shared" si="26"/>
        <v>Complete</v>
      </c>
    </row>
    <row r="840" spans="1:27" x14ac:dyDescent="0.3">
      <c r="A840">
        <v>7463</v>
      </c>
      <c r="B840" t="str">
        <f t="shared" si="27"/>
        <v>Unique</v>
      </c>
      <c r="C840" t="s">
        <v>239</v>
      </c>
      <c r="D840" s="1">
        <v>45184</v>
      </c>
      <c r="E840" s="1">
        <v>45455</v>
      </c>
      <c r="F840" s="7">
        <v>11.99</v>
      </c>
      <c r="G840" t="str">
        <f>IF(Table1[[#This Row],[Monthly_Price]]=7.99,"Base",IF(Table1[[#This Row],[Monthly_Price]]=11.99,"Premium",IF(Table1[[#This Row],[Monthly_Price]]=15.99,"Ultra","error")))</f>
        <v>Premium</v>
      </c>
      <c r="H840">
        <v>500</v>
      </c>
      <c r="I840" t="s">
        <v>46</v>
      </c>
      <c r="J840">
        <v>3</v>
      </c>
      <c r="K840">
        <v>5</v>
      </c>
      <c r="L840" t="b">
        <v>1</v>
      </c>
      <c r="M840">
        <v>362</v>
      </c>
      <c r="N840">
        <v>38</v>
      </c>
      <c r="O840">
        <f>SUM(Table1[[#This Row],[Total_Movies_Watched]:[Total_Series_Watched]])</f>
        <v>400</v>
      </c>
      <c r="P840" t="s">
        <v>74</v>
      </c>
      <c r="Q840" t="s">
        <v>40</v>
      </c>
      <c r="R840" t="s">
        <v>27</v>
      </c>
      <c r="S840">
        <v>100</v>
      </c>
      <c r="T840">
        <v>4</v>
      </c>
      <c r="U840" t="b">
        <v>0</v>
      </c>
      <c r="V840" t="s">
        <v>28</v>
      </c>
      <c r="W840">
        <v>3679</v>
      </c>
      <c r="X840" t="s">
        <v>51</v>
      </c>
      <c r="Y840" t="s">
        <v>68</v>
      </c>
      <c r="Z840" t="s">
        <v>37</v>
      </c>
      <c r="AA840" t="str">
        <f t="shared" si="26"/>
        <v>Complete</v>
      </c>
    </row>
    <row r="841" spans="1:27" x14ac:dyDescent="0.3">
      <c r="A841">
        <v>3898</v>
      </c>
      <c r="B841" t="str">
        <f t="shared" si="27"/>
        <v>Unique</v>
      </c>
      <c r="C841" t="s">
        <v>78</v>
      </c>
      <c r="D841" s="1">
        <v>45358</v>
      </c>
      <c r="E841" s="1">
        <v>45624</v>
      </c>
      <c r="F841" s="7">
        <v>11.99</v>
      </c>
      <c r="G841" t="str">
        <f>IF(Table1[[#This Row],[Monthly_Price]]=7.99,"Base",IF(Table1[[#This Row],[Monthly_Price]]=11.99,"Premium",IF(Table1[[#This Row],[Monthly_Price]]=15.99,"Ultra","error")))</f>
        <v>Premium</v>
      </c>
      <c r="H841">
        <v>365</v>
      </c>
      <c r="I841" t="s">
        <v>62</v>
      </c>
      <c r="J841">
        <v>5</v>
      </c>
      <c r="K841">
        <v>5</v>
      </c>
      <c r="L841" t="b">
        <v>1</v>
      </c>
      <c r="M841">
        <v>779</v>
      </c>
      <c r="N841">
        <v>113</v>
      </c>
      <c r="O841">
        <f>SUM(Table1[[#This Row],[Total_Movies_Watched]:[Total_Series_Watched]])</f>
        <v>892</v>
      </c>
      <c r="P841" t="s">
        <v>44</v>
      </c>
      <c r="Q841" t="s">
        <v>26</v>
      </c>
      <c r="R841" t="s">
        <v>34</v>
      </c>
      <c r="S841">
        <v>65</v>
      </c>
      <c r="T841">
        <v>4.2</v>
      </c>
      <c r="U841" t="b">
        <v>0</v>
      </c>
      <c r="V841" t="s">
        <v>28</v>
      </c>
      <c r="W841">
        <v>2238</v>
      </c>
      <c r="X841" t="s">
        <v>29</v>
      </c>
      <c r="Y841" t="s">
        <v>68</v>
      </c>
      <c r="Z841" t="s">
        <v>75</v>
      </c>
      <c r="AA841" t="str">
        <f t="shared" si="26"/>
        <v>Complete</v>
      </c>
    </row>
    <row r="842" spans="1:27" x14ac:dyDescent="0.3">
      <c r="A842">
        <v>8481</v>
      </c>
      <c r="B842" t="str">
        <f t="shared" si="27"/>
        <v>Unique</v>
      </c>
      <c r="C842" t="s">
        <v>94</v>
      </c>
      <c r="D842" s="1">
        <v>45581</v>
      </c>
      <c r="E842" s="1">
        <v>45516</v>
      </c>
      <c r="F842" s="7">
        <v>7.99</v>
      </c>
      <c r="G842" t="str">
        <f>IF(Table1[[#This Row],[Monthly_Price]]=7.99,"Base",IF(Table1[[#This Row],[Monthly_Price]]=11.99,"Premium",IF(Table1[[#This Row],[Monthly_Price]]=15.99,"Ultra","error")))</f>
        <v>Base</v>
      </c>
      <c r="H842">
        <v>479</v>
      </c>
      <c r="I842" t="s">
        <v>79</v>
      </c>
      <c r="J842">
        <v>4</v>
      </c>
      <c r="K842">
        <v>5</v>
      </c>
      <c r="L842" t="b">
        <v>0</v>
      </c>
      <c r="M842">
        <v>159</v>
      </c>
      <c r="N842">
        <v>136</v>
      </c>
      <c r="O842">
        <f>SUM(Table1[[#This Row],[Total_Movies_Watched]:[Total_Series_Watched]])</f>
        <v>295</v>
      </c>
      <c r="P842" t="s">
        <v>39</v>
      </c>
      <c r="Q842" t="s">
        <v>64</v>
      </c>
      <c r="R842" t="s">
        <v>34</v>
      </c>
      <c r="S842">
        <v>7</v>
      </c>
      <c r="T842">
        <v>4.2</v>
      </c>
      <c r="U842" t="b">
        <v>1</v>
      </c>
      <c r="V842" t="s">
        <v>28</v>
      </c>
      <c r="W842">
        <v>3655</v>
      </c>
      <c r="X842" t="s">
        <v>51</v>
      </c>
      <c r="Y842" t="s">
        <v>52</v>
      </c>
      <c r="Z842" t="s">
        <v>37</v>
      </c>
      <c r="AA842" t="str">
        <f t="shared" si="26"/>
        <v>Complete</v>
      </c>
    </row>
    <row r="843" spans="1:27" x14ac:dyDescent="0.3">
      <c r="A843">
        <v>7810</v>
      </c>
      <c r="B843" t="str">
        <f t="shared" si="27"/>
        <v>Unique</v>
      </c>
      <c r="C843" t="s">
        <v>38</v>
      </c>
      <c r="D843" s="1">
        <v>45193</v>
      </c>
      <c r="E843" s="1">
        <v>45485</v>
      </c>
      <c r="F843" s="7">
        <v>7.99</v>
      </c>
      <c r="G843" t="str">
        <f>IF(Table1[[#This Row],[Monthly_Price]]=7.99,"Base",IF(Table1[[#This Row],[Monthly_Price]]=11.99,"Premium",IF(Table1[[#This Row],[Monthly_Price]]=15.99,"Ultra","error")))</f>
        <v>Base</v>
      </c>
      <c r="H843">
        <v>63</v>
      </c>
      <c r="I843" t="s">
        <v>55</v>
      </c>
      <c r="J843">
        <v>4</v>
      </c>
      <c r="K843">
        <v>2</v>
      </c>
      <c r="L843" t="b">
        <v>1</v>
      </c>
      <c r="M843">
        <v>104</v>
      </c>
      <c r="N843">
        <v>72</v>
      </c>
      <c r="O843">
        <f>SUM(Table1[[#This Row],[Total_Movies_Watched]:[Total_Series_Watched]])</f>
        <v>176</v>
      </c>
      <c r="P843" t="s">
        <v>74</v>
      </c>
      <c r="Q843" t="s">
        <v>64</v>
      </c>
      <c r="R843" t="s">
        <v>41</v>
      </c>
      <c r="S843">
        <v>17</v>
      </c>
      <c r="T843">
        <v>4.9000000000000004</v>
      </c>
      <c r="U843" t="b">
        <v>1</v>
      </c>
      <c r="V843" t="s">
        <v>28</v>
      </c>
      <c r="W843">
        <v>1587</v>
      </c>
      <c r="X843" t="s">
        <v>57</v>
      </c>
      <c r="Y843" t="s">
        <v>52</v>
      </c>
      <c r="Z843" t="s">
        <v>75</v>
      </c>
      <c r="AA843" t="str">
        <f t="shared" si="26"/>
        <v>Complete</v>
      </c>
    </row>
    <row r="844" spans="1:27" x14ac:dyDescent="0.3">
      <c r="A844">
        <v>6534</v>
      </c>
      <c r="B844" t="str">
        <f t="shared" si="27"/>
        <v>Unique</v>
      </c>
      <c r="C844" t="s">
        <v>258</v>
      </c>
      <c r="D844" s="1">
        <v>45021</v>
      </c>
      <c r="E844" s="1">
        <v>45608</v>
      </c>
      <c r="F844" s="7">
        <v>11.99</v>
      </c>
      <c r="G844" t="str">
        <f>IF(Table1[[#This Row],[Monthly_Price]]=7.99,"Base",IF(Table1[[#This Row],[Monthly_Price]]=11.99,"Premium",IF(Table1[[#This Row],[Monthly_Price]]=15.99,"Ultra","error")))</f>
        <v>Premium</v>
      </c>
      <c r="H844">
        <v>104</v>
      </c>
      <c r="I844" t="s">
        <v>46</v>
      </c>
      <c r="J844">
        <v>2</v>
      </c>
      <c r="K844">
        <v>6</v>
      </c>
      <c r="L844" t="b">
        <v>0</v>
      </c>
      <c r="M844">
        <v>570</v>
      </c>
      <c r="N844">
        <v>29</v>
      </c>
      <c r="O844">
        <f>SUM(Table1[[#This Row],[Total_Movies_Watched]:[Total_Series_Watched]])</f>
        <v>599</v>
      </c>
      <c r="P844" t="s">
        <v>44</v>
      </c>
      <c r="Q844" t="s">
        <v>26</v>
      </c>
      <c r="R844" t="s">
        <v>34</v>
      </c>
      <c r="S844">
        <v>56</v>
      </c>
      <c r="T844">
        <v>3.9</v>
      </c>
      <c r="U844" t="b">
        <v>1</v>
      </c>
      <c r="V844" t="s">
        <v>28</v>
      </c>
      <c r="W844">
        <v>4501</v>
      </c>
      <c r="X844" t="s">
        <v>35</v>
      </c>
      <c r="Y844" t="s">
        <v>30</v>
      </c>
      <c r="Z844" t="s">
        <v>31</v>
      </c>
      <c r="AA844" t="str">
        <f t="shared" si="26"/>
        <v>Complete</v>
      </c>
    </row>
    <row r="845" spans="1:27" x14ac:dyDescent="0.3">
      <c r="A845">
        <v>6025</v>
      </c>
      <c r="B845" t="str">
        <f t="shared" si="27"/>
        <v>Unique</v>
      </c>
      <c r="C845" t="s">
        <v>187</v>
      </c>
      <c r="D845" s="1">
        <v>45275</v>
      </c>
      <c r="E845" s="1">
        <v>45621</v>
      </c>
      <c r="F845" s="7">
        <v>15.99</v>
      </c>
      <c r="G845" t="str">
        <f>IF(Table1[[#This Row],[Monthly_Price]]=7.99,"Base",IF(Table1[[#This Row],[Monthly_Price]]=11.99,"Premium",IF(Table1[[#This Row],[Monthly_Price]]=15.99,"Ultra","error")))</f>
        <v>Ultra</v>
      </c>
      <c r="H845">
        <v>380</v>
      </c>
      <c r="I845" t="s">
        <v>55</v>
      </c>
      <c r="J845">
        <v>5</v>
      </c>
      <c r="K845">
        <v>5</v>
      </c>
      <c r="L845" t="b">
        <v>1</v>
      </c>
      <c r="M845">
        <v>112</v>
      </c>
      <c r="N845">
        <v>149</v>
      </c>
      <c r="O845">
        <f>SUM(Table1[[#This Row],[Total_Movies_Watched]:[Total_Series_Watched]])</f>
        <v>261</v>
      </c>
      <c r="P845" t="s">
        <v>59</v>
      </c>
      <c r="Q845" t="s">
        <v>64</v>
      </c>
      <c r="R845" t="s">
        <v>41</v>
      </c>
      <c r="S845">
        <v>74</v>
      </c>
      <c r="T845">
        <v>3.4</v>
      </c>
      <c r="U845" t="b">
        <v>1</v>
      </c>
      <c r="V845" t="s">
        <v>28</v>
      </c>
      <c r="W845">
        <v>1910</v>
      </c>
      <c r="X845" t="s">
        <v>65</v>
      </c>
      <c r="Y845" t="s">
        <v>60</v>
      </c>
      <c r="Z845" t="s">
        <v>53</v>
      </c>
      <c r="AA845" t="str">
        <f t="shared" si="26"/>
        <v>Complete</v>
      </c>
    </row>
    <row r="846" spans="1:27" x14ac:dyDescent="0.3">
      <c r="A846">
        <v>5825</v>
      </c>
      <c r="B846" t="str">
        <f t="shared" si="27"/>
        <v>Unique</v>
      </c>
      <c r="C846" t="s">
        <v>377</v>
      </c>
      <c r="D846" s="1">
        <v>45334</v>
      </c>
      <c r="E846" s="1">
        <v>45639</v>
      </c>
      <c r="F846" s="7">
        <v>7.99</v>
      </c>
      <c r="G846" t="str">
        <f>IF(Table1[[#This Row],[Monthly_Price]]=7.99,"Base",IF(Table1[[#This Row],[Monthly_Price]]=11.99,"Premium",IF(Table1[[#This Row],[Monthly_Price]]=15.99,"Ultra","error")))</f>
        <v>Base</v>
      </c>
      <c r="H846">
        <v>500</v>
      </c>
      <c r="I846" t="s">
        <v>33</v>
      </c>
      <c r="J846">
        <v>5</v>
      </c>
      <c r="K846">
        <v>4</v>
      </c>
      <c r="L846" t="b">
        <v>1</v>
      </c>
      <c r="M846">
        <v>568</v>
      </c>
      <c r="N846">
        <v>151</v>
      </c>
      <c r="O846">
        <f>SUM(Table1[[#This Row],[Total_Movies_Watched]:[Total_Series_Watched]])</f>
        <v>719</v>
      </c>
      <c r="P846" t="s">
        <v>63</v>
      </c>
      <c r="Q846" t="s">
        <v>64</v>
      </c>
      <c r="R846" t="s">
        <v>67</v>
      </c>
      <c r="S846">
        <v>11</v>
      </c>
      <c r="T846">
        <v>3.6</v>
      </c>
      <c r="U846" t="b">
        <v>0</v>
      </c>
      <c r="V846" t="s">
        <v>28</v>
      </c>
      <c r="W846">
        <v>2731</v>
      </c>
      <c r="X846" t="s">
        <v>29</v>
      </c>
      <c r="Y846" t="s">
        <v>60</v>
      </c>
      <c r="Z846" t="s">
        <v>31</v>
      </c>
      <c r="AA846" t="str">
        <f t="shared" si="26"/>
        <v>Complete</v>
      </c>
    </row>
    <row r="847" spans="1:27" x14ac:dyDescent="0.3">
      <c r="A847">
        <v>1185</v>
      </c>
      <c r="B847" t="str">
        <f t="shared" si="27"/>
        <v>Unique</v>
      </c>
      <c r="C847" t="s">
        <v>219</v>
      </c>
      <c r="D847" s="1">
        <v>44956</v>
      </c>
      <c r="E847" s="1">
        <v>45641</v>
      </c>
      <c r="F847" s="7">
        <v>15.99</v>
      </c>
      <c r="G847" t="str">
        <f>IF(Table1[[#This Row],[Monthly_Price]]=7.99,"Base",IF(Table1[[#This Row],[Monthly_Price]]=11.99,"Premium",IF(Table1[[#This Row],[Monthly_Price]]=15.99,"Ultra","error")))</f>
        <v>Ultra</v>
      </c>
      <c r="H847">
        <v>247</v>
      </c>
      <c r="I847" t="s">
        <v>79</v>
      </c>
      <c r="J847">
        <v>2</v>
      </c>
      <c r="K847">
        <v>2</v>
      </c>
      <c r="L847" t="b">
        <v>0</v>
      </c>
      <c r="M847">
        <v>943</v>
      </c>
      <c r="N847">
        <v>42</v>
      </c>
      <c r="O847">
        <f>SUM(Table1[[#This Row],[Total_Movies_Watched]:[Total_Series_Watched]])</f>
        <v>985</v>
      </c>
      <c r="P847" t="s">
        <v>44</v>
      </c>
      <c r="Q847" t="s">
        <v>26</v>
      </c>
      <c r="R847" t="s">
        <v>50</v>
      </c>
      <c r="S847">
        <v>85</v>
      </c>
      <c r="T847">
        <v>3.5</v>
      </c>
      <c r="U847" t="b">
        <v>1</v>
      </c>
      <c r="V847" t="s">
        <v>28</v>
      </c>
      <c r="W847">
        <v>4517</v>
      </c>
      <c r="X847" t="s">
        <v>29</v>
      </c>
      <c r="Y847" t="s">
        <v>30</v>
      </c>
      <c r="Z847" t="s">
        <v>37</v>
      </c>
      <c r="AA847" t="str">
        <f t="shared" si="26"/>
        <v>Complete</v>
      </c>
    </row>
    <row r="848" spans="1:27" x14ac:dyDescent="0.3">
      <c r="A848">
        <v>4392</v>
      </c>
      <c r="B848" t="str">
        <f t="shared" si="27"/>
        <v>Unique</v>
      </c>
      <c r="C848" t="s">
        <v>242</v>
      </c>
      <c r="D848" s="1">
        <v>44976</v>
      </c>
      <c r="E848" s="1">
        <v>45424</v>
      </c>
      <c r="F848" s="7">
        <v>11.99</v>
      </c>
      <c r="G848" t="str">
        <f>IF(Table1[[#This Row],[Monthly_Price]]=7.99,"Base",IF(Table1[[#This Row],[Monthly_Price]]=11.99,"Premium",IF(Table1[[#This Row],[Monthly_Price]]=15.99,"Ultra","error")))</f>
        <v>Premium</v>
      </c>
      <c r="H848">
        <v>486</v>
      </c>
      <c r="I848" t="s">
        <v>43</v>
      </c>
      <c r="J848">
        <v>2</v>
      </c>
      <c r="K848">
        <v>6</v>
      </c>
      <c r="L848" t="b">
        <v>0</v>
      </c>
      <c r="M848">
        <v>887</v>
      </c>
      <c r="N848">
        <v>128</v>
      </c>
      <c r="O848">
        <f>SUM(Table1[[#This Row],[Total_Movies_Watched]:[Total_Series_Watched]])</f>
        <v>1015</v>
      </c>
      <c r="P848" t="s">
        <v>25</v>
      </c>
      <c r="Q848" t="s">
        <v>49</v>
      </c>
      <c r="R848" t="s">
        <v>34</v>
      </c>
      <c r="S848">
        <v>59</v>
      </c>
      <c r="T848">
        <v>4.4000000000000004</v>
      </c>
      <c r="U848" t="b">
        <v>0</v>
      </c>
      <c r="V848" t="s">
        <v>28</v>
      </c>
      <c r="W848">
        <v>1238</v>
      </c>
      <c r="X848" t="s">
        <v>57</v>
      </c>
      <c r="Y848" t="s">
        <v>30</v>
      </c>
      <c r="Z848" t="s">
        <v>53</v>
      </c>
      <c r="AA848" t="str">
        <f t="shared" si="26"/>
        <v>Complete</v>
      </c>
    </row>
    <row r="849" spans="1:27" x14ac:dyDescent="0.3">
      <c r="A849">
        <v>5785</v>
      </c>
      <c r="B849" t="str">
        <f t="shared" si="27"/>
        <v>Unique</v>
      </c>
      <c r="C849" t="s">
        <v>80</v>
      </c>
      <c r="D849" s="1">
        <v>45361</v>
      </c>
      <c r="E849" s="1">
        <v>45615</v>
      </c>
      <c r="F849" s="7">
        <v>7.99</v>
      </c>
      <c r="G849" t="str">
        <f>IF(Table1[[#This Row],[Monthly_Price]]=7.99,"Base",IF(Table1[[#This Row],[Monthly_Price]]=11.99,"Premium",IF(Table1[[#This Row],[Monthly_Price]]=15.99,"Ultra","error")))</f>
        <v>Base</v>
      </c>
      <c r="H849">
        <v>220</v>
      </c>
      <c r="I849" t="s">
        <v>24</v>
      </c>
      <c r="J849">
        <v>2</v>
      </c>
      <c r="K849">
        <v>1</v>
      </c>
      <c r="L849" t="b">
        <v>0</v>
      </c>
      <c r="M849">
        <v>998</v>
      </c>
      <c r="N849">
        <v>187</v>
      </c>
      <c r="O849">
        <f>SUM(Table1[[#This Row],[Total_Movies_Watched]:[Total_Series_Watched]])</f>
        <v>1185</v>
      </c>
      <c r="P849" t="s">
        <v>48</v>
      </c>
      <c r="Q849" t="s">
        <v>40</v>
      </c>
      <c r="R849" t="s">
        <v>56</v>
      </c>
      <c r="S849">
        <v>17</v>
      </c>
      <c r="T849">
        <v>4.4000000000000004</v>
      </c>
      <c r="U849" t="b">
        <v>0</v>
      </c>
      <c r="V849" t="s">
        <v>28</v>
      </c>
      <c r="W849">
        <v>1786</v>
      </c>
      <c r="X849" t="s">
        <v>51</v>
      </c>
      <c r="Y849" t="s">
        <v>68</v>
      </c>
      <c r="Z849" t="s">
        <v>53</v>
      </c>
      <c r="AA849" t="str">
        <f t="shared" si="26"/>
        <v>Complete</v>
      </c>
    </row>
    <row r="850" spans="1:27" x14ac:dyDescent="0.3">
      <c r="A850">
        <v>4718</v>
      </c>
      <c r="B850" t="str">
        <f t="shared" si="27"/>
        <v>Unique</v>
      </c>
      <c r="C850" t="s">
        <v>94</v>
      </c>
      <c r="D850" s="1">
        <v>45190</v>
      </c>
      <c r="E850" s="1">
        <v>45621</v>
      </c>
      <c r="F850" s="7">
        <v>15.99</v>
      </c>
      <c r="G850" t="str">
        <f>IF(Table1[[#This Row],[Monthly_Price]]=7.99,"Base",IF(Table1[[#This Row],[Monthly_Price]]=11.99,"Premium",IF(Table1[[#This Row],[Monthly_Price]]=15.99,"Ultra","error")))</f>
        <v>Ultra</v>
      </c>
      <c r="H850">
        <v>21</v>
      </c>
      <c r="I850" t="s">
        <v>33</v>
      </c>
      <c r="J850">
        <v>5</v>
      </c>
      <c r="K850">
        <v>1</v>
      </c>
      <c r="L850" t="b">
        <v>1</v>
      </c>
      <c r="M850">
        <v>484</v>
      </c>
      <c r="N850">
        <v>112</v>
      </c>
      <c r="O850">
        <f>SUM(Table1[[#This Row],[Total_Movies_Watched]:[Total_Series_Watched]])</f>
        <v>596</v>
      </c>
      <c r="P850" t="s">
        <v>48</v>
      </c>
      <c r="Q850" t="s">
        <v>49</v>
      </c>
      <c r="R850" t="s">
        <v>27</v>
      </c>
      <c r="S850">
        <v>88</v>
      </c>
      <c r="T850">
        <v>3.5</v>
      </c>
      <c r="U850" t="b">
        <v>1</v>
      </c>
      <c r="V850" t="s">
        <v>28</v>
      </c>
      <c r="W850">
        <v>1683</v>
      </c>
      <c r="X850" t="s">
        <v>65</v>
      </c>
      <c r="Y850" t="s">
        <v>68</v>
      </c>
      <c r="Z850" t="s">
        <v>53</v>
      </c>
      <c r="AA850" t="str">
        <f t="shared" si="26"/>
        <v>Complete</v>
      </c>
    </row>
    <row r="851" spans="1:27" x14ac:dyDescent="0.3">
      <c r="A851">
        <v>3992</v>
      </c>
      <c r="B851" t="str">
        <f t="shared" si="27"/>
        <v>Unique</v>
      </c>
      <c r="C851" t="s">
        <v>146</v>
      </c>
      <c r="D851" s="1">
        <v>45529</v>
      </c>
      <c r="E851" s="1">
        <v>45621</v>
      </c>
      <c r="F851" s="7">
        <v>11.99</v>
      </c>
      <c r="G851" t="str">
        <f>IF(Table1[[#This Row],[Monthly_Price]]=7.99,"Base",IF(Table1[[#This Row],[Monthly_Price]]=11.99,"Premium",IF(Table1[[#This Row],[Monthly_Price]]=15.99,"Ultra","error")))</f>
        <v>Premium</v>
      </c>
      <c r="H851">
        <v>417</v>
      </c>
      <c r="I851" t="s">
        <v>24</v>
      </c>
      <c r="J851">
        <v>2</v>
      </c>
      <c r="K851">
        <v>5</v>
      </c>
      <c r="L851" t="b">
        <v>1</v>
      </c>
      <c r="M851">
        <v>458</v>
      </c>
      <c r="N851">
        <v>145</v>
      </c>
      <c r="O851">
        <f>SUM(Table1[[#This Row],[Total_Movies_Watched]:[Total_Series_Watched]])</f>
        <v>603</v>
      </c>
      <c r="P851" t="s">
        <v>63</v>
      </c>
      <c r="Q851" t="s">
        <v>40</v>
      </c>
      <c r="R851" t="s">
        <v>50</v>
      </c>
      <c r="S851">
        <v>91</v>
      </c>
      <c r="T851">
        <v>3.3</v>
      </c>
      <c r="U851" t="b">
        <v>1</v>
      </c>
      <c r="V851" t="s">
        <v>28</v>
      </c>
      <c r="W851">
        <v>996</v>
      </c>
      <c r="X851" t="s">
        <v>57</v>
      </c>
      <c r="Y851" t="s">
        <v>36</v>
      </c>
      <c r="Z851" t="s">
        <v>37</v>
      </c>
      <c r="AA851" t="str">
        <f t="shared" si="26"/>
        <v>Complete</v>
      </c>
    </row>
    <row r="852" spans="1:27" x14ac:dyDescent="0.3">
      <c r="A852">
        <v>6100</v>
      </c>
      <c r="B852" t="str">
        <f t="shared" si="27"/>
        <v>Unique</v>
      </c>
      <c r="C852" t="s">
        <v>294</v>
      </c>
      <c r="D852" s="1">
        <v>45467</v>
      </c>
      <c r="E852" s="1">
        <v>45616</v>
      </c>
      <c r="F852" s="7">
        <v>11.99</v>
      </c>
      <c r="G852" t="str">
        <f>IF(Table1[[#This Row],[Monthly_Price]]=7.99,"Base",IF(Table1[[#This Row],[Monthly_Price]]=11.99,"Premium",IF(Table1[[#This Row],[Monthly_Price]]=15.99,"Ultra","error")))</f>
        <v>Premium</v>
      </c>
      <c r="H852">
        <v>191</v>
      </c>
      <c r="I852" t="s">
        <v>62</v>
      </c>
      <c r="J852">
        <v>1</v>
      </c>
      <c r="K852">
        <v>4</v>
      </c>
      <c r="L852" t="b">
        <v>0</v>
      </c>
      <c r="M852">
        <v>925</v>
      </c>
      <c r="N852">
        <v>124</v>
      </c>
      <c r="O852">
        <f>SUM(Table1[[#This Row],[Total_Movies_Watched]:[Total_Series_Watched]])</f>
        <v>1049</v>
      </c>
      <c r="P852" t="s">
        <v>63</v>
      </c>
      <c r="Q852" t="s">
        <v>64</v>
      </c>
      <c r="R852" t="s">
        <v>27</v>
      </c>
      <c r="S852">
        <v>37</v>
      </c>
      <c r="T852">
        <v>4.0999999999999996</v>
      </c>
      <c r="U852" t="b">
        <v>0</v>
      </c>
      <c r="V852" t="s">
        <v>28</v>
      </c>
      <c r="W852">
        <v>608</v>
      </c>
      <c r="X852" t="s">
        <v>29</v>
      </c>
      <c r="Y852" t="s">
        <v>52</v>
      </c>
      <c r="Z852" t="s">
        <v>37</v>
      </c>
      <c r="AA852" t="str">
        <f t="shared" si="26"/>
        <v>Complete</v>
      </c>
    </row>
    <row r="853" spans="1:27" x14ac:dyDescent="0.3">
      <c r="A853">
        <v>8495</v>
      </c>
      <c r="B853" t="str">
        <f t="shared" si="27"/>
        <v>Unique</v>
      </c>
      <c r="C853" t="s">
        <v>378</v>
      </c>
      <c r="D853" s="1">
        <v>45300</v>
      </c>
      <c r="E853" s="1">
        <v>45622</v>
      </c>
      <c r="F853" s="7">
        <v>7.99</v>
      </c>
      <c r="G853" t="str">
        <f>IF(Table1[[#This Row],[Monthly_Price]]=7.99,"Base",IF(Table1[[#This Row],[Monthly_Price]]=11.99,"Premium",IF(Table1[[#This Row],[Monthly_Price]]=15.99,"Ultra","error")))</f>
        <v>Base</v>
      </c>
      <c r="H853">
        <v>460</v>
      </c>
      <c r="I853" t="s">
        <v>62</v>
      </c>
      <c r="J853">
        <v>5</v>
      </c>
      <c r="K853">
        <v>2</v>
      </c>
      <c r="L853" t="b">
        <v>0</v>
      </c>
      <c r="M853">
        <v>559</v>
      </c>
      <c r="N853">
        <v>136</v>
      </c>
      <c r="O853">
        <f>SUM(Table1[[#This Row],[Total_Movies_Watched]:[Total_Series_Watched]])</f>
        <v>695</v>
      </c>
      <c r="P853" t="s">
        <v>74</v>
      </c>
      <c r="Q853" t="s">
        <v>49</v>
      </c>
      <c r="R853" t="s">
        <v>34</v>
      </c>
      <c r="S853">
        <v>58</v>
      </c>
      <c r="T853">
        <v>3.6</v>
      </c>
      <c r="U853" t="b">
        <v>0</v>
      </c>
      <c r="V853" t="s">
        <v>28</v>
      </c>
      <c r="W853">
        <v>4650</v>
      </c>
      <c r="X853" t="s">
        <v>35</v>
      </c>
      <c r="Y853" t="s">
        <v>68</v>
      </c>
      <c r="Z853" t="s">
        <v>53</v>
      </c>
      <c r="AA853" t="str">
        <f t="shared" si="26"/>
        <v>Complete</v>
      </c>
    </row>
    <row r="854" spans="1:27" x14ac:dyDescent="0.3">
      <c r="A854">
        <v>3083</v>
      </c>
      <c r="B854" t="str">
        <f t="shared" si="27"/>
        <v>Unique</v>
      </c>
      <c r="C854" t="s">
        <v>352</v>
      </c>
      <c r="D854" s="1">
        <v>45174</v>
      </c>
      <c r="E854" s="1">
        <v>45639</v>
      </c>
      <c r="F854" s="7">
        <v>7.99</v>
      </c>
      <c r="G854" t="str">
        <f>IF(Table1[[#This Row],[Monthly_Price]]=7.99,"Base",IF(Table1[[#This Row],[Monthly_Price]]=11.99,"Premium",IF(Table1[[#This Row],[Monthly_Price]]=15.99,"Ultra","error")))</f>
        <v>Base</v>
      </c>
      <c r="H854">
        <v>413</v>
      </c>
      <c r="I854" t="s">
        <v>46</v>
      </c>
      <c r="J854">
        <v>5</v>
      </c>
      <c r="K854">
        <v>5</v>
      </c>
      <c r="L854" t="b">
        <v>1</v>
      </c>
      <c r="M854">
        <v>895</v>
      </c>
      <c r="N854">
        <v>3</v>
      </c>
      <c r="O854">
        <f>SUM(Table1[[#This Row],[Total_Movies_Watched]:[Total_Series_Watched]])</f>
        <v>898</v>
      </c>
      <c r="P854" t="s">
        <v>25</v>
      </c>
      <c r="Q854" t="s">
        <v>49</v>
      </c>
      <c r="R854" t="s">
        <v>34</v>
      </c>
      <c r="S854">
        <v>87</v>
      </c>
      <c r="T854">
        <v>3.2</v>
      </c>
      <c r="U854" t="b">
        <v>1</v>
      </c>
      <c r="V854" t="s">
        <v>28</v>
      </c>
      <c r="W854">
        <v>1340</v>
      </c>
      <c r="X854" t="s">
        <v>57</v>
      </c>
      <c r="Y854" t="s">
        <v>30</v>
      </c>
      <c r="Z854" t="s">
        <v>31</v>
      </c>
      <c r="AA854" t="str">
        <f t="shared" si="26"/>
        <v>Complete</v>
      </c>
    </row>
    <row r="855" spans="1:27" x14ac:dyDescent="0.3">
      <c r="A855">
        <v>9936</v>
      </c>
      <c r="B855" t="str">
        <f t="shared" si="27"/>
        <v>Unique</v>
      </c>
      <c r="C855" t="s">
        <v>104</v>
      </c>
      <c r="D855" s="1">
        <v>45057</v>
      </c>
      <c r="E855" s="1">
        <v>45643</v>
      </c>
      <c r="F855" s="7">
        <v>7.99</v>
      </c>
      <c r="G855" t="str">
        <f>IF(Table1[[#This Row],[Monthly_Price]]=7.99,"Base",IF(Table1[[#This Row],[Monthly_Price]]=11.99,"Premium",IF(Table1[[#This Row],[Monthly_Price]]=15.99,"Ultra","error")))</f>
        <v>Base</v>
      </c>
      <c r="H855">
        <v>484</v>
      </c>
      <c r="I855" t="s">
        <v>24</v>
      </c>
      <c r="J855">
        <v>1</v>
      </c>
      <c r="K855">
        <v>6</v>
      </c>
      <c r="L855" t="b">
        <v>1</v>
      </c>
      <c r="M855">
        <v>570</v>
      </c>
      <c r="N855">
        <v>18</v>
      </c>
      <c r="O855">
        <f>SUM(Table1[[#This Row],[Total_Movies_Watched]:[Total_Series_Watched]])</f>
        <v>588</v>
      </c>
      <c r="P855" t="s">
        <v>63</v>
      </c>
      <c r="Q855" t="s">
        <v>49</v>
      </c>
      <c r="R855" t="s">
        <v>27</v>
      </c>
      <c r="S855">
        <v>5</v>
      </c>
      <c r="T855">
        <v>4.5999999999999996</v>
      </c>
      <c r="U855" t="b">
        <v>1</v>
      </c>
      <c r="V855" t="s">
        <v>28</v>
      </c>
      <c r="W855">
        <v>1821</v>
      </c>
      <c r="X855" t="s">
        <v>29</v>
      </c>
      <c r="Y855" t="s">
        <v>36</v>
      </c>
      <c r="Z855" t="s">
        <v>53</v>
      </c>
      <c r="AA855" t="str">
        <f t="shared" si="26"/>
        <v>Complete</v>
      </c>
    </row>
    <row r="856" spans="1:27" x14ac:dyDescent="0.3">
      <c r="A856">
        <v>2418</v>
      </c>
      <c r="B856" t="str">
        <f t="shared" si="27"/>
        <v>Unique</v>
      </c>
      <c r="C856" t="s">
        <v>125</v>
      </c>
      <c r="D856" s="1">
        <v>45539</v>
      </c>
      <c r="E856" s="1">
        <v>45615</v>
      </c>
      <c r="F856" s="7">
        <v>15.99</v>
      </c>
      <c r="G856" t="str">
        <f>IF(Table1[[#This Row],[Monthly_Price]]=7.99,"Base",IF(Table1[[#This Row],[Monthly_Price]]=11.99,"Premium",IF(Table1[[#This Row],[Monthly_Price]]=15.99,"Ultra","error")))</f>
        <v>Ultra</v>
      </c>
      <c r="H856">
        <v>227</v>
      </c>
      <c r="I856" t="s">
        <v>79</v>
      </c>
      <c r="J856">
        <v>1</v>
      </c>
      <c r="K856">
        <v>4</v>
      </c>
      <c r="L856" t="b">
        <v>1</v>
      </c>
      <c r="M856">
        <v>187</v>
      </c>
      <c r="N856">
        <v>48</v>
      </c>
      <c r="O856">
        <f>SUM(Table1[[#This Row],[Total_Movies_Watched]:[Total_Series_Watched]])</f>
        <v>235</v>
      </c>
      <c r="P856" t="s">
        <v>25</v>
      </c>
      <c r="Q856" t="s">
        <v>49</v>
      </c>
      <c r="R856" t="s">
        <v>67</v>
      </c>
      <c r="S856">
        <v>6</v>
      </c>
      <c r="T856">
        <v>3.4</v>
      </c>
      <c r="U856" t="b">
        <v>1</v>
      </c>
      <c r="V856" t="s">
        <v>28</v>
      </c>
      <c r="W856">
        <v>3020</v>
      </c>
      <c r="X856" t="s">
        <v>57</v>
      </c>
      <c r="Y856" t="s">
        <v>60</v>
      </c>
      <c r="Z856" t="s">
        <v>37</v>
      </c>
      <c r="AA856" t="str">
        <f t="shared" si="26"/>
        <v>Complete</v>
      </c>
    </row>
    <row r="857" spans="1:27" x14ac:dyDescent="0.3">
      <c r="A857">
        <v>4089</v>
      </c>
      <c r="B857" t="str">
        <f t="shared" si="27"/>
        <v>Unique</v>
      </c>
      <c r="C857" t="s">
        <v>88</v>
      </c>
      <c r="D857" s="1">
        <v>45634</v>
      </c>
      <c r="E857" s="1">
        <v>45643</v>
      </c>
      <c r="F857" s="7">
        <v>11.99</v>
      </c>
      <c r="G857" t="str">
        <f>IF(Table1[[#This Row],[Monthly_Price]]=7.99,"Base",IF(Table1[[#This Row],[Monthly_Price]]=11.99,"Premium",IF(Table1[[#This Row],[Monthly_Price]]=15.99,"Ultra","error")))</f>
        <v>Premium</v>
      </c>
      <c r="H857">
        <v>313</v>
      </c>
      <c r="I857" t="s">
        <v>43</v>
      </c>
      <c r="J857">
        <v>5</v>
      </c>
      <c r="K857">
        <v>6</v>
      </c>
      <c r="L857" t="b">
        <v>1</v>
      </c>
      <c r="M857">
        <v>900</v>
      </c>
      <c r="N857">
        <v>135</v>
      </c>
      <c r="O857">
        <f>SUM(Table1[[#This Row],[Total_Movies_Watched]:[Total_Series_Watched]])</f>
        <v>1035</v>
      </c>
      <c r="P857" t="s">
        <v>39</v>
      </c>
      <c r="Q857" t="s">
        <v>40</v>
      </c>
      <c r="R857" t="s">
        <v>67</v>
      </c>
      <c r="S857">
        <v>87</v>
      </c>
      <c r="T857">
        <v>4.8</v>
      </c>
      <c r="U857" t="b">
        <v>0</v>
      </c>
      <c r="V857" t="s">
        <v>28</v>
      </c>
      <c r="W857">
        <v>1243</v>
      </c>
      <c r="X857" t="s">
        <v>29</v>
      </c>
      <c r="Y857" t="s">
        <v>68</v>
      </c>
      <c r="Z857" t="s">
        <v>75</v>
      </c>
      <c r="AA857" t="str">
        <f t="shared" si="26"/>
        <v>Complete</v>
      </c>
    </row>
    <row r="858" spans="1:27" x14ac:dyDescent="0.3">
      <c r="A858">
        <v>8876</v>
      </c>
      <c r="B858" t="str">
        <f t="shared" si="27"/>
        <v>Unique</v>
      </c>
      <c r="C858" t="s">
        <v>379</v>
      </c>
      <c r="D858" s="1">
        <v>45033</v>
      </c>
      <c r="E858" s="1">
        <v>45619</v>
      </c>
      <c r="F858" s="7">
        <v>11.99</v>
      </c>
      <c r="G858" t="str">
        <f>IF(Table1[[#This Row],[Monthly_Price]]=7.99,"Base",IF(Table1[[#This Row],[Monthly_Price]]=11.99,"Premium",IF(Table1[[#This Row],[Monthly_Price]]=15.99,"Ultra","error")))</f>
        <v>Premium</v>
      </c>
      <c r="H858">
        <v>491</v>
      </c>
      <c r="I858" t="s">
        <v>55</v>
      </c>
      <c r="J858">
        <v>2</v>
      </c>
      <c r="K858">
        <v>3</v>
      </c>
      <c r="L858" t="b">
        <v>1</v>
      </c>
      <c r="M858">
        <v>194</v>
      </c>
      <c r="N858">
        <v>187</v>
      </c>
      <c r="O858">
        <f>SUM(Table1[[#This Row],[Total_Movies_Watched]:[Total_Series_Watched]])</f>
        <v>381</v>
      </c>
      <c r="P858" t="s">
        <v>48</v>
      </c>
      <c r="Q858" t="s">
        <v>26</v>
      </c>
      <c r="R858" t="s">
        <v>67</v>
      </c>
      <c r="S858">
        <v>44</v>
      </c>
      <c r="T858">
        <v>4.4000000000000004</v>
      </c>
      <c r="U858" t="b">
        <v>1</v>
      </c>
      <c r="V858" t="s">
        <v>28</v>
      </c>
      <c r="W858">
        <v>540</v>
      </c>
      <c r="X858" t="s">
        <v>29</v>
      </c>
      <c r="Y858" t="s">
        <v>36</v>
      </c>
      <c r="Z858" t="s">
        <v>75</v>
      </c>
      <c r="AA858" t="str">
        <f t="shared" si="26"/>
        <v>Complete</v>
      </c>
    </row>
    <row r="859" spans="1:27" x14ac:dyDescent="0.3">
      <c r="A859">
        <v>3959</v>
      </c>
      <c r="B859" t="str">
        <f t="shared" si="27"/>
        <v>Unique</v>
      </c>
      <c r="C859" t="s">
        <v>229</v>
      </c>
      <c r="D859" s="1">
        <v>45286</v>
      </c>
      <c r="E859" s="1">
        <v>45642</v>
      </c>
      <c r="F859" s="7">
        <v>15.99</v>
      </c>
      <c r="G859" t="str">
        <f>IF(Table1[[#This Row],[Monthly_Price]]=7.99,"Base",IF(Table1[[#This Row],[Monthly_Price]]=11.99,"Premium",IF(Table1[[#This Row],[Monthly_Price]]=15.99,"Ultra","error")))</f>
        <v>Ultra</v>
      </c>
      <c r="H859">
        <v>50</v>
      </c>
      <c r="I859" t="s">
        <v>43</v>
      </c>
      <c r="J859">
        <v>4</v>
      </c>
      <c r="K859">
        <v>2</v>
      </c>
      <c r="L859" t="b">
        <v>1</v>
      </c>
      <c r="M859">
        <v>155</v>
      </c>
      <c r="N859">
        <v>115</v>
      </c>
      <c r="O859">
        <f>SUM(Table1[[#This Row],[Total_Movies_Watched]:[Total_Series_Watched]])</f>
        <v>270</v>
      </c>
      <c r="P859" t="s">
        <v>25</v>
      </c>
      <c r="Q859" t="s">
        <v>40</v>
      </c>
      <c r="R859" t="s">
        <v>34</v>
      </c>
      <c r="S859">
        <v>92</v>
      </c>
      <c r="T859">
        <v>4.3</v>
      </c>
      <c r="U859" t="b">
        <v>0</v>
      </c>
      <c r="V859" t="s">
        <v>28</v>
      </c>
      <c r="W859">
        <v>2583</v>
      </c>
      <c r="X859" t="s">
        <v>35</v>
      </c>
      <c r="Y859" t="s">
        <v>60</v>
      </c>
      <c r="Z859" t="s">
        <v>75</v>
      </c>
      <c r="AA859" t="str">
        <f t="shared" si="26"/>
        <v>Complete</v>
      </c>
    </row>
    <row r="860" spans="1:27" x14ac:dyDescent="0.3">
      <c r="A860">
        <v>2011</v>
      </c>
      <c r="B860" t="str">
        <f t="shared" si="27"/>
        <v>Unique</v>
      </c>
      <c r="C860" t="s">
        <v>380</v>
      </c>
      <c r="D860" s="1">
        <v>45060</v>
      </c>
      <c r="E860" s="1">
        <v>45394</v>
      </c>
      <c r="F860" s="7">
        <v>7.99</v>
      </c>
      <c r="G860" t="str">
        <f>IF(Table1[[#This Row],[Monthly_Price]]=7.99,"Base",IF(Table1[[#This Row],[Monthly_Price]]=11.99,"Premium",IF(Table1[[#This Row],[Monthly_Price]]=15.99,"Ultra","error")))</f>
        <v>Base</v>
      </c>
      <c r="H860">
        <v>73</v>
      </c>
      <c r="I860" t="s">
        <v>79</v>
      </c>
      <c r="J860">
        <v>2</v>
      </c>
      <c r="K860">
        <v>1</v>
      </c>
      <c r="L860" t="b">
        <v>1</v>
      </c>
      <c r="M860">
        <v>184</v>
      </c>
      <c r="N860">
        <v>172</v>
      </c>
      <c r="O860">
        <f>SUM(Table1[[#This Row],[Total_Movies_Watched]:[Total_Series_Watched]])</f>
        <v>356</v>
      </c>
      <c r="P860" t="s">
        <v>48</v>
      </c>
      <c r="Q860" t="s">
        <v>64</v>
      </c>
      <c r="R860" t="s">
        <v>56</v>
      </c>
      <c r="S860">
        <v>41</v>
      </c>
      <c r="T860">
        <v>4.8</v>
      </c>
      <c r="U860" t="b">
        <v>0</v>
      </c>
      <c r="V860" t="s">
        <v>28</v>
      </c>
      <c r="W860">
        <v>3463</v>
      </c>
      <c r="X860" t="s">
        <v>29</v>
      </c>
      <c r="Y860" t="s">
        <v>30</v>
      </c>
      <c r="Z860" t="s">
        <v>53</v>
      </c>
      <c r="AA860" t="str">
        <f t="shared" si="26"/>
        <v>Complete</v>
      </c>
    </row>
    <row r="861" spans="1:27" x14ac:dyDescent="0.3">
      <c r="A861">
        <v>7896</v>
      </c>
      <c r="B861" t="str">
        <f t="shared" si="27"/>
        <v>Unique</v>
      </c>
      <c r="C861" t="s">
        <v>109</v>
      </c>
      <c r="D861" s="1">
        <v>45462</v>
      </c>
      <c r="E861" s="1">
        <v>45625</v>
      </c>
      <c r="F861" s="7">
        <v>11.99</v>
      </c>
      <c r="G861" t="str">
        <f>IF(Table1[[#This Row],[Monthly_Price]]=7.99,"Base",IF(Table1[[#This Row],[Monthly_Price]]=11.99,"Premium",IF(Table1[[#This Row],[Monthly_Price]]=15.99,"Ultra","error")))</f>
        <v>Premium</v>
      </c>
      <c r="H861">
        <v>139</v>
      </c>
      <c r="I861" t="s">
        <v>43</v>
      </c>
      <c r="J861">
        <v>4</v>
      </c>
      <c r="K861">
        <v>5</v>
      </c>
      <c r="L861" t="b">
        <v>1</v>
      </c>
      <c r="M861">
        <v>539</v>
      </c>
      <c r="N861">
        <v>152</v>
      </c>
      <c r="O861">
        <f>SUM(Table1[[#This Row],[Total_Movies_Watched]:[Total_Series_Watched]])</f>
        <v>691</v>
      </c>
      <c r="P861" t="s">
        <v>39</v>
      </c>
      <c r="Q861" t="s">
        <v>40</v>
      </c>
      <c r="R861" t="s">
        <v>34</v>
      </c>
      <c r="S861">
        <v>48</v>
      </c>
      <c r="T861">
        <v>3.8</v>
      </c>
      <c r="U861" t="b">
        <v>1</v>
      </c>
      <c r="V861" t="s">
        <v>28</v>
      </c>
      <c r="W861">
        <v>4130</v>
      </c>
      <c r="X861" t="s">
        <v>35</v>
      </c>
      <c r="Y861" t="s">
        <v>30</v>
      </c>
      <c r="Z861" t="s">
        <v>75</v>
      </c>
      <c r="AA861" t="str">
        <f t="shared" si="26"/>
        <v>Complete</v>
      </c>
    </row>
    <row r="862" spans="1:27" x14ac:dyDescent="0.3">
      <c r="A862">
        <v>5495</v>
      </c>
      <c r="B862" t="str">
        <f t="shared" si="27"/>
        <v>Unique</v>
      </c>
      <c r="C862" t="s">
        <v>381</v>
      </c>
      <c r="D862" s="1">
        <v>45308</v>
      </c>
      <c r="E862" s="1">
        <v>45625</v>
      </c>
      <c r="F862" s="7">
        <v>11.99</v>
      </c>
      <c r="G862" t="str">
        <f>IF(Table1[[#This Row],[Monthly_Price]]=7.99,"Base",IF(Table1[[#This Row],[Monthly_Price]]=11.99,"Premium",IF(Table1[[#This Row],[Monthly_Price]]=15.99,"Ultra","error")))</f>
        <v>Premium</v>
      </c>
      <c r="H862">
        <v>327</v>
      </c>
      <c r="I862" t="s">
        <v>46</v>
      </c>
      <c r="J862">
        <v>2</v>
      </c>
      <c r="K862">
        <v>6</v>
      </c>
      <c r="L862" t="b">
        <v>1</v>
      </c>
      <c r="M862">
        <v>182</v>
      </c>
      <c r="N862">
        <v>14</v>
      </c>
      <c r="O862">
        <f>SUM(Table1[[#This Row],[Total_Movies_Watched]:[Total_Series_Watched]])</f>
        <v>196</v>
      </c>
      <c r="P862" t="s">
        <v>25</v>
      </c>
      <c r="Q862" t="s">
        <v>40</v>
      </c>
      <c r="R862" t="s">
        <v>67</v>
      </c>
      <c r="S862">
        <v>90</v>
      </c>
      <c r="T862">
        <v>3.4</v>
      </c>
      <c r="U862" t="b">
        <v>0</v>
      </c>
      <c r="V862" t="s">
        <v>28</v>
      </c>
      <c r="W862">
        <v>3918</v>
      </c>
      <c r="X862" t="s">
        <v>57</v>
      </c>
      <c r="Y862" t="s">
        <v>52</v>
      </c>
      <c r="Z862" t="s">
        <v>31</v>
      </c>
      <c r="AA862" t="str">
        <f t="shared" si="26"/>
        <v>Complete</v>
      </c>
    </row>
    <row r="863" spans="1:27" x14ac:dyDescent="0.3">
      <c r="A863">
        <v>6219</v>
      </c>
      <c r="B863" t="str">
        <f t="shared" si="27"/>
        <v>Unique</v>
      </c>
      <c r="C863" t="s">
        <v>200</v>
      </c>
      <c r="D863" s="1">
        <v>45495</v>
      </c>
      <c r="E863" s="1">
        <v>45642</v>
      </c>
      <c r="F863" s="7">
        <v>11.99</v>
      </c>
      <c r="G863" t="str">
        <f>IF(Table1[[#This Row],[Monthly_Price]]=7.99,"Base",IF(Table1[[#This Row],[Monthly_Price]]=11.99,"Premium",IF(Table1[[#This Row],[Monthly_Price]]=15.99,"Ultra","error")))</f>
        <v>Premium</v>
      </c>
      <c r="H863">
        <v>206</v>
      </c>
      <c r="I863" t="s">
        <v>33</v>
      </c>
      <c r="J863">
        <v>4</v>
      </c>
      <c r="K863">
        <v>1</v>
      </c>
      <c r="L863" t="b">
        <v>0</v>
      </c>
      <c r="M863">
        <v>981</v>
      </c>
      <c r="N863">
        <v>60</v>
      </c>
      <c r="O863">
        <f>SUM(Table1[[#This Row],[Total_Movies_Watched]:[Total_Series_Watched]])</f>
        <v>1041</v>
      </c>
      <c r="P863" t="s">
        <v>44</v>
      </c>
      <c r="Q863" t="s">
        <v>26</v>
      </c>
      <c r="R863" t="s">
        <v>56</v>
      </c>
      <c r="S863">
        <v>41</v>
      </c>
      <c r="T863">
        <v>4.4000000000000004</v>
      </c>
      <c r="U863" t="b">
        <v>1</v>
      </c>
      <c r="V863" t="s">
        <v>28</v>
      </c>
      <c r="W863">
        <v>4264</v>
      </c>
      <c r="X863" t="s">
        <v>35</v>
      </c>
      <c r="Y863" t="s">
        <v>36</v>
      </c>
      <c r="Z863" t="s">
        <v>31</v>
      </c>
      <c r="AA863" t="str">
        <f t="shared" si="26"/>
        <v>Complete</v>
      </c>
    </row>
    <row r="864" spans="1:27" x14ac:dyDescent="0.3">
      <c r="A864">
        <v>4458</v>
      </c>
      <c r="B864" t="str">
        <f t="shared" si="27"/>
        <v>Unique</v>
      </c>
      <c r="C864" t="s">
        <v>382</v>
      </c>
      <c r="D864" s="1">
        <v>45225</v>
      </c>
      <c r="E864" s="1">
        <v>45616</v>
      </c>
      <c r="F864" s="7">
        <v>15.99</v>
      </c>
      <c r="G864" t="str">
        <f>IF(Table1[[#This Row],[Monthly_Price]]=7.99,"Base",IF(Table1[[#This Row],[Monthly_Price]]=11.99,"Premium",IF(Table1[[#This Row],[Monthly_Price]]=15.99,"Ultra","error")))</f>
        <v>Ultra</v>
      </c>
      <c r="H864">
        <v>23</v>
      </c>
      <c r="I864" t="s">
        <v>43</v>
      </c>
      <c r="J864">
        <v>3</v>
      </c>
      <c r="K864">
        <v>3</v>
      </c>
      <c r="L864" t="b">
        <v>1</v>
      </c>
      <c r="M864">
        <v>489</v>
      </c>
      <c r="N864">
        <v>7</v>
      </c>
      <c r="O864">
        <f>SUM(Table1[[#This Row],[Total_Movies_Watched]:[Total_Series_Watched]])</f>
        <v>496</v>
      </c>
      <c r="P864" t="s">
        <v>48</v>
      </c>
      <c r="Q864" t="s">
        <v>40</v>
      </c>
      <c r="R864" t="s">
        <v>41</v>
      </c>
      <c r="S864">
        <v>54</v>
      </c>
      <c r="T864">
        <v>4.5</v>
      </c>
      <c r="U864" t="b">
        <v>1</v>
      </c>
      <c r="V864" t="s">
        <v>28</v>
      </c>
      <c r="W864">
        <v>1485</v>
      </c>
      <c r="X864" t="s">
        <v>65</v>
      </c>
      <c r="Y864" t="s">
        <v>52</v>
      </c>
      <c r="Z864" t="s">
        <v>37</v>
      </c>
      <c r="AA864" t="str">
        <f t="shared" si="26"/>
        <v>Complete</v>
      </c>
    </row>
    <row r="865" spans="1:27" x14ac:dyDescent="0.3">
      <c r="A865">
        <v>4115</v>
      </c>
      <c r="B865" t="str">
        <f t="shared" si="27"/>
        <v>Unique</v>
      </c>
      <c r="C865" t="s">
        <v>383</v>
      </c>
      <c r="D865" s="1">
        <v>45620</v>
      </c>
      <c r="E865" s="1">
        <v>45620</v>
      </c>
      <c r="F865" s="7">
        <v>15.99</v>
      </c>
      <c r="G865" t="str">
        <f>IF(Table1[[#This Row],[Monthly_Price]]=7.99,"Base",IF(Table1[[#This Row],[Monthly_Price]]=11.99,"Premium",IF(Table1[[#This Row],[Monthly_Price]]=15.99,"Ultra","error")))</f>
        <v>Ultra</v>
      </c>
      <c r="H865">
        <v>158</v>
      </c>
      <c r="I865" t="s">
        <v>62</v>
      </c>
      <c r="J865">
        <v>1</v>
      </c>
      <c r="K865">
        <v>5</v>
      </c>
      <c r="L865" t="b">
        <v>1</v>
      </c>
      <c r="M865">
        <v>603</v>
      </c>
      <c r="N865">
        <v>72</v>
      </c>
      <c r="O865">
        <f>SUM(Table1[[#This Row],[Total_Movies_Watched]:[Total_Series_Watched]])</f>
        <v>675</v>
      </c>
      <c r="P865" t="s">
        <v>48</v>
      </c>
      <c r="Q865" t="s">
        <v>49</v>
      </c>
      <c r="R865" t="s">
        <v>27</v>
      </c>
      <c r="S865">
        <v>88</v>
      </c>
      <c r="T865">
        <v>3.3</v>
      </c>
      <c r="U865" t="b">
        <v>0</v>
      </c>
      <c r="V865" t="s">
        <v>28</v>
      </c>
      <c r="W865">
        <v>3508</v>
      </c>
      <c r="X865" t="s">
        <v>51</v>
      </c>
      <c r="Y865" t="s">
        <v>68</v>
      </c>
      <c r="Z865" t="s">
        <v>75</v>
      </c>
      <c r="AA865" t="str">
        <f t="shared" si="26"/>
        <v>Complete</v>
      </c>
    </row>
    <row r="866" spans="1:27" x14ac:dyDescent="0.3">
      <c r="A866">
        <v>6586</v>
      </c>
      <c r="B866" t="str">
        <f t="shared" si="27"/>
        <v>Unique</v>
      </c>
      <c r="C866" t="s">
        <v>372</v>
      </c>
      <c r="D866" s="1">
        <v>44952</v>
      </c>
      <c r="E866" s="1">
        <v>45641</v>
      </c>
      <c r="F866" s="7">
        <v>15.99</v>
      </c>
      <c r="G866" t="str">
        <f>IF(Table1[[#This Row],[Monthly_Price]]=7.99,"Base",IF(Table1[[#This Row],[Monthly_Price]]=11.99,"Premium",IF(Table1[[#This Row],[Monthly_Price]]=15.99,"Ultra","error")))</f>
        <v>Ultra</v>
      </c>
      <c r="H866">
        <v>459</v>
      </c>
      <c r="I866" t="s">
        <v>62</v>
      </c>
      <c r="J866">
        <v>2</v>
      </c>
      <c r="K866">
        <v>1</v>
      </c>
      <c r="L866" t="b">
        <v>0</v>
      </c>
      <c r="M866">
        <v>445</v>
      </c>
      <c r="N866">
        <v>153</v>
      </c>
      <c r="O866">
        <f>SUM(Table1[[#This Row],[Total_Movies_Watched]:[Total_Series_Watched]])</f>
        <v>598</v>
      </c>
      <c r="P866" t="s">
        <v>74</v>
      </c>
      <c r="Q866" t="s">
        <v>26</v>
      </c>
      <c r="R866" t="s">
        <v>27</v>
      </c>
      <c r="S866">
        <v>13</v>
      </c>
      <c r="T866">
        <v>4.2</v>
      </c>
      <c r="U866" t="b">
        <v>0</v>
      </c>
      <c r="V866" t="s">
        <v>28</v>
      </c>
      <c r="W866">
        <v>3433</v>
      </c>
      <c r="X866" t="s">
        <v>35</v>
      </c>
      <c r="Y866" t="s">
        <v>60</v>
      </c>
      <c r="Z866" t="s">
        <v>37</v>
      </c>
      <c r="AA866" t="str">
        <f t="shared" si="26"/>
        <v>Complete</v>
      </c>
    </row>
    <row r="867" spans="1:27" x14ac:dyDescent="0.3">
      <c r="A867">
        <v>3985</v>
      </c>
      <c r="B867" t="str">
        <f t="shared" si="27"/>
        <v>Unique</v>
      </c>
      <c r="C867" t="s">
        <v>187</v>
      </c>
      <c r="D867" s="1">
        <v>45455</v>
      </c>
      <c r="E867" s="1">
        <v>45638</v>
      </c>
      <c r="F867" s="7">
        <v>15.99</v>
      </c>
      <c r="G867" t="str">
        <f>IF(Table1[[#This Row],[Monthly_Price]]=7.99,"Base",IF(Table1[[#This Row],[Monthly_Price]]=11.99,"Premium",IF(Table1[[#This Row],[Monthly_Price]]=15.99,"Ultra","error")))</f>
        <v>Ultra</v>
      </c>
      <c r="H867">
        <v>30</v>
      </c>
      <c r="I867" t="s">
        <v>46</v>
      </c>
      <c r="J867">
        <v>4</v>
      </c>
      <c r="K867">
        <v>6</v>
      </c>
      <c r="L867" t="b">
        <v>0</v>
      </c>
      <c r="M867">
        <v>233</v>
      </c>
      <c r="N867">
        <v>10</v>
      </c>
      <c r="O867">
        <f>SUM(Table1[[#This Row],[Total_Movies_Watched]:[Total_Series_Watched]])</f>
        <v>243</v>
      </c>
      <c r="P867" t="s">
        <v>63</v>
      </c>
      <c r="Q867" t="s">
        <v>64</v>
      </c>
      <c r="R867" t="s">
        <v>50</v>
      </c>
      <c r="S867">
        <v>71</v>
      </c>
      <c r="T867">
        <v>4.5999999999999996</v>
      </c>
      <c r="U867" t="b">
        <v>0</v>
      </c>
      <c r="V867" t="s">
        <v>28</v>
      </c>
      <c r="W867">
        <v>3610</v>
      </c>
      <c r="X867" t="s">
        <v>29</v>
      </c>
      <c r="Y867" t="s">
        <v>60</v>
      </c>
      <c r="Z867" t="s">
        <v>31</v>
      </c>
      <c r="AA867" t="str">
        <f t="shared" si="26"/>
        <v>Complete</v>
      </c>
    </row>
    <row r="868" spans="1:27" x14ac:dyDescent="0.3">
      <c r="A868">
        <v>8501</v>
      </c>
      <c r="B868" t="str">
        <f t="shared" si="27"/>
        <v>Unique</v>
      </c>
      <c r="C868" t="s">
        <v>82</v>
      </c>
      <c r="D868" s="1">
        <v>45390</v>
      </c>
      <c r="E868" s="1">
        <v>45615</v>
      </c>
      <c r="F868" s="7">
        <v>11.99</v>
      </c>
      <c r="G868" t="str">
        <f>IF(Table1[[#This Row],[Monthly_Price]]=7.99,"Base",IF(Table1[[#This Row],[Monthly_Price]]=11.99,"Premium",IF(Table1[[#This Row],[Monthly_Price]]=15.99,"Ultra","error")))</f>
        <v>Premium</v>
      </c>
      <c r="H868">
        <v>42</v>
      </c>
      <c r="I868" t="s">
        <v>46</v>
      </c>
      <c r="J868">
        <v>5</v>
      </c>
      <c r="K868">
        <v>2</v>
      </c>
      <c r="L868" t="b">
        <v>1</v>
      </c>
      <c r="M868">
        <v>464</v>
      </c>
      <c r="N868">
        <v>171</v>
      </c>
      <c r="O868">
        <f>SUM(Table1[[#This Row],[Total_Movies_Watched]:[Total_Series_Watched]])</f>
        <v>635</v>
      </c>
      <c r="P868" t="s">
        <v>25</v>
      </c>
      <c r="Q868" t="s">
        <v>64</v>
      </c>
      <c r="R868" t="s">
        <v>56</v>
      </c>
      <c r="S868">
        <v>88</v>
      </c>
      <c r="T868">
        <v>4.5999999999999996</v>
      </c>
      <c r="U868" t="b">
        <v>1</v>
      </c>
      <c r="V868" t="s">
        <v>28</v>
      </c>
      <c r="W868">
        <v>3307</v>
      </c>
      <c r="X868" t="s">
        <v>51</v>
      </c>
      <c r="Y868" t="s">
        <v>52</v>
      </c>
      <c r="Z868" t="s">
        <v>53</v>
      </c>
      <c r="AA868" t="str">
        <f t="shared" si="26"/>
        <v>Complete</v>
      </c>
    </row>
    <row r="869" spans="1:27" x14ac:dyDescent="0.3">
      <c r="A869">
        <v>4048</v>
      </c>
      <c r="B869" t="str">
        <f t="shared" si="27"/>
        <v>Unique</v>
      </c>
      <c r="C869" t="s">
        <v>125</v>
      </c>
      <c r="D869" s="1">
        <v>45445</v>
      </c>
      <c r="E869" s="1">
        <v>45643</v>
      </c>
      <c r="F869" s="7">
        <v>11.99</v>
      </c>
      <c r="G869" t="str">
        <f>IF(Table1[[#This Row],[Monthly_Price]]=7.99,"Base",IF(Table1[[#This Row],[Monthly_Price]]=11.99,"Premium",IF(Table1[[#This Row],[Monthly_Price]]=15.99,"Ultra","error")))</f>
        <v>Premium</v>
      </c>
      <c r="H869">
        <v>242</v>
      </c>
      <c r="I869" t="s">
        <v>55</v>
      </c>
      <c r="J869">
        <v>3</v>
      </c>
      <c r="K869">
        <v>1</v>
      </c>
      <c r="L869" t="b">
        <v>0</v>
      </c>
      <c r="M869">
        <v>273</v>
      </c>
      <c r="N869">
        <v>96</v>
      </c>
      <c r="O869">
        <f>SUM(Table1[[#This Row],[Total_Movies_Watched]:[Total_Series_Watched]])</f>
        <v>369</v>
      </c>
      <c r="P869" t="s">
        <v>63</v>
      </c>
      <c r="Q869" t="s">
        <v>49</v>
      </c>
      <c r="R869" t="s">
        <v>67</v>
      </c>
      <c r="S869">
        <v>34</v>
      </c>
      <c r="T869">
        <v>4.9000000000000004</v>
      </c>
      <c r="U869" t="b">
        <v>1</v>
      </c>
      <c r="V869" t="s">
        <v>28</v>
      </c>
      <c r="W869">
        <v>868</v>
      </c>
      <c r="X869" t="s">
        <v>51</v>
      </c>
      <c r="Y869" t="s">
        <v>52</v>
      </c>
      <c r="Z869" t="s">
        <v>53</v>
      </c>
      <c r="AA869" t="str">
        <f t="shared" si="26"/>
        <v>Complete</v>
      </c>
    </row>
    <row r="870" spans="1:27" x14ac:dyDescent="0.3">
      <c r="A870">
        <v>4466</v>
      </c>
      <c r="B870" t="str">
        <f t="shared" si="27"/>
        <v>Unique</v>
      </c>
      <c r="C870" t="s">
        <v>99</v>
      </c>
      <c r="D870" s="1">
        <v>45571</v>
      </c>
      <c r="E870" s="1">
        <v>45623</v>
      </c>
      <c r="F870" s="7">
        <v>11.99</v>
      </c>
      <c r="G870" t="str">
        <f>IF(Table1[[#This Row],[Monthly_Price]]=7.99,"Base",IF(Table1[[#This Row],[Monthly_Price]]=11.99,"Premium",IF(Table1[[#This Row],[Monthly_Price]]=15.99,"Ultra","error")))</f>
        <v>Premium</v>
      </c>
      <c r="H870">
        <v>25</v>
      </c>
      <c r="I870" t="s">
        <v>33</v>
      </c>
      <c r="J870">
        <v>5</v>
      </c>
      <c r="K870">
        <v>2</v>
      </c>
      <c r="L870" t="b">
        <v>0</v>
      </c>
      <c r="M870">
        <v>162</v>
      </c>
      <c r="N870">
        <v>147</v>
      </c>
      <c r="O870">
        <f>SUM(Table1[[#This Row],[Total_Movies_Watched]:[Total_Series_Watched]])</f>
        <v>309</v>
      </c>
      <c r="P870" t="s">
        <v>63</v>
      </c>
      <c r="Q870" t="s">
        <v>40</v>
      </c>
      <c r="R870" t="s">
        <v>56</v>
      </c>
      <c r="S870">
        <v>82</v>
      </c>
      <c r="T870">
        <v>4.3</v>
      </c>
      <c r="U870" t="b">
        <v>0</v>
      </c>
      <c r="V870" t="s">
        <v>28</v>
      </c>
      <c r="W870">
        <v>4358</v>
      </c>
      <c r="X870" t="s">
        <v>51</v>
      </c>
      <c r="Y870" t="s">
        <v>36</v>
      </c>
      <c r="Z870" t="s">
        <v>31</v>
      </c>
      <c r="AA870" t="str">
        <f t="shared" si="26"/>
        <v>Complete</v>
      </c>
    </row>
    <row r="871" spans="1:27" x14ac:dyDescent="0.3">
      <c r="A871">
        <v>5479</v>
      </c>
      <c r="B871" t="str">
        <f t="shared" si="27"/>
        <v>Unique</v>
      </c>
      <c r="C871" t="s">
        <v>121</v>
      </c>
      <c r="D871" s="1">
        <v>44989</v>
      </c>
      <c r="E871" s="1">
        <v>45516</v>
      </c>
      <c r="F871" s="7">
        <v>7.99</v>
      </c>
      <c r="G871" t="str">
        <f>IF(Table1[[#This Row],[Monthly_Price]]=7.99,"Base",IF(Table1[[#This Row],[Monthly_Price]]=11.99,"Premium",IF(Table1[[#This Row],[Monthly_Price]]=15.99,"Ultra","error")))</f>
        <v>Base</v>
      </c>
      <c r="H871">
        <v>140</v>
      </c>
      <c r="I871" t="s">
        <v>79</v>
      </c>
      <c r="J871">
        <v>4</v>
      </c>
      <c r="K871">
        <v>4</v>
      </c>
      <c r="L871" t="b">
        <v>0</v>
      </c>
      <c r="M871">
        <v>218</v>
      </c>
      <c r="N871">
        <v>5</v>
      </c>
      <c r="O871">
        <f>SUM(Table1[[#This Row],[Total_Movies_Watched]:[Total_Series_Watched]])</f>
        <v>223</v>
      </c>
      <c r="P871" t="s">
        <v>48</v>
      </c>
      <c r="Q871" t="s">
        <v>26</v>
      </c>
      <c r="R871" t="s">
        <v>67</v>
      </c>
      <c r="S871">
        <v>86</v>
      </c>
      <c r="T871">
        <v>3.6</v>
      </c>
      <c r="U871" t="b">
        <v>0</v>
      </c>
      <c r="V871" t="s">
        <v>28</v>
      </c>
      <c r="W871">
        <v>4552</v>
      </c>
      <c r="X871" t="s">
        <v>35</v>
      </c>
      <c r="Y871" t="s">
        <v>68</v>
      </c>
      <c r="Z871" t="s">
        <v>31</v>
      </c>
      <c r="AA871" t="str">
        <f t="shared" si="26"/>
        <v>Complete</v>
      </c>
    </row>
    <row r="872" spans="1:27" x14ac:dyDescent="0.3">
      <c r="A872">
        <v>2480</v>
      </c>
      <c r="B872" t="str">
        <f t="shared" si="27"/>
        <v>Unique</v>
      </c>
      <c r="C872" t="s">
        <v>341</v>
      </c>
      <c r="D872" s="1">
        <v>45164</v>
      </c>
      <c r="E872" s="1">
        <v>45643</v>
      </c>
      <c r="F872" s="7">
        <v>15.99</v>
      </c>
      <c r="G872" t="str">
        <f>IF(Table1[[#This Row],[Monthly_Price]]=7.99,"Base",IF(Table1[[#This Row],[Monthly_Price]]=11.99,"Premium",IF(Table1[[#This Row],[Monthly_Price]]=15.99,"Ultra","error")))</f>
        <v>Ultra</v>
      </c>
      <c r="H872">
        <v>192</v>
      </c>
      <c r="I872" t="s">
        <v>62</v>
      </c>
      <c r="J872">
        <v>5</v>
      </c>
      <c r="K872">
        <v>3</v>
      </c>
      <c r="L872" t="b">
        <v>0</v>
      </c>
      <c r="M872">
        <v>39</v>
      </c>
      <c r="N872">
        <v>18</v>
      </c>
      <c r="O872">
        <f>SUM(Table1[[#This Row],[Total_Movies_Watched]:[Total_Series_Watched]])</f>
        <v>57</v>
      </c>
      <c r="P872" t="s">
        <v>44</v>
      </c>
      <c r="Q872" t="s">
        <v>64</v>
      </c>
      <c r="R872" t="s">
        <v>34</v>
      </c>
      <c r="S872">
        <v>75</v>
      </c>
      <c r="T872">
        <v>3.3</v>
      </c>
      <c r="U872" t="b">
        <v>1</v>
      </c>
      <c r="V872" t="s">
        <v>28</v>
      </c>
      <c r="W872">
        <v>3003</v>
      </c>
      <c r="X872" t="s">
        <v>35</v>
      </c>
      <c r="Y872" t="s">
        <v>52</v>
      </c>
      <c r="Z872" t="s">
        <v>53</v>
      </c>
      <c r="AA872" t="str">
        <f t="shared" si="26"/>
        <v>Complete</v>
      </c>
    </row>
    <row r="873" spans="1:27" x14ac:dyDescent="0.3">
      <c r="A873">
        <v>6288</v>
      </c>
      <c r="B873" t="str">
        <f t="shared" si="27"/>
        <v>Unique</v>
      </c>
      <c r="C873" t="s">
        <v>175</v>
      </c>
      <c r="D873" s="1">
        <v>45384</v>
      </c>
      <c r="E873" s="1">
        <v>45608</v>
      </c>
      <c r="F873" s="7">
        <v>15.99</v>
      </c>
      <c r="G873" t="str">
        <f>IF(Table1[[#This Row],[Monthly_Price]]=7.99,"Base",IF(Table1[[#This Row],[Monthly_Price]]=11.99,"Premium",IF(Table1[[#This Row],[Monthly_Price]]=15.99,"Ultra","error")))</f>
        <v>Ultra</v>
      </c>
      <c r="H873">
        <v>267</v>
      </c>
      <c r="I873" t="s">
        <v>79</v>
      </c>
      <c r="J873">
        <v>1</v>
      </c>
      <c r="K873">
        <v>2</v>
      </c>
      <c r="L873" t="b">
        <v>0</v>
      </c>
      <c r="M873">
        <v>107</v>
      </c>
      <c r="N873">
        <v>140</v>
      </c>
      <c r="O873">
        <f>SUM(Table1[[#This Row],[Total_Movies_Watched]:[Total_Series_Watched]])</f>
        <v>247</v>
      </c>
      <c r="P873" t="s">
        <v>59</v>
      </c>
      <c r="Q873" t="s">
        <v>26</v>
      </c>
      <c r="R873" t="s">
        <v>67</v>
      </c>
      <c r="S873">
        <v>7</v>
      </c>
      <c r="T873">
        <v>4.8</v>
      </c>
      <c r="U873" t="b">
        <v>0</v>
      </c>
      <c r="V873" t="s">
        <v>28</v>
      </c>
      <c r="W873">
        <v>783</v>
      </c>
      <c r="X873" t="s">
        <v>51</v>
      </c>
      <c r="Y873" t="s">
        <v>36</v>
      </c>
      <c r="Z873" t="s">
        <v>37</v>
      </c>
      <c r="AA873" t="str">
        <f t="shared" si="26"/>
        <v>Complete</v>
      </c>
    </row>
    <row r="874" spans="1:27" x14ac:dyDescent="0.3">
      <c r="A874">
        <v>9973</v>
      </c>
      <c r="B874" t="str">
        <f t="shared" si="27"/>
        <v>Unique</v>
      </c>
      <c r="C874" t="s">
        <v>146</v>
      </c>
      <c r="D874" s="1">
        <v>45030</v>
      </c>
      <c r="E874" s="1">
        <v>45641</v>
      </c>
      <c r="F874" s="7">
        <v>11.99</v>
      </c>
      <c r="G874" t="str">
        <f>IF(Table1[[#This Row],[Monthly_Price]]=7.99,"Base",IF(Table1[[#This Row],[Monthly_Price]]=11.99,"Premium",IF(Table1[[#This Row],[Monthly_Price]]=15.99,"Ultra","error")))</f>
        <v>Premium</v>
      </c>
      <c r="H874">
        <v>410</v>
      </c>
      <c r="I874" t="s">
        <v>79</v>
      </c>
      <c r="J874">
        <v>4</v>
      </c>
      <c r="K874">
        <v>4</v>
      </c>
      <c r="L874" t="b">
        <v>0</v>
      </c>
      <c r="M874">
        <v>513</v>
      </c>
      <c r="N874">
        <v>52</v>
      </c>
      <c r="O874">
        <f>SUM(Table1[[#This Row],[Total_Movies_Watched]:[Total_Series_Watched]])</f>
        <v>565</v>
      </c>
      <c r="P874" t="s">
        <v>39</v>
      </c>
      <c r="Q874" t="s">
        <v>40</v>
      </c>
      <c r="R874" t="s">
        <v>67</v>
      </c>
      <c r="S874">
        <v>19</v>
      </c>
      <c r="T874">
        <v>4.7</v>
      </c>
      <c r="U874" t="b">
        <v>0</v>
      </c>
      <c r="V874" t="s">
        <v>28</v>
      </c>
      <c r="W874">
        <v>3578</v>
      </c>
      <c r="X874" t="s">
        <v>51</v>
      </c>
      <c r="Y874" t="s">
        <v>36</v>
      </c>
      <c r="Z874" t="s">
        <v>31</v>
      </c>
      <c r="AA874" t="str">
        <f t="shared" si="26"/>
        <v>Complete</v>
      </c>
    </row>
    <row r="875" spans="1:27" x14ac:dyDescent="0.3">
      <c r="A875">
        <v>6078</v>
      </c>
      <c r="B875" t="str">
        <f t="shared" si="27"/>
        <v>Unique</v>
      </c>
      <c r="C875" t="s">
        <v>335</v>
      </c>
      <c r="D875" s="1">
        <v>45558</v>
      </c>
      <c r="E875" s="1">
        <v>45641</v>
      </c>
      <c r="F875" s="7">
        <v>7.99</v>
      </c>
      <c r="G875" t="str">
        <f>IF(Table1[[#This Row],[Monthly_Price]]=7.99,"Base",IF(Table1[[#This Row],[Monthly_Price]]=11.99,"Premium",IF(Table1[[#This Row],[Monthly_Price]]=15.99,"Ultra","error")))</f>
        <v>Base</v>
      </c>
      <c r="H875">
        <v>281</v>
      </c>
      <c r="I875" t="s">
        <v>62</v>
      </c>
      <c r="J875">
        <v>4</v>
      </c>
      <c r="K875">
        <v>5</v>
      </c>
      <c r="L875" t="b">
        <v>0</v>
      </c>
      <c r="M875">
        <v>905</v>
      </c>
      <c r="N875">
        <v>128</v>
      </c>
      <c r="O875">
        <f>SUM(Table1[[#This Row],[Total_Movies_Watched]:[Total_Series_Watched]])</f>
        <v>1033</v>
      </c>
      <c r="P875" t="s">
        <v>63</v>
      </c>
      <c r="Q875" t="s">
        <v>64</v>
      </c>
      <c r="R875" t="s">
        <v>34</v>
      </c>
      <c r="S875">
        <v>70</v>
      </c>
      <c r="T875">
        <v>4.3</v>
      </c>
      <c r="U875" t="b">
        <v>0</v>
      </c>
      <c r="V875" t="s">
        <v>28</v>
      </c>
      <c r="W875">
        <v>1952</v>
      </c>
      <c r="X875" t="s">
        <v>57</v>
      </c>
      <c r="Y875" t="s">
        <v>52</v>
      </c>
      <c r="Z875" t="s">
        <v>37</v>
      </c>
      <c r="AA875" t="str">
        <f t="shared" si="26"/>
        <v>Complete</v>
      </c>
    </row>
    <row r="876" spans="1:27" x14ac:dyDescent="0.3">
      <c r="A876">
        <v>5362</v>
      </c>
      <c r="B876" t="str">
        <f t="shared" si="27"/>
        <v>Unique</v>
      </c>
      <c r="C876" t="s">
        <v>207</v>
      </c>
      <c r="D876" s="1">
        <v>45358</v>
      </c>
      <c r="E876" s="1">
        <v>45623</v>
      </c>
      <c r="F876" s="7">
        <v>15.99</v>
      </c>
      <c r="G876" t="str">
        <f>IF(Table1[[#This Row],[Monthly_Price]]=7.99,"Base",IF(Table1[[#This Row],[Monthly_Price]]=11.99,"Premium",IF(Table1[[#This Row],[Monthly_Price]]=15.99,"Ultra","error")))</f>
        <v>Ultra</v>
      </c>
      <c r="H876">
        <v>478</v>
      </c>
      <c r="I876" t="s">
        <v>62</v>
      </c>
      <c r="J876">
        <v>4</v>
      </c>
      <c r="K876">
        <v>3</v>
      </c>
      <c r="L876" t="b">
        <v>1</v>
      </c>
      <c r="M876">
        <v>551</v>
      </c>
      <c r="N876">
        <v>96</v>
      </c>
      <c r="O876">
        <f>SUM(Table1[[#This Row],[Total_Movies_Watched]:[Total_Series_Watched]])</f>
        <v>647</v>
      </c>
      <c r="P876" t="s">
        <v>44</v>
      </c>
      <c r="Q876" t="s">
        <v>64</v>
      </c>
      <c r="R876" t="s">
        <v>50</v>
      </c>
      <c r="S876">
        <v>65</v>
      </c>
      <c r="T876">
        <v>4.5999999999999996</v>
      </c>
      <c r="U876" t="b">
        <v>1</v>
      </c>
      <c r="V876" t="s">
        <v>28</v>
      </c>
      <c r="W876">
        <v>860</v>
      </c>
      <c r="X876" t="s">
        <v>57</v>
      </c>
      <c r="Y876" t="s">
        <v>68</v>
      </c>
      <c r="Z876" t="s">
        <v>53</v>
      </c>
      <c r="AA876" t="str">
        <f t="shared" si="26"/>
        <v>Complete</v>
      </c>
    </row>
    <row r="877" spans="1:27" x14ac:dyDescent="0.3">
      <c r="A877">
        <v>1687</v>
      </c>
      <c r="B877" t="str">
        <f t="shared" si="27"/>
        <v>Unique</v>
      </c>
      <c r="C877" t="s">
        <v>92</v>
      </c>
      <c r="D877" s="1">
        <v>45401</v>
      </c>
      <c r="E877" s="1">
        <v>45620</v>
      </c>
      <c r="F877" s="7">
        <v>7.99</v>
      </c>
      <c r="G877" t="str">
        <f>IF(Table1[[#This Row],[Monthly_Price]]=7.99,"Base",IF(Table1[[#This Row],[Monthly_Price]]=11.99,"Premium",IF(Table1[[#This Row],[Monthly_Price]]=15.99,"Ultra","error")))</f>
        <v>Base</v>
      </c>
      <c r="H877">
        <v>44</v>
      </c>
      <c r="I877" t="s">
        <v>24</v>
      </c>
      <c r="J877">
        <v>4</v>
      </c>
      <c r="K877">
        <v>5</v>
      </c>
      <c r="L877" t="b">
        <v>1</v>
      </c>
      <c r="M877">
        <v>190</v>
      </c>
      <c r="N877">
        <v>193</v>
      </c>
      <c r="O877">
        <f>SUM(Table1[[#This Row],[Total_Movies_Watched]:[Total_Series_Watched]])</f>
        <v>383</v>
      </c>
      <c r="P877" t="s">
        <v>74</v>
      </c>
      <c r="Q877" t="s">
        <v>26</v>
      </c>
      <c r="R877" t="s">
        <v>27</v>
      </c>
      <c r="S877">
        <v>13</v>
      </c>
      <c r="T877">
        <v>3.1</v>
      </c>
      <c r="U877" t="b">
        <v>0</v>
      </c>
      <c r="V877" t="s">
        <v>28</v>
      </c>
      <c r="W877">
        <v>3</v>
      </c>
      <c r="X877" t="s">
        <v>57</v>
      </c>
      <c r="Y877" t="s">
        <v>52</v>
      </c>
      <c r="Z877" t="s">
        <v>31</v>
      </c>
      <c r="AA877" t="str">
        <f t="shared" si="26"/>
        <v>Complete</v>
      </c>
    </row>
    <row r="878" spans="1:27" x14ac:dyDescent="0.3">
      <c r="A878">
        <v>8986</v>
      </c>
      <c r="B878" t="str">
        <f t="shared" si="27"/>
        <v>Unique</v>
      </c>
      <c r="C878" t="s">
        <v>249</v>
      </c>
      <c r="D878" s="1">
        <v>45627</v>
      </c>
      <c r="E878" s="1">
        <v>45642</v>
      </c>
      <c r="F878" s="7">
        <v>15.99</v>
      </c>
      <c r="G878" t="str">
        <f>IF(Table1[[#This Row],[Monthly_Price]]=7.99,"Base",IF(Table1[[#This Row],[Monthly_Price]]=11.99,"Premium",IF(Table1[[#This Row],[Monthly_Price]]=15.99,"Ultra","error")))</f>
        <v>Ultra</v>
      </c>
      <c r="H878">
        <v>250</v>
      </c>
      <c r="I878" t="s">
        <v>24</v>
      </c>
      <c r="J878">
        <v>1</v>
      </c>
      <c r="K878">
        <v>2</v>
      </c>
      <c r="L878" t="b">
        <v>1</v>
      </c>
      <c r="M878">
        <v>69</v>
      </c>
      <c r="N878">
        <v>35</v>
      </c>
      <c r="O878">
        <f>SUM(Table1[[#This Row],[Total_Movies_Watched]:[Total_Series_Watched]])</f>
        <v>104</v>
      </c>
      <c r="P878" t="s">
        <v>39</v>
      </c>
      <c r="Q878" t="s">
        <v>49</v>
      </c>
      <c r="R878" t="s">
        <v>34</v>
      </c>
      <c r="S878">
        <v>13</v>
      </c>
      <c r="T878">
        <v>3.3</v>
      </c>
      <c r="U878" t="b">
        <v>1</v>
      </c>
      <c r="V878" t="s">
        <v>28</v>
      </c>
      <c r="W878">
        <v>1836</v>
      </c>
      <c r="X878" t="s">
        <v>51</v>
      </c>
      <c r="Y878" t="s">
        <v>36</v>
      </c>
      <c r="Z878" t="s">
        <v>37</v>
      </c>
      <c r="AA878" t="str">
        <f t="shared" si="26"/>
        <v>Complete</v>
      </c>
    </row>
    <row r="879" spans="1:27" x14ac:dyDescent="0.3">
      <c r="A879">
        <v>5994</v>
      </c>
      <c r="B879" t="str">
        <f t="shared" si="27"/>
        <v>Unique</v>
      </c>
      <c r="C879" t="s">
        <v>279</v>
      </c>
      <c r="D879" s="1">
        <v>45220</v>
      </c>
      <c r="E879" s="1">
        <v>45394</v>
      </c>
      <c r="F879" s="7">
        <v>7.99</v>
      </c>
      <c r="G879" t="str">
        <f>IF(Table1[[#This Row],[Monthly_Price]]=7.99,"Base",IF(Table1[[#This Row],[Monthly_Price]]=11.99,"Premium",IF(Table1[[#This Row],[Monthly_Price]]=15.99,"Ultra","error")))</f>
        <v>Base</v>
      </c>
      <c r="H879">
        <v>225</v>
      </c>
      <c r="I879" t="s">
        <v>33</v>
      </c>
      <c r="J879">
        <v>5</v>
      </c>
      <c r="K879">
        <v>5</v>
      </c>
      <c r="L879" t="b">
        <v>0</v>
      </c>
      <c r="M879">
        <v>274</v>
      </c>
      <c r="N879">
        <v>83</v>
      </c>
      <c r="O879">
        <f>SUM(Table1[[#This Row],[Total_Movies_Watched]:[Total_Series_Watched]])</f>
        <v>357</v>
      </c>
      <c r="P879" t="s">
        <v>44</v>
      </c>
      <c r="Q879" t="s">
        <v>49</v>
      </c>
      <c r="R879" t="s">
        <v>34</v>
      </c>
      <c r="S879">
        <v>45</v>
      </c>
      <c r="T879">
        <v>3.9</v>
      </c>
      <c r="U879" t="b">
        <v>0</v>
      </c>
      <c r="V879" t="s">
        <v>28</v>
      </c>
      <c r="W879">
        <v>808</v>
      </c>
      <c r="X879" t="s">
        <v>29</v>
      </c>
      <c r="Y879" t="s">
        <v>30</v>
      </c>
      <c r="Z879" t="s">
        <v>75</v>
      </c>
      <c r="AA879" t="str">
        <f t="shared" si="26"/>
        <v>Complete</v>
      </c>
    </row>
    <row r="880" spans="1:27" x14ac:dyDescent="0.3">
      <c r="A880">
        <v>6293</v>
      </c>
      <c r="B880" t="str">
        <f t="shared" si="27"/>
        <v>Unique</v>
      </c>
      <c r="C880" t="s">
        <v>146</v>
      </c>
      <c r="D880" s="1">
        <v>45551</v>
      </c>
      <c r="E880" s="1">
        <v>45617</v>
      </c>
      <c r="F880" s="7">
        <v>15.99</v>
      </c>
      <c r="G880" t="str">
        <f>IF(Table1[[#This Row],[Monthly_Price]]=7.99,"Base",IF(Table1[[#This Row],[Monthly_Price]]=11.99,"Premium",IF(Table1[[#This Row],[Monthly_Price]]=15.99,"Ultra","error")))</f>
        <v>Ultra</v>
      </c>
      <c r="H880">
        <v>473</v>
      </c>
      <c r="I880" t="s">
        <v>43</v>
      </c>
      <c r="J880">
        <v>4</v>
      </c>
      <c r="K880">
        <v>4</v>
      </c>
      <c r="L880" t="b">
        <v>0</v>
      </c>
      <c r="M880">
        <v>605</v>
      </c>
      <c r="N880">
        <v>93</v>
      </c>
      <c r="O880">
        <f>SUM(Table1[[#This Row],[Total_Movies_Watched]:[Total_Series_Watched]])</f>
        <v>698</v>
      </c>
      <c r="P880" t="s">
        <v>63</v>
      </c>
      <c r="Q880" t="s">
        <v>40</v>
      </c>
      <c r="R880" t="s">
        <v>41</v>
      </c>
      <c r="S880">
        <v>13</v>
      </c>
      <c r="T880">
        <v>4.8</v>
      </c>
      <c r="U880" t="b">
        <v>0</v>
      </c>
      <c r="V880" t="s">
        <v>28</v>
      </c>
      <c r="W880">
        <v>2141</v>
      </c>
      <c r="X880" t="s">
        <v>35</v>
      </c>
      <c r="Y880" t="s">
        <v>30</v>
      </c>
      <c r="Z880" t="s">
        <v>31</v>
      </c>
      <c r="AA880" t="str">
        <f t="shared" si="26"/>
        <v>Complete</v>
      </c>
    </row>
    <row r="881" spans="1:27" x14ac:dyDescent="0.3">
      <c r="A881">
        <v>7558</v>
      </c>
      <c r="B881" t="str">
        <f t="shared" si="27"/>
        <v>Unique</v>
      </c>
      <c r="C881" t="s">
        <v>228</v>
      </c>
      <c r="D881" s="1">
        <v>45609</v>
      </c>
      <c r="E881" s="1">
        <v>45516</v>
      </c>
      <c r="F881" s="7">
        <v>11.99</v>
      </c>
      <c r="G881" t="str">
        <f>IF(Table1[[#This Row],[Monthly_Price]]=7.99,"Base",IF(Table1[[#This Row],[Monthly_Price]]=11.99,"Premium",IF(Table1[[#This Row],[Monthly_Price]]=15.99,"Ultra","error")))</f>
        <v>Premium</v>
      </c>
      <c r="H881">
        <v>236</v>
      </c>
      <c r="I881" t="s">
        <v>43</v>
      </c>
      <c r="J881">
        <v>1</v>
      </c>
      <c r="K881">
        <v>5</v>
      </c>
      <c r="L881" t="b">
        <v>1</v>
      </c>
      <c r="M881">
        <v>225</v>
      </c>
      <c r="N881">
        <v>94</v>
      </c>
      <c r="O881">
        <f>SUM(Table1[[#This Row],[Total_Movies_Watched]:[Total_Series_Watched]])</f>
        <v>319</v>
      </c>
      <c r="P881" t="s">
        <v>63</v>
      </c>
      <c r="Q881" t="s">
        <v>40</v>
      </c>
      <c r="R881" t="s">
        <v>56</v>
      </c>
      <c r="S881">
        <v>61</v>
      </c>
      <c r="T881">
        <v>3.7</v>
      </c>
      <c r="U881" t="b">
        <v>0</v>
      </c>
      <c r="V881" t="s">
        <v>28</v>
      </c>
      <c r="W881">
        <v>1254</v>
      </c>
      <c r="X881" t="s">
        <v>57</v>
      </c>
      <c r="Y881" t="s">
        <v>30</v>
      </c>
      <c r="Z881" t="s">
        <v>37</v>
      </c>
      <c r="AA881" t="str">
        <f t="shared" si="26"/>
        <v>Complete</v>
      </c>
    </row>
    <row r="882" spans="1:27" x14ac:dyDescent="0.3">
      <c r="A882">
        <v>1805</v>
      </c>
      <c r="B882" t="str">
        <f t="shared" si="27"/>
        <v>Unique</v>
      </c>
      <c r="C882" t="s">
        <v>72</v>
      </c>
      <c r="D882" s="1">
        <v>44961</v>
      </c>
      <c r="E882" s="1">
        <v>45626</v>
      </c>
      <c r="F882" s="7">
        <v>11.99</v>
      </c>
      <c r="G882" t="str">
        <f>IF(Table1[[#This Row],[Monthly_Price]]=7.99,"Base",IF(Table1[[#This Row],[Monthly_Price]]=11.99,"Premium",IF(Table1[[#This Row],[Monthly_Price]]=15.99,"Ultra","error")))</f>
        <v>Premium</v>
      </c>
      <c r="H882">
        <v>349</v>
      </c>
      <c r="I882" t="s">
        <v>62</v>
      </c>
      <c r="J882">
        <v>4</v>
      </c>
      <c r="K882">
        <v>4</v>
      </c>
      <c r="L882" t="b">
        <v>1</v>
      </c>
      <c r="M882">
        <v>386</v>
      </c>
      <c r="N882">
        <v>195</v>
      </c>
      <c r="O882">
        <f>SUM(Table1[[#This Row],[Total_Movies_Watched]:[Total_Series_Watched]])</f>
        <v>581</v>
      </c>
      <c r="P882" t="s">
        <v>25</v>
      </c>
      <c r="Q882" t="s">
        <v>64</v>
      </c>
      <c r="R882" t="s">
        <v>34</v>
      </c>
      <c r="S882">
        <v>59</v>
      </c>
      <c r="T882">
        <v>4.5999999999999996</v>
      </c>
      <c r="U882" t="b">
        <v>0</v>
      </c>
      <c r="V882" t="s">
        <v>28</v>
      </c>
      <c r="W882">
        <v>2864</v>
      </c>
      <c r="X882" t="s">
        <v>57</v>
      </c>
      <c r="Y882" t="s">
        <v>30</v>
      </c>
      <c r="Z882" t="s">
        <v>31</v>
      </c>
      <c r="AA882" t="str">
        <f t="shared" si="26"/>
        <v>Complete</v>
      </c>
    </row>
    <row r="883" spans="1:27" x14ac:dyDescent="0.3">
      <c r="A883">
        <v>1661</v>
      </c>
      <c r="B883" t="str">
        <f t="shared" si="27"/>
        <v>Unique</v>
      </c>
      <c r="C883" t="s">
        <v>230</v>
      </c>
      <c r="D883" s="1">
        <v>45032</v>
      </c>
      <c r="E883" s="1">
        <v>45516</v>
      </c>
      <c r="F883" s="7">
        <v>15.99</v>
      </c>
      <c r="G883" t="str">
        <f>IF(Table1[[#This Row],[Monthly_Price]]=7.99,"Base",IF(Table1[[#This Row],[Monthly_Price]]=11.99,"Premium",IF(Table1[[#This Row],[Monthly_Price]]=15.99,"Ultra","error")))</f>
        <v>Ultra</v>
      </c>
      <c r="H883">
        <v>139</v>
      </c>
      <c r="I883" t="s">
        <v>62</v>
      </c>
      <c r="J883">
        <v>4</v>
      </c>
      <c r="K883">
        <v>5</v>
      </c>
      <c r="L883" t="b">
        <v>1</v>
      </c>
      <c r="M883">
        <v>442</v>
      </c>
      <c r="N883">
        <v>110</v>
      </c>
      <c r="O883">
        <f>SUM(Table1[[#This Row],[Total_Movies_Watched]:[Total_Series_Watched]])</f>
        <v>552</v>
      </c>
      <c r="P883" t="s">
        <v>39</v>
      </c>
      <c r="Q883" t="s">
        <v>49</v>
      </c>
      <c r="R883" t="s">
        <v>27</v>
      </c>
      <c r="S883">
        <v>91</v>
      </c>
      <c r="T883">
        <v>4.7</v>
      </c>
      <c r="U883" t="b">
        <v>1</v>
      </c>
      <c r="V883" t="s">
        <v>28</v>
      </c>
      <c r="W883">
        <v>4589</v>
      </c>
      <c r="X883" t="s">
        <v>29</v>
      </c>
      <c r="Y883" t="s">
        <v>68</v>
      </c>
      <c r="Z883" t="s">
        <v>37</v>
      </c>
      <c r="AA883" t="str">
        <f t="shared" si="26"/>
        <v>Complete</v>
      </c>
    </row>
    <row r="884" spans="1:27" x14ac:dyDescent="0.3">
      <c r="A884">
        <v>8960</v>
      </c>
      <c r="B884" t="str">
        <f t="shared" si="27"/>
        <v>Unique</v>
      </c>
      <c r="C884" t="s">
        <v>352</v>
      </c>
      <c r="D884" s="1">
        <v>45307</v>
      </c>
      <c r="E884" s="1">
        <v>45334</v>
      </c>
      <c r="F884" s="7">
        <v>15.99</v>
      </c>
      <c r="G884" t="str">
        <f>IF(Table1[[#This Row],[Monthly_Price]]=7.99,"Base",IF(Table1[[#This Row],[Monthly_Price]]=11.99,"Premium",IF(Table1[[#This Row],[Monthly_Price]]=15.99,"Ultra","error")))</f>
        <v>Ultra</v>
      </c>
      <c r="H884">
        <v>278</v>
      </c>
      <c r="I884" t="s">
        <v>79</v>
      </c>
      <c r="J884">
        <v>3</v>
      </c>
      <c r="K884">
        <v>2</v>
      </c>
      <c r="L884" t="b">
        <v>1</v>
      </c>
      <c r="M884">
        <v>382</v>
      </c>
      <c r="N884">
        <v>25</v>
      </c>
      <c r="O884">
        <f>SUM(Table1[[#This Row],[Total_Movies_Watched]:[Total_Series_Watched]])</f>
        <v>407</v>
      </c>
      <c r="P884" t="s">
        <v>44</v>
      </c>
      <c r="Q884" t="s">
        <v>26</v>
      </c>
      <c r="R884" t="s">
        <v>67</v>
      </c>
      <c r="S884">
        <v>72</v>
      </c>
      <c r="T884">
        <v>4.4000000000000004</v>
      </c>
      <c r="U884" t="b">
        <v>0</v>
      </c>
      <c r="V884" t="s">
        <v>28</v>
      </c>
      <c r="W884">
        <v>2932</v>
      </c>
      <c r="X884" t="s">
        <v>29</v>
      </c>
      <c r="Y884" t="s">
        <v>68</v>
      </c>
      <c r="Z884" t="s">
        <v>75</v>
      </c>
      <c r="AA884" t="str">
        <f t="shared" si="26"/>
        <v>Complete</v>
      </c>
    </row>
    <row r="885" spans="1:27" x14ac:dyDescent="0.3">
      <c r="A885">
        <v>6131</v>
      </c>
      <c r="B885" t="str">
        <f t="shared" si="27"/>
        <v>Unique</v>
      </c>
      <c r="C885" t="s">
        <v>69</v>
      </c>
      <c r="D885" s="1">
        <v>45503</v>
      </c>
      <c r="E885" s="1">
        <v>45643</v>
      </c>
      <c r="F885" s="7">
        <v>7.99</v>
      </c>
      <c r="G885" t="str">
        <f>IF(Table1[[#This Row],[Monthly_Price]]=7.99,"Base",IF(Table1[[#This Row],[Monthly_Price]]=11.99,"Premium",IF(Table1[[#This Row],[Monthly_Price]]=15.99,"Ultra","error")))</f>
        <v>Base</v>
      </c>
      <c r="H885">
        <v>242</v>
      </c>
      <c r="I885" t="s">
        <v>55</v>
      </c>
      <c r="J885">
        <v>5</v>
      </c>
      <c r="K885">
        <v>2</v>
      </c>
      <c r="L885" t="b">
        <v>1</v>
      </c>
      <c r="M885">
        <v>156</v>
      </c>
      <c r="N885">
        <v>166</v>
      </c>
      <c r="O885">
        <f>SUM(Table1[[#This Row],[Total_Movies_Watched]:[Total_Series_Watched]])</f>
        <v>322</v>
      </c>
      <c r="P885" t="s">
        <v>74</v>
      </c>
      <c r="Q885" t="s">
        <v>64</v>
      </c>
      <c r="R885" t="s">
        <v>27</v>
      </c>
      <c r="S885">
        <v>53</v>
      </c>
      <c r="T885">
        <v>5</v>
      </c>
      <c r="U885" t="b">
        <v>0</v>
      </c>
      <c r="V885" t="s">
        <v>28</v>
      </c>
      <c r="W885">
        <v>1697</v>
      </c>
      <c r="X885" t="s">
        <v>65</v>
      </c>
      <c r="Y885" t="s">
        <v>52</v>
      </c>
      <c r="Z885" t="s">
        <v>31</v>
      </c>
      <c r="AA885" t="str">
        <f t="shared" si="26"/>
        <v>Complete</v>
      </c>
    </row>
    <row r="886" spans="1:27" x14ac:dyDescent="0.3">
      <c r="A886">
        <v>4114</v>
      </c>
      <c r="B886" t="str">
        <f t="shared" si="27"/>
        <v>Unique</v>
      </c>
      <c r="C886" t="s">
        <v>213</v>
      </c>
      <c r="D886" s="1">
        <v>45260</v>
      </c>
      <c r="E886" s="1">
        <v>45640</v>
      </c>
      <c r="F886" s="7">
        <v>11.99</v>
      </c>
      <c r="G886" t="str">
        <f>IF(Table1[[#This Row],[Monthly_Price]]=7.99,"Base",IF(Table1[[#This Row],[Monthly_Price]]=11.99,"Premium",IF(Table1[[#This Row],[Monthly_Price]]=15.99,"Ultra","error")))</f>
        <v>Premium</v>
      </c>
      <c r="H886">
        <v>251</v>
      </c>
      <c r="I886" t="s">
        <v>55</v>
      </c>
      <c r="J886">
        <v>5</v>
      </c>
      <c r="K886">
        <v>6</v>
      </c>
      <c r="L886" t="b">
        <v>1</v>
      </c>
      <c r="M886">
        <v>687</v>
      </c>
      <c r="N886">
        <v>160</v>
      </c>
      <c r="O886">
        <f>SUM(Table1[[#This Row],[Total_Movies_Watched]:[Total_Series_Watched]])</f>
        <v>847</v>
      </c>
      <c r="P886" t="s">
        <v>48</v>
      </c>
      <c r="Q886" t="s">
        <v>40</v>
      </c>
      <c r="R886" t="s">
        <v>56</v>
      </c>
      <c r="S886">
        <v>88</v>
      </c>
      <c r="T886">
        <v>4.5</v>
      </c>
      <c r="U886" t="b">
        <v>0</v>
      </c>
      <c r="V886" t="s">
        <v>28</v>
      </c>
      <c r="W886">
        <v>1411</v>
      </c>
      <c r="X886" t="s">
        <v>65</v>
      </c>
      <c r="Y886" t="s">
        <v>52</v>
      </c>
      <c r="Z886" t="s">
        <v>37</v>
      </c>
      <c r="AA886" t="str">
        <f t="shared" si="26"/>
        <v>Complete</v>
      </c>
    </row>
    <row r="887" spans="1:27" x14ac:dyDescent="0.3">
      <c r="A887">
        <v>4833</v>
      </c>
      <c r="B887" t="str">
        <f t="shared" si="27"/>
        <v>Unique</v>
      </c>
      <c r="C887" t="s">
        <v>98</v>
      </c>
      <c r="D887" s="1">
        <v>45395</v>
      </c>
      <c r="E887" s="1">
        <v>45577</v>
      </c>
      <c r="F887" s="7">
        <v>7.99</v>
      </c>
      <c r="G887" t="str">
        <f>IF(Table1[[#This Row],[Monthly_Price]]=7.99,"Base",IF(Table1[[#This Row],[Monthly_Price]]=11.99,"Premium",IF(Table1[[#This Row],[Monthly_Price]]=15.99,"Ultra","error")))</f>
        <v>Base</v>
      </c>
      <c r="H887">
        <v>268</v>
      </c>
      <c r="I887" t="s">
        <v>33</v>
      </c>
      <c r="J887">
        <v>4</v>
      </c>
      <c r="K887">
        <v>4</v>
      </c>
      <c r="L887" t="b">
        <v>1</v>
      </c>
      <c r="M887">
        <v>778</v>
      </c>
      <c r="N887">
        <v>122</v>
      </c>
      <c r="O887">
        <f>SUM(Table1[[#This Row],[Total_Movies_Watched]:[Total_Series_Watched]])</f>
        <v>900</v>
      </c>
      <c r="P887" t="s">
        <v>39</v>
      </c>
      <c r="Q887" t="s">
        <v>49</v>
      </c>
      <c r="R887" t="s">
        <v>27</v>
      </c>
      <c r="S887">
        <v>12</v>
      </c>
      <c r="T887">
        <v>3.8</v>
      </c>
      <c r="U887" t="b">
        <v>1</v>
      </c>
      <c r="V887" t="s">
        <v>28</v>
      </c>
      <c r="W887">
        <v>3437</v>
      </c>
      <c r="X887" t="s">
        <v>57</v>
      </c>
      <c r="Y887" t="s">
        <v>36</v>
      </c>
      <c r="Z887" t="s">
        <v>37</v>
      </c>
      <c r="AA887" t="str">
        <f t="shared" si="26"/>
        <v>Complete</v>
      </c>
    </row>
    <row r="888" spans="1:27" x14ac:dyDescent="0.3">
      <c r="A888">
        <v>2401</v>
      </c>
      <c r="B888" t="str">
        <f t="shared" si="27"/>
        <v>Unique</v>
      </c>
      <c r="C888" t="s">
        <v>245</v>
      </c>
      <c r="D888" s="1">
        <v>45571</v>
      </c>
      <c r="E888" s="1">
        <v>45334</v>
      </c>
      <c r="F888" s="7">
        <v>7.99</v>
      </c>
      <c r="G888" t="str">
        <f>IF(Table1[[#This Row],[Monthly_Price]]=7.99,"Base",IF(Table1[[#This Row],[Monthly_Price]]=11.99,"Premium",IF(Table1[[#This Row],[Monthly_Price]]=15.99,"Ultra","error")))</f>
        <v>Base</v>
      </c>
      <c r="H888">
        <v>322</v>
      </c>
      <c r="I888" t="s">
        <v>62</v>
      </c>
      <c r="J888">
        <v>4</v>
      </c>
      <c r="K888">
        <v>6</v>
      </c>
      <c r="L888" t="b">
        <v>0</v>
      </c>
      <c r="M888">
        <v>616</v>
      </c>
      <c r="N888">
        <v>45</v>
      </c>
      <c r="O888">
        <f>SUM(Table1[[#This Row],[Total_Movies_Watched]:[Total_Series_Watched]])</f>
        <v>661</v>
      </c>
      <c r="P888" t="s">
        <v>63</v>
      </c>
      <c r="Q888" t="s">
        <v>26</v>
      </c>
      <c r="R888" t="s">
        <v>50</v>
      </c>
      <c r="S888">
        <v>22</v>
      </c>
      <c r="T888">
        <v>4.9000000000000004</v>
      </c>
      <c r="U888" t="b">
        <v>1</v>
      </c>
      <c r="V888" t="s">
        <v>28</v>
      </c>
      <c r="W888">
        <v>4509</v>
      </c>
      <c r="X888" t="s">
        <v>51</v>
      </c>
      <c r="Y888" t="s">
        <v>30</v>
      </c>
      <c r="Z888" t="s">
        <v>37</v>
      </c>
      <c r="AA888" t="str">
        <f t="shared" si="26"/>
        <v>Complete</v>
      </c>
    </row>
    <row r="889" spans="1:27" x14ac:dyDescent="0.3">
      <c r="A889">
        <v>1037</v>
      </c>
      <c r="B889" t="str">
        <f t="shared" si="27"/>
        <v>Unique</v>
      </c>
      <c r="C889" t="s">
        <v>106</v>
      </c>
      <c r="D889" s="1">
        <v>45102</v>
      </c>
      <c r="E889" s="1">
        <v>45626</v>
      </c>
      <c r="F889" s="7">
        <v>7.99</v>
      </c>
      <c r="G889" t="str">
        <f>IF(Table1[[#This Row],[Monthly_Price]]=7.99,"Base",IF(Table1[[#This Row],[Monthly_Price]]=11.99,"Premium",IF(Table1[[#This Row],[Monthly_Price]]=15.99,"Ultra","error")))</f>
        <v>Base</v>
      </c>
      <c r="H889">
        <v>356</v>
      </c>
      <c r="I889" t="s">
        <v>46</v>
      </c>
      <c r="J889">
        <v>3</v>
      </c>
      <c r="K889">
        <v>3</v>
      </c>
      <c r="L889" t="b">
        <v>1</v>
      </c>
      <c r="M889">
        <v>314</v>
      </c>
      <c r="N889">
        <v>50</v>
      </c>
      <c r="O889">
        <f>SUM(Table1[[#This Row],[Total_Movies_Watched]:[Total_Series_Watched]])</f>
        <v>364</v>
      </c>
      <c r="P889" t="s">
        <v>39</v>
      </c>
      <c r="Q889" t="s">
        <v>49</v>
      </c>
      <c r="R889" t="s">
        <v>41</v>
      </c>
      <c r="S889">
        <v>7</v>
      </c>
      <c r="T889">
        <v>4.9000000000000004</v>
      </c>
      <c r="U889" t="b">
        <v>1</v>
      </c>
      <c r="V889" t="s">
        <v>28</v>
      </c>
      <c r="W889">
        <v>3165</v>
      </c>
      <c r="X889" t="s">
        <v>51</v>
      </c>
      <c r="Y889" t="s">
        <v>36</v>
      </c>
      <c r="Z889" t="s">
        <v>53</v>
      </c>
      <c r="AA889" t="str">
        <f t="shared" si="26"/>
        <v>Complete</v>
      </c>
    </row>
    <row r="890" spans="1:27" x14ac:dyDescent="0.3">
      <c r="A890">
        <v>2675</v>
      </c>
      <c r="B890" t="str">
        <f t="shared" si="27"/>
        <v>Unique</v>
      </c>
      <c r="C890" t="s">
        <v>384</v>
      </c>
      <c r="D890" s="1">
        <v>44975</v>
      </c>
      <c r="E890" s="1">
        <v>45394</v>
      </c>
      <c r="F890" s="7">
        <v>15.99</v>
      </c>
      <c r="G890" t="str">
        <f>IF(Table1[[#This Row],[Monthly_Price]]=7.99,"Base",IF(Table1[[#This Row],[Monthly_Price]]=11.99,"Premium",IF(Table1[[#This Row],[Monthly_Price]]=15.99,"Ultra","error")))</f>
        <v>Ultra</v>
      </c>
      <c r="H890">
        <v>28</v>
      </c>
      <c r="I890" t="s">
        <v>46</v>
      </c>
      <c r="J890">
        <v>2</v>
      </c>
      <c r="K890">
        <v>1</v>
      </c>
      <c r="L890" t="b">
        <v>1</v>
      </c>
      <c r="M890">
        <v>666</v>
      </c>
      <c r="N890">
        <v>65</v>
      </c>
      <c r="O890">
        <f>SUM(Table1[[#This Row],[Total_Movies_Watched]:[Total_Series_Watched]])</f>
        <v>731</v>
      </c>
      <c r="P890" t="s">
        <v>74</v>
      </c>
      <c r="Q890" t="s">
        <v>26</v>
      </c>
      <c r="R890" t="s">
        <v>34</v>
      </c>
      <c r="S890">
        <v>21</v>
      </c>
      <c r="T890">
        <v>4.3</v>
      </c>
      <c r="U890" t="b">
        <v>0</v>
      </c>
      <c r="V890" t="s">
        <v>28</v>
      </c>
      <c r="W890">
        <v>2538</v>
      </c>
      <c r="X890" t="s">
        <v>35</v>
      </c>
      <c r="Y890" t="s">
        <v>52</v>
      </c>
      <c r="Z890" t="s">
        <v>31</v>
      </c>
      <c r="AA890" t="str">
        <f t="shared" si="26"/>
        <v>Complete</v>
      </c>
    </row>
    <row r="891" spans="1:27" x14ac:dyDescent="0.3">
      <c r="A891">
        <v>1665</v>
      </c>
      <c r="B891" t="str">
        <f t="shared" si="27"/>
        <v>Unique</v>
      </c>
      <c r="C891" t="s">
        <v>93</v>
      </c>
      <c r="D891" s="1">
        <v>45350</v>
      </c>
      <c r="E891" s="1">
        <v>45643</v>
      </c>
      <c r="F891" s="7">
        <v>11.99</v>
      </c>
      <c r="G891" t="str">
        <f>IF(Table1[[#This Row],[Monthly_Price]]=7.99,"Base",IF(Table1[[#This Row],[Monthly_Price]]=11.99,"Premium",IF(Table1[[#This Row],[Monthly_Price]]=15.99,"Ultra","error")))</f>
        <v>Premium</v>
      </c>
      <c r="H891">
        <v>43</v>
      </c>
      <c r="I891" t="s">
        <v>62</v>
      </c>
      <c r="J891">
        <v>5</v>
      </c>
      <c r="K891">
        <v>2</v>
      </c>
      <c r="L891" t="b">
        <v>0</v>
      </c>
      <c r="M891">
        <v>767</v>
      </c>
      <c r="N891">
        <v>83</v>
      </c>
      <c r="O891">
        <f>SUM(Table1[[#This Row],[Total_Movies_Watched]:[Total_Series_Watched]])</f>
        <v>850</v>
      </c>
      <c r="P891" t="s">
        <v>59</v>
      </c>
      <c r="Q891" t="s">
        <v>64</v>
      </c>
      <c r="R891" t="s">
        <v>34</v>
      </c>
      <c r="S891">
        <v>58</v>
      </c>
      <c r="T891">
        <v>3</v>
      </c>
      <c r="U891" t="b">
        <v>1</v>
      </c>
      <c r="V891" t="s">
        <v>28</v>
      </c>
      <c r="W891">
        <v>245</v>
      </c>
      <c r="X891" t="s">
        <v>35</v>
      </c>
      <c r="Y891" t="s">
        <v>30</v>
      </c>
      <c r="Z891" t="s">
        <v>75</v>
      </c>
      <c r="AA891" t="str">
        <f t="shared" si="26"/>
        <v>Complete</v>
      </c>
    </row>
    <row r="892" spans="1:27" x14ac:dyDescent="0.3">
      <c r="A892">
        <v>5671</v>
      </c>
      <c r="B892" t="str">
        <f t="shared" si="27"/>
        <v>Unique</v>
      </c>
      <c r="C892" t="s">
        <v>177</v>
      </c>
      <c r="D892" s="1">
        <v>45073</v>
      </c>
      <c r="E892" s="1">
        <v>45625</v>
      </c>
      <c r="F892" s="7">
        <v>11.99</v>
      </c>
      <c r="G892" t="str">
        <f>IF(Table1[[#This Row],[Monthly_Price]]=7.99,"Base",IF(Table1[[#This Row],[Monthly_Price]]=11.99,"Premium",IF(Table1[[#This Row],[Monthly_Price]]=15.99,"Ultra","error")))</f>
        <v>Premium</v>
      </c>
      <c r="H892">
        <v>391</v>
      </c>
      <c r="I892" t="s">
        <v>33</v>
      </c>
      <c r="J892">
        <v>3</v>
      </c>
      <c r="K892">
        <v>3</v>
      </c>
      <c r="L892" t="b">
        <v>1</v>
      </c>
      <c r="M892">
        <v>811</v>
      </c>
      <c r="N892">
        <v>3</v>
      </c>
      <c r="O892">
        <f>SUM(Table1[[#This Row],[Total_Movies_Watched]:[Total_Series_Watched]])</f>
        <v>814</v>
      </c>
      <c r="P892" t="s">
        <v>25</v>
      </c>
      <c r="Q892" t="s">
        <v>26</v>
      </c>
      <c r="R892" t="s">
        <v>67</v>
      </c>
      <c r="S892">
        <v>17</v>
      </c>
      <c r="T892">
        <v>4.2</v>
      </c>
      <c r="U892" t="b">
        <v>0</v>
      </c>
      <c r="V892" t="s">
        <v>28</v>
      </c>
      <c r="W892">
        <v>1364</v>
      </c>
      <c r="X892" t="s">
        <v>51</v>
      </c>
      <c r="Y892" t="s">
        <v>30</v>
      </c>
      <c r="Z892" t="s">
        <v>53</v>
      </c>
      <c r="AA892" t="str">
        <f t="shared" si="26"/>
        <v>Complete</v>
      </c>
    </row>
    <row r="893" spans="1:27" x14ac:dyDescent="0.3">
      <c r="A893">
        <v>5153</v>
      </c>
      <c r="B893" t="str">
        <f t="shared" si="27"/>
        <v>Unique</v>
      </c>
      <c r="C893" t="s">
        <v>165</v>
      </c>
      <c r="D893" s="1">
        <v>45469</v>
      </c>
      <c r="E893" s="1">
        <v>45644</v>
      </c>
      <c r="F893" s="7">
        <v>7.99</v>
      </c>
      <c r="G893" t="str">
        <f>IF(Table1[[#This Row],[Monthly_Price]]=7.99,"Base",IF(Table1[[#This Row],[Monthly_Price]]=11.99,"Premium",IF(Table1[[#This Row],[Monthly_Price]]=15.99,"Ultra","error")))</f>
        <v>Base</v>
      </c>
      <c r="H893">
        <v>300</v>
      </c>
      <c r="I893" t="s">
        <v>43</v>
      </c>
      <c r="J893">
        <v>1</v>
      </c>
      <c r="K893">
        <v>4</v>
      </c>
      <c r="L893" t="b">
        <v>1</v>
      </c>
      <c r="M893">
        <v>413</v>
      </c>
      <c r="N893">
        <v>154</v>
      </c>
      <c r="O893">
        <f>SUM(Table1[[#This Row],[Total_Movies_Watched]:[Total_Series_Watched]])</f>
        <v>567</v>
      </c>
      <c r="P893" t="s">
        <v>39</v>
      </c>
      <c r="Q893" t="s">
        <v>26</v>
      </c>
      <c r="R893" t="s">
        <v>67</v>
      </c>
      <c r="S893">
        <v>64</v>
      </c>
      <c r="T893">
        <v>4.0999999999999996</v>
      </c>
      <c r="U893" t="b">
        <v>0</v>
      </c>
      <c r="V893" t="s">
        <v>28</v>
      </c>
      <c r="W893">
        <v>732</v>
      </c>
      <c r="X893" t="s">
        <v>35</v>
      </c>
      <c r="Y893" t="s">
        <v>68</v>
      </c>
      <c r="Z893" t="s">
        <v>37</v>
      </c>
      <c r="AA893" t="str">
        <f t="shared" si="26"/>
        <v>Complete</v>
      </c>
    </row>
    <row r="894" spans="1:27" x14ac:dyDescent="0.3">
      <c r="A894">
        <v>1114</v>
      </c>
      <c r="B894" t="str">
        <f t="shared" si="27"/>
        <v>Unique</v>
      </c>
      <c r="C894" t="s">
        <v>203</v>
      </c>
      <c r="D894" s="1">
        <v>44928</v>
      </c>
      <c r="E894" s="1">
        <v>45641</v>
      </c>
      <c r="F894" s="7">
        <v>11.99</v>
      </c>
      <c r="G894" t="str">
        <f>IF(Table1[[#This Row],[Monthly_Price]]=7.99,"Base",IF(Table1[[#This Row],[Monthly_Price]]=11.99,"Premium",IF(Table1[[#This Row],[Monthly_Price]]=15.99,"Ultra","error")))</f>
        <v>Premium</v>
      </c>
      <c r="H894">
        <v>75</v>
      </c>
      <c r="I894" t="s">
        <v>55</v>
      </c>
      <c r="J894">
        <v>3</v>
      </c>
      <c r="K894">
        <v>3</v>
      </c>
      <c r="L894" t="b">
        <v>0</v>
      </c>
      <c r="M894">
        <v>324</v>
      </c>
      <c r="N894">
        <v>175</v>
      </c>
      <c r="O894">
        <f>SUM(Table1[[#This Row],[Total_Movies_Watched]:[Total_Series_Watched]])</f>
        <v>499</v>
      </c>
      <c r="P894" t="s">
        <v>25</v>
      </c>
      <c r="Q894" t="s">
        <v>40</v>
      </c>
      <c r="R894" t="s">
        <v>34</v>
      </c>
      <c r="S894">
        <v>18</v>
      </c>
      <c r="T894">
        <v>3.3</v>
      </c>
      <c r="U894" t="b">
        <v>0</v>
      </c>
      <c r="V894" t="s">
        <v>28</v>
      </c>
      <c r="W894">
        <v>4976</v>
      </c>
      <c r="X894" t="s">
        <v>65</v>
      </c>
      <c r="Y894" t="s">
        <v>60</v>
      </c>
      <c r="Z894" t="s">
        <v>37</v>
      </c>
      <c r="AA894" t="str">
        <f t="shared" si="26"/>
        <v>Complete</v>
      </c>
    </row>
    <row r="895" spans="1:27" x14ac:dyDescent="0.3">
      <c r="A895">
        <v>6180</v>
      </c>
      <c r="B895" t="str">
        <f t="shared" si="27"/>
        <v>Unique</v>
      </c>
      <c r="C895" t="s">
        <v>384</v>
      </c>
      <c r="D895" s="1">
        <v>45513</v>
      </c>
      <c r="E895" s="1">
        <v>45334</v>
      </c>
      <c r="F895" s="7">
        <v>11.99</v>
      </c>
      <c r="G895" t="str">
        <f>IF(Table1[[#This Row],[Monthly_Price]]=7.99,"Base",IF(Table1[[#This Row],[Monthly_Price]]=11.99,"Premium",IF(Table1[[#This Row],[Monthly_Price]]=15.99,"Ultra","error")))</f>
        <v>Premium</v>
      </c>
      <c r="H895">
        <v>154</v>
      </c>
      <c r="I895" t="s">
        <v>79</v>
      </c>
      <c r="J895">
        <v>1</v>
      </c>
      <c r="K895">
        <v>5</v>
      </c>
      <c r="L895" t="b">
        <v>1</v>
      </c>
      <c r="M895">
        <v>52</v>
      </c>
      <c r="N895">
        <v>108</v>
      </c>
      <c r="O895">
        <f>SUM(Table1[[#This Row],[Total_Movies_Watched]:[Total_Series_Watched]])</f>
        <v>160</v>
      </c>
      <c r="P895" t="s">
        <v>63</v>
      </c>
      <c r="Q895" t="s">
        <v>49</v>
      </c>
      <c r="R895" t="s">
        <v>34</v>
      </c>
      <c r="S895">
        <v>94</v>
      </c>
      <c r="T895">
        <v>4.0999999999999996</v>
      </c>
      <c r="U895" t="b">
        <v>0</v>
      </c>
      <c r="V895" t="s">
        <v>28</v>
      </c>
      <c r="W895">
        <v>4176</v>
      </c>
      <c r="X895" t="s">
        <v>65</v>
      </c>
      <c r="Y895" t="s">
        <v>52</v>
      </c>
      <c r="Z895" t="s">
        <v>31</v>
      </c>
      <c r="AA895" t="str">
        <f t="shared" si="26"/>
        <v>Complete</v>
      </c>
    </row>
    <row r="896" spans="1:27" x14ac:dyDescent="0.3">
      <c r="A896">
        <v>8237</v>
      </c>
      <c r="B896" t="str">
        <f t="shared" si="27"/>
        <v>Unique</v>
      </c>
      <c r="C896" t="s">
        <v>47</v>
      </c>
      <c r="D896" s="1">
        <v>45065</v>
      </c>
      <c r="E896" s="1">
        <v>45485</v>
      </c>
      <c r="F896" s="7">
        <v>7.99</v>
      </c>
      <c r="G896" t="str">
        <f>IF(Table1[[#This Row],[Monthly_Price]]=7.99,"Base",IF(Table1[[#This Row],[Monthly_Price]]=11.99,"Premium",IF(Table1[[#This Row],[Monthly_Price]]=15.99,"Ultra","error")))</f>
        <v>Base</v>
      </c>
      <c r="H896">
        <v>179</v>
      </c>
      <c r="I896" t="s">
        <v>62</v>
      </c>
      <c r="J896">
        <v>2</v>
      </c>
      <c r="K896">
        <v>6</v>
      </c>
      <c r="L896" t="b">
        <v>0</v>
      </c>
      <c r="M896">
        <v>680</v>
      </c>
      <c r="N896">
        <v>50</v>
      </c>
      <c r="O896">
        <f>SUM(Table1[[#This Row],[Total_Movies_Watched]:[Total_Series_Watched]])</f>
        <v>730</v>
      </c>
      <c r="P896" t="s">
        <v>25</v>
      </c>
      <c r="Q896" t="s">
        <v>49</v>
      </c>
      <c r="R896" t="s">
        <v>56</v>
      </c>
      <c r="S896">
        <v>52</v>
      </c>
      <c r="T896">
        <v>3.4</v>
      </c>
      <c r="U896" t="b">
        <v>0</v>
      </c>
      <c r="V896" t="s">
        <v>28</v>
      </c>
      <c r="W896">
        <v>2919</v>
      </c>
      <c r="X896" t="s">
        <v>29</v>
      </c>
      <c r="Y896" t="s">
        <v>36</v>
      </c>
      <c r="Z896" t="s">
        <v>31</v>
      </c>
      <c r="AA896" t="str">
        <f t="shared" si="26"/>
        <v>Complete</v>
      </c>
    </row>
    <row r="897" spans="1:27" x14ac:dyDescent="0.3">
      <c r="A897">
        <v>9500</v>
      </c>
      <c r="B897" t="str">
        <f t="shared" si="27"/>
        <v>Unique</v>
      </c>
      <c r="C897" t="s">
        <v>385</v>
      </c>
      <c r="D897" s="1">
        <v>45182</v>
      </c>
      <c r="E897" s="1">
        <v>45577</v>
      </c>
      <c r="F897" s="7">
        <v>11.99</v>
      </c>
      <c r="G897" t="str">
        <f>IF(Table1[[#This Row],[Monthly_Price]]=7.99,"Base",IF(Table1[[#This Row],[Monthly_Price]]=11.99,"Premium",IF(Table1[[#This Row],[Monthly_Price]]=15.99,"Ultra","error")))</f>
        <v>Premium</v>
      </c>
      <c r="H897">
        <v>147</v>
      </c>
      <c r="I897" t="s">
        <v>46</v>
      </c>
      <c r="J897">
        <v>1</v>
      </c>
      <c r="K897">
        <v>1</v>
      </c>
      <c r="L897" t="b">
        <v>1</v>
      </c>
      <c r="M897">
        <v>780</v>
      </c>
      <c r="N897">
        <v>76</v>
      </c>
      <c r="O897">
        <f>SUM(Table1[[#This Row],[Total_Movies_Watched]:[Total_Series_Watched]])</f>
        <v>856</v>
      </c>
      <c r="P897" t="s">
        <v>25</v>
      </c>
      <c r="Q897" t="s">
        <v>49</v>
      </c>
      <c r="R897" t="s">
        <v>41</v>
      </c>
      <c r="S897">
        <v>21</v>
      </c>
      <c r="T897">
        <v>4.4000000000000004</v>
      </c>
      <c r="U897" t="b">
        <v>1</v>
      </c>
      <c r="V897" t="s">
        <v>28</v>
      </c>
      <c r="W897">
        <v>3081</v>
      </c>
      <c r="X897" t="s">
        <v>65</v>
      </c>
      <c r="Y897" t="s">
        <v>36</v>
      </c>
      <c r="Z897" t="s">
        <v>31</v>
      </c>
      <c r="AA897" t="str">
        <f t="shared" si="26"/>
        <v>Complete</v>
      </c>
    </row>
    <row r="898" spans="1:27" x14ac:dyDescent="0.3">
      <c r="A898">
        <v>7476</v>
      </c>
      <c r="B898" t="str">
        <f t="shared" si="27"/>
        <v>Unique</v>
      </c>
      <c r="C898" t="s">
        <v>32</v>
      </c>
      <c r="D898" s="1">
        <v>45093</v>
      </c>
      <c r="E898" s="1">
        <v>45623</v>
      </c>
      <c r="F898" s="7">
        <v>11.99</v>
      </c>
      <c r="G898" t="str">
        <f>IF(Table1[[#This Row],[Monthly_Price]]=7.99,"Base",IF(Table1[[#This Row],[Monthly_Price]]=11.99,"Premium",IF(Table1[[#This Row],[Monthly_Price]]=15.99,"Ultra","error")))</f>
        <v>Premium</v>
      </c>
      <c r="H898">
        <v>235</v>
      </c>
      <c r="I898" t="s">
        <v>55</v>
      </c>
      <c r="J898">
        <v>3</v>
      </c>
      <c r="K898">
        <v>1</v>
      </c>
      <c r="L898" t="b">
        <v>1</v>
      </c>
      <c r="M898">
        <v>569</v>
      </c>
      <c r="N898">
        <v>176</v>
      </c>
      <c r="O898">
        <f>SUM(Table1[[#This Row],[Total_Movies_Watched]:[Total_Series_Watched]])</f>
        <v>745</v>
      </c>
      <c r="P898" t="s">
        <v>74</v>
      </c>
      <c r="Q898" t="s">
        <v>40</v>
      </c>
      <c r="R898" t="s">
        <v>67</v>
      </c>
      <c r="S898">
        <v>18</v>
      </c>
      <c r="T898">
        <v>3.8</v>
      </c>
      <c r="U898" t="b">
        <v>1</v>
      </c>
      <c r="V898" t="s">
        <v>28</v>
      </c>
      <c r="W898">
        <v>3138</v>
      </c>
      <c r="X898" t="s">
        <v>35</v>
      </c>
      <c r="Y898" t="s">
        <v>30</v>
      </c>
      <c r="Z898" t="s">
        <v>75</v>
      </c>
      <c r="AA898" t="str">
        <f t="shared" ref="AA898:AA961" si="28">IF(COUNTA(A898:Z898)&lt;COLUMNS(A:Z), "Missing", "Complete")</f>
        <v>Complete</v>
      </c>
    </row>
    <row r="899" spans="1:27" x14ac:dyDescent="0.3">
      <c r="A899">
        <v>9908</v>
      </c>
      <c r="B899" t="str">
        <f t="shared" ref="B899:B962" si="29">IF(COUNTIFS(A:A,A899)&gt;1,"Duplicate","Unique")</f>
        <v>Unique</v>
      </c>
      <c r="C899" t="s">
        <v>346</v>
      </c>
      <c r="D899" s="1">
        <v>44929</v>
      </c>
      <c r="E899" s="1">
        <v>45394</v>
      </c>
      <c r="F899" s="7">
        <v>11.99</v>
      </c>
      <c r="G899" t="str">
        <f>IF(Table1[[#This Row],[Monthly_Price]]=7.99,"Base",IF(Table1[[#This Row],[Monthly_Price]]=11.99,"Premium",IF(Table1[[#This Row],[Monthly_Price]]=15.99,"Ultra","error")))</f>
        <v>Premium</v>
      </c>
      <c r="H899">
        <v>390</v>
      </c>
      <c r="I899" t="s">
        <v>79</v>
      </c>
      <c r="J899">
        <v>3</v>
      </c>
      <c r="K899">
        <v>1</v>
      </c>
      <c r="L899" t="b">
        <v>0</v>
      </c>
      <c r="M899">
        <v>256</v>
      </c>
      <c r="N899">
        <v>183</v>
      </c>
      <c r="O899">
        <f>SUM(Table1[[#This Row],[Total_Movies_Watched]:[Total_Series_Watched]])</f>
        <v>439</v>
      </c>
      <c r="P899" t="s">
        <v>63</v>
      </c>
      <c r="Q899" t="s">
        <v>49</v>
      </c>
      <c r="R899" t="s">
        <v>34</v>
      </c>
      <c r="S899">
        <v>89</v>
      </c>
      <c r="T899">
        <v>3.2</v>
      </c>
      <c r="U899" t="b">
        <v>1</v>
      </c>
      <c r="V899" t="s">
        <v>28</v>
      </c>
      <c r="W899">
        <v>1180</v>
      </c>
      <c r="X899" t="s">
        <v>51</v>
      </c>
      <c r="Y899" t="s">
        <v>60</v>
      </c>
      <c r="Z899" t="s">
        <v>37</v>
      </c>
      <c r="AA899" t="str">
        <f t="shared" si="28"/>
        <v>Complete</v>
      </c>
    </row>
    <row r="900" spans="1:27" x14ac:dyDescent="0.3">
      <c r="A900">
        <v>1534</v>
      </c>
      <c r="B900" t="str">
        <f t="shared" si="29"/>
        <v>Unique</v>
      </c>
      <c r="C900" t="s">
        <v>47</v>
      </c>
      <c r="D900" s="1">
        <v>45495</v>
      </c>
      <c r="E900" s="1">
        <v>45644</v>
      </c>
      <c r="F900" s="7">
        <v>7.99</v>
      </c>
      <c r="G900" t="str">
        <f>IF(Table1[[#This Row],[Monthly_Price]]=7.99,"Base",IF(Table1[[#This Row],[Monthly_Price]]=11.99,"Premium",IF(Table1[[#This Row],[Monthly_Price]]=15.99,"Ultra","error")))</f>
        <v>Base</v>
      </c>
      <c r="H900">
        <v>116</v>
      </c>
      <c r="I900" t="s">
        <v>24</v>
      </c>
      <c r="J900">
        <v>1</v>
      </c>
      <c r="K900">
        <v>4</v>
      </c>
      <c r="L900" t="b">
        <v>0</v>
      </c>
      <c r="M900">
        <v>799</v>
      </c>
      <c r="N900">
        <v>137</v>
      </c>
      <c r="O900">
        <f>SUM(Table1[[#This Row],[Total_Movies_Watched]:[Total_Series_Watched]])</f>
        <v>936</v>
      </c>
      <c r="P900" t="s">
        <v>25</v>
      </c>
      <c r="Q900" t="s">
        <v>49</v>
      </c>
      <c r="R900" t="s">
        <v>41</v>
      </c>
      <c r="S900">
        <v>78</v>
      </c>
      <c r="T900">
        <v>4.5999999999999996</v>
      </c>
      <c r="U900" t="b">
        <v>1</v>
      </c>
      <c r="V900" t="s">
        <v>28</v>
      </c>
      <c r="W900">
        <v>4518</v>
      </c>
      <c r="X900" t="s">
        <v>35</v>
      </c>
      <c r="Y900" t="s">
        <v>68</v>
      </c>
      <c r="Z900" t="s">
        <v>37</v>
      </c>
      <c r="AA900" t="str">
        <f t="shared" si="28"/>
        <v>Complete</v>
      </c>
    </row>
    <row r="901" spans="1:27" x14ac:dyDescent="0.3">
      <c r="A901">
        <v>4613</v>
      </c>
      <c r="B901" t="str">
        <f t="shared" si="29"/>
        <v>Unique</v>
      </c>
      <c r="C901" t="s">
        <v>85</v>
      </c>
      <c r="D901" s="1">
        <v>44988</v>
      </c>
      <c r="E901" s="1">
        <v>45394</v>
      </c>
      <c r="F901" s="7">
        <v>15.99</v>
      </c>
      <c r="G901" t="str">
        <f>IF(Table1[[#This Row],[Monthly_Price]]=7.99,"Base",IF(Table1[[#This Row],[Monthly_Price]]=11.99,"Premium",IF(Table1[[#This Row],[Monthly_Price]]=15.99,"Ultra","error")))</f>
        <v>Ultra</v>
      </c>
      <c r="H901">
        <v>492</v>
      </c>
      <c r="I901" t="s">
        <v>24</v>
      </c>
      <c r="J901">
        <v>1</v>
      </c>
      <c r="K901">
        <v>2</v>
      </c>
      <c r="L901" t="b">
        <v>0</v>
      </c>
      <c r="M901">
        <v>237</v>
      </c>
      <c r="N901">
        <v>55</v>
      </c>
      <c r="O901">
        <f>SUM(Table1[[#This Row],[Total_Movies_Watched]:[Total_Series_Watched]])</f>
        <v>292</v>
      </c>
      <c r="P901" t="s">
        <v>59</v>
      </c>
      <c r="Q901" t="s">
        <v>64</v>
      </c>
      <c r="R901" t="s">
        <v>41</v>
      </c>
      <c r="S901">
        <v>15</v>
      </c>
      <c r="T901">
        <v>4.9000000000000004</v>
      </c>
      <c r="U901" t="b">
        <v>1</v>
      </c>
      <c r="V901" t="s">
        <v>28</v>
      </c>
      <c r="W901">
        <v>3843</v>
      </c>
      <c r="X901" t="s">
        <v>29</v>
      </c>
      <c r="Y901" t="s">
        <v>30</v>
      </c>
      <c r="Z901" t="s">
        <v>37</v>
      </c>
      <c r="AA901" t="str">
        <f t="shared" si="28"/>
        <v>Complete</v>
      </c>
    </row>
    <row r="902" spans="1:27" x14ac:dyDescent="0.3">
      <c r="A902">
        <v>5063</v>
      </c>
      <c r="B902" t="str">
        <f t="shared" si="29"/>
        <v>Unique</v>
      </c>
      <c r="C902" t="s">
        <v>278</v>
      </c>
      <c r="D902" s="1">
        <v>45447</v>
      </c>
      <c r="E902" s="1">
        <v>45618</v>
      </c>
      <c r="F902" s="7">
        <v>7.99</v>
      </c>
      <c r="G902" t="str">
        <f>IF(Table1[[#This Row],[Monthly_Price]]=7.99,"Base",IF(Table1[[#This Row],[Monthly_Price]]=11.99,"Premium",IF(Table1[[#This Row],[Monthly_Price]]=15.99,"Ultra","error")))</f>
        <v>Base</v>
      </c>
      <c r="H902">
        <v>159</v>
      </c>
      <c r="I902" t="s">
        <v>24</v>
      </c>
      <c r="J902">
        <v>4</v>
      </c>
      <c r="K902">
        <v>5</v>
      </c>
      <c r="L902" t="b">
        <v>1</v>
      </c>
      <c r="M902">
        <v>138</v>
      </c>
      <c r="N902">
        <v>3</v>
      </c>
      <c r="O902">
        <f>SUM(Table1[[#This Row],[Total_Movies_Watched]:[Total_Series_Watched]])</f>
        <v>141</v>
      </c>
      <c r="P902" t="s">
        <v>63</v>
      </c>
      <c r="Q902" t="s">
        <v>40</v>
      </c>
      <c r="R902" t="s">
        <v>27</v>
      </c>
      <c r="S902">
        <v>12</v>
      </c>
      <c r="T902">
        <v>3.9</v>
      </c>
      <c r="U902" t="b">
        <v>1</v>
      </c>
      <c r="V902" t="s">
        <v>28</v>
      </c>
      <c r="W902">
        <v>3604</v>
      </c>
      <c r="X902" t="s">
        <v>57</v>
      </c>
      <c r="Y902" t="s">
        <v>36</v>
      </c>
      <c r="Z902" t="s">
        <v>53</v>
      </c>
      <c r="AA902" t="str">
        <f t="shared" si="28"/>
        <v>Complete</v>
      </c>
    </row>
    <row r="903" spans="1:27" x14ac:dyDescent="0.3">
      <c r="A903">
        <v>4548</v>
      </c>
      <c r="B903" t="str">
        <f t="shared" si="29"/>
        <v>Unique</v>
      </c>
      <c r="C903" t="s">
        <v>157</v>
      </c>
      <c r="D903" s="1">
        <v>45085</v>
      </c>
      <c r="E903" s="1">
        <v>45616</v>
      </c>
      <c r="F903" s="7">
        <v>7.99</v>
      </c>
      <c r="G903" t="str">
        <f>IF(Table1[[#This Row],[Monthly_Price]]=7.99,"Base",IF(Table1[[#This Row],[Monthly_Price]]=11.99,"Premium",IF(Table1[[#This Row],[Monthly_Price]]=15.99,"Ultra","error")))</f>
        <v>Base</v>
      </c>
      <c r="H903">
        <v>279</v>
      </c>
      <c r="I903" t="s">
        <v>79</v>
      </c>
      <c r="J903">
        <v>4</v>
      </c>
      <c r="K903">
        <v>6</v>
      </c>
      <c r="L903" t="b">
        <v>0</v>
      </c>
      <c r="M903">
        <v>636</v>
      </c>
      <c r="N903">
        <v>176</v>
      </c>
      <c r="O903">
        <f>SUM(Table1[[#This Row],[Total_Movies_Watched]:[Total_Series_Watched]])</f>
        <v>812</v>
      </c>
      <c r="P903" t="s">
        <v>74</v>
      </c>
      <c r="Q903" t="s">
        <v>64</v>
      </c>
      <c r="R903" t="s">
        <v>67</v>
      </c>
      <c r="S903">
        <v>32</v>
      </c>
      <c r="T903">
        <v>3.7</v>
      </c>
      <c r="U903" t="b">
        <v>1</v>
      </c>
      <c r="V903" t="s">
        <v>28</v>
      </c>
      <c r="W903">
        <v>4445</v>
      </c>
      <c r="X903" t="s">
        <v>29</v>
      </c>
      <c r="Y903" t="s">
        <v>36</v>
      </c>
      <c r="Z903" t="s">
        <v>75</v>
      </c>
      <c r="AA903" t="str">
        <f t="shared" si="28"/>
        <v>Complete</v>
      </c>
    </row>
    <row r="904" spans="1:27" x14ac:dyDescent="0.3">
      <c r="A904">
        <v>7556</v>
      </c>
      <c r="B904" t="str">
        <f t="shared" si="29"/>
        <v>Unique</v>
      </c>
      <c r="C904" t="s">
        <v>330</v>
      </c>
      <c r="D904" s="1">
        <v>45490</v>
      </c>
      <c r="E904" s="1">
        <v>45622</v>
      </c>
      <c r="F904" s="7">
        <v>15.99</v>
      </c>
      <c r="G904" t="str">
        <f>IF(Table1[[#This Row],[Monthly_Price]]=7.99,"Base",IF(Table1[[#This Row],[Monthly_Price]]=11.99,"Premium",IF(Table1[[#This Row],[Monthly_Price]]=15.99,"Ultra","error")))</f>
        <v>Ultra</v>
      </c>
      <c r="H904">
        <v>386</v>
      </c>
      <c r="I904" t="s">
        <v>24</v>
      </c>
      <c r="J904">
        <v>2</v>
      </c>
      <c r="K904">
        <v>6</v>
      </c>
      <c r="L904" t="b">
        <v>1</v>
      </c>
      <c r="M904">
        <v>461</v>
      </c>
      <c r="N904">
        <v>178</v>
      </c>
      <c r="O904">
        <f>SUM(Table1[[#This Row],[Total_Movies_Watched]:[Total_Series_Watched]])</f>
        <v>639</v>
      </c>
      <c r="P904" t="s">
        <v>25</v>
      </c>
      <c r="Q904" t="s">
        <v>64</v>
      </c>
      <c r="R904" t="s">
        <v>27</v>
      </c>
      <c r="S904">
        <v>79</v>
      </c>
      <c r="T904">
        <v>3.7</v>
      </c>
      <c r="U904" t="b">
        <v>0</v>
      </c>
      <c r="V904" t="s">
        <v>28</v>
      </c>
      <c r="W904">
        <v>1587</v>
      </c>
      <c r="X904" t="s">
        <v>65</v>
      </c>
      <c r="Y904" t="s">
        <v>30</v>
      </c>
      <c r="Z904" t="s">
        <v>75</v>
      </c>
      <c r="AA904" t="str">
        <f t="shared" si="28"/>
        <v>Complete</v>
      </c>
    </row>
    <row r="905" spans="1:27" x14ac:dyDescent="0.3">
      <c r="A905">
        <v>1846</v>
      </c>
      <c r="B905" t="str">
        <f t="shared" si="29"/>
        <v>Unique</v>
      </c>
      <c r="C905" t="s">
        <v>386</v>
      </c>
      <c r="D905" s="1">
        <v>45464</v>
      </c>
      <c r="E905" s="1">
        <v>45485</v>
      </c>
      <c r="F905" s="7">
        <v>15.99</v>
      </c>
      <c r="G905" t="str">
        <f>IF(Table1[[#This Row],[Monthly_Price]]=7.99,"Base",IF(Table1[[#This Row],[Monthly_Price]]=11.99,"Premium",IF(Table1[[#This Row],[Monthly_Price]]=15.99,"Ultra","error")))</f>
        <v>Ultra</v>
      </c>
      <c r="H905">
        <v>332</v>
      </c>
      <c r="I905" t="s">
        <v>43</v>
      </c>
      <c r="J905">
        <v>1</v>
      </c>
      <c r="K905">
        <v>6</v>
      </c>
      <c r="L905" t="b">
        <v>0</v>
      </c>
      <c r="M905">
        <v>20</v>
      </c>
      <c r="N905">
        <v>128</v>
      </c>
      <c r="O905">
        <f>SUM(Table1[[#This Row],[Total_Movies_Watched]:[Total_Series_Watched]])</f>
        <v>148</v>
      </c>
      <c r="P905" t="s">
        <v>59</v>
      </c>
      <c r="Q905" t="s">
        <v>49</v>
      </c>
      <c r="R905" t="s">
        <v>56</v>
      </c>
      <c r="S905">
        <v>50</v>
      </c>
      <c r="T905">
        <v>5</v>
      </c>
      <c r="U905" t="b">
        <v>0</v>
      </c>
      <c r="V905" t="s">
        <v>28</v>
      </c>
      <c r="W905">
        <v>4400</v>
      </c>
      <c r="X905" t="s">
        <v>51</v>
      </c>
      <c r="Y905" t="s">
        <v>60</v>
      </c>
      <c r="Z905" t="s">
        <v>31</v>
      </c>
      <c r="AA905" t="str">
        <f t="shared" si="28"/>
        <v>Complete</v>
      </c>
    </row>
    <row r="906" spans="1:27" x14ac:dyDescent="0.3">
      <c r="A906">
        <v>7088</v>
      </c>
      <c r="B906" t="str">
        <f t="shared" si="29"/>
        <v>Unique</v>
      </c>
      <c r="C906" t="s">
        <v>88</v>
      </c>
      <c r="D906" s="1">
        <v>45292</v>
      </c>
      <c r="E906" s="1">
        <v>45617</v>
      </c>
      <c r="F906" s="7">
        <v>11.99</v>
      </c>
      <c r="G906" t="str">
        <f>IF(Table1[[#This Row],[Monthly_Price]]=7.99,"Base",IF(Table1[[#This Row],[Monthly_Price]]=11.99,"Premium",IF(Table1[[#This Row],[Monthly_Price]]=15.99,"Ultra","error")))</f>
        <v>Premium</v>
      </c>
      <c r="H906">
        <v>176</v>
      </c>
      <c r="I906" t="s">
        <v>46</v>
      </c>
      <c r="J906">
        <v>5</v>
      </c>
      <c r="K906">
        <v>5</v>
      </c>
      <c r="L906" t="b">
        <v>1</v>
      </c>
      <c r="M906">
        <v>276</v>
      </c>
      <c r="N906">
        <v>138</v>
      </c>
      <c r="O906">
        <f>SUM(Table1[[#This Row],[Total_Movies_Watched]:[Total_Series_Watched]])</f>
        <v>414</v>
      </c>
      <c r="P906" t="s">
        <v>59</v>
      </c>
      <c r="Q906" t="s">
        <v>26</v>
      </c>
      <c r="R906" t="s">
        <v>50</v>
      </c>
      <c r="S906">
        <v>56</v>
      </c>
      <c r="T906">
        <v>4.7</v>
      </c>
      <c r="U906" t="b">
        <v>0</v>
      </c>
      <c r="V906" t="s">
        <v>28</v>
      </c>
      <c r="W906">
        <v>2891</v>
      </c>
      <c r="X906" t="s">
        <v>29</v>
      </c>
      <c r="Y906" t="s">
        <v>52</v>
      </c>
      <c r="Z906" t="s">
        <v>53</v>
      </c>
      <c r="AA906" t="str">
        <f t="shared" si="28"/>
        <v>Complete</v>
      </c>
    </row>
    <row r="907" spans="1:27" x14ac:dyDescent="0.3">
      <c r="A907">
        <v>1179</v>
      </c>
      <c r="B907" t="str">
        <f t="shared" si="29"/>
        <v>Unique</v>
      </c>
      <c r="C907" t="s">
        <v>242</v>
      </c>
      <c r="D907" s="1">
        <v>45450</v>
      </c>
      <c r="E907" s="1">
        <v>45644</v>
      </c>
      <c r="F907" s="7">
        <v>11.99</v>
      </c>
      <c r="G907" t="str">
        <f>IF(Table1[[#This Row],[Monthly_Price]]=7.99,"Base",IF(Table1[[#This Row],[Monthly_Price]]=11.99,"Premium",IF(Table1[[#This Row],[Monthly_Price]]=15.99,"Ultra","error")))</f>
        <v>Premium</v>
      </c>
      <c r="H907">
        <v>221</v>
      </c>
      <c r="I907" t="s">
        <v>79</v>
      </c>
      <c r="J907">
        <v>4</v>
      </c>
      <c r="K907">
        <v>1</v>
      </c>
      <c r="L907" t="b">
        <v>1</v>
      </c>
      <c r="M907">
        <v>603</v>
      </c>
      <c r="N907">
        <v>141</v>
      </c>
      <c r="O907">
        <f>SUM(Table1[[#This Row],[Total_Movies_Watched]:[Total_Series_Watched]])</f>
        <v>744</v>
      </c>
      <c r="P907" t="s">
        <v>63</v>
      </c>
      <c r="Q907" t="s">
        <v>64</v>
      </c>
      <c r="R907" t="s">
        <v>27</v>
      </c>
      <c r="S907">
        <v>44</v>
      </c>
      <c r="T907">
        <v>3.3</v>
      </c>
      <c r="U907" t="b">
        <v>1</v>
      </c>
      <c r="V907" t="s">
        <v>28</v>
      </c>
      <c r="W907">
        <v>1363</v>
      </c>
      <c r="X907" t="s">
        <v>29</v>
      </c>
      <c r="Y907" t="s">
        <v>30</v>
      </c>
      <c r="Z907" t="s">
        <v>75</v>
      </c>
      <c r="AA907" t="str">
        <f t="shared" si="28"/>
        <v>Complete</v>
      </c>
    </row>
    <row r="908" spans="1:27" x14ac:dyDescent="0.3">
      <c r="A908">
        <v>2190</v>
      </c>
      <c r="B908" t="str">
        <f t="shared" si="29"/>
        <v>Unique</v>
      </c>
      <c r="C908" t="s">
        <v>374</v>
      </c>
      <c r="D908" s="1">
        <v>45291</v>
      </c>
      <c r="E908" s="1">
        <v>45424</v>
      </c>
      <c r="F908" s="7">
        <v>7.99</v>
      </c>
      <c r="G908" t="str">
        <f>IF(Table1[[#This Row],[Monthly_Price]]=7.99,"Base",IF(Table1[[#This Row],[Monthly_Price]]=11.99,"Premium",IF(Table1[[#This Row],[Monthly_Price]]=15.99,"Ultra","error")))</f>
        <v>Base</v>
      </c>
      <c r="H908">
        <v>263</v>
      </c>
      <c r="I908" t="s">
        <v>55</v>
      </c>
      <c r="J908">
        <v>4</v>
      </c>
      <c r="K908">
        <v>1</v>
      </c>
      <c r="L908" t="b">
        <v>1</v>
      </c>
      <c r="M908">
        <v>799</v>
      </c>
      <c r="N908">
        <v>14</v>
      </c>
      <c r="O908">
        <f>SUM(Table1[[#This Row],[Total_Movies_Watched]:[Total_Series_Watched]])</f>
        <v>813</v>
      </c>
      <c r="P908" t="s">
        <v>25</v>
      </c>
      <c r="Q908" t="s">
        <v>49</v>
      </c>
      <c r="R908" t="s">
        <v>41</v>
      </c>
      <c r="S908">
        <v>32</v>
      </c>
      <c r="T908">
        <v>3.3</v>
      </c>
      <c r="U908" t="b">
        <v>0</v>
      </c>
      <c r="V908" t="s">
        <v>28</v>
      </c>
      <c r="W908">
        <v>2323</v>
      </c>
      <c r="X908" t="s">
        <v>51</v>
      </c>
      <c r="Y908" t="s">
        <v>68</v>
      </c>
      <c r="Z908" t="s">
        <v>37</v>
      </c>
      <c r="AA908" t="str">
        <f t="shared" si="28"/>
        <v>Complete</v>
      </c>
    </row>
    <row r="909" spans="1:27" x14ac:dyDescent="0.3">
      <c r="A909">
        <v>2847</v>
      </c>
      <c r="B909" t="str">
        <f t="shared" si="29"/>
        <v>Unique</v>
      </c>
      <c r="C909" t="s">
        <v>78</v>
      </c>
      <c r="D909" s="1">
        <v>45192</v>
      </c>
      <c r="E909" s="1">
        <v>45623</v>
      </c>
      <c r="F909" s="7">
        <v>15.99</v>
      </c>
      <c r="G909" t="str">
        <f>IF(Table1[[#This Row],[Monthly_Price]]=7.99,"Base",IF(Table1[[#This Row],[Monthly_Price]]=11.99,"Premium",IF(Table1[[#This Row],[Monthly_Price]]=15.99,"Ultra","error")))</f>
        <v>Ultra</v>
      </c>
      <c r="H909">
        <v>222</v>
      </c>
      <c r="I909" t="s">
        <v>46</v>
      </c>
      <c r="J909">
        <v>1</v>
      </c>
      <c r="K909">
        <v>3</v>
      </c>
      <c r="L909" t="b">
        <v>0</v>
      </c>
      <c r="M909">
        <v>785</v>
      </c>
      <c r="N909">
        <v>147</v>
      </c>
      <c r="O909">
        <f>SUM(Table1[[#This Row],[Total_Movies_Watched]:[Total_Series_Watched]])</f>
        <v>932</v>
      </c>
      <c r="P909" t="s">
        <v>74</v>
      </c>
      <c r="Q909" t="s">
        <v>49</v>
      </c>
      <c r="R909" t="s">
        <v>41</v>
      </c>
      <c r="S909">
        <v>21</v>
      </c>
      <c r="T909">
        <v>4.8</v>
      </c>
      <c r="U909" t="b">
        <v>1</v>
      </c>
      <c r="V909" t="s">
        <v>28</v>
      </c>
      <c r="W909">
        <v>4291</v>
      </c>
      <c r="X909" t="s">
        <v>51</v>
      </c>
      <c r="Y909" t="s">
        <v>60</v>
      </c>
      <c r="Z909" t="s">
        <v>53</v>
      </c>
      <c r="AA909" t="str">
        <f t="shared" si="28"/>
        <v>Complete</v>
      </c>
    </row>
    <row r="910" spans="1:27" x14ac:dyDescent="0.3">
      <c r="A910">
        <v>6570</v>
      </c>
      <c r="B910" t="str">
        <f t="shared" si="29"/>
        <v>Unique</v>
      </c>
      <c r="C910" t="s">
        <v>195</v>
      </c>
      <c r="D910" s="1">
        <v>45634</v>
      </c>
      <c r="E910" s="1">
        <v>45638</v>
      </c>
      <c r="F910" s="7">
        <v>11.99</v>
      </c>
      <c r="G910" t="str">
        <f>IF(Table1[[#This Row],[Monthly_Price]]=7.99,"Base",IF(Table1[[#This Row],[Monthly_Price]]=11.99,"Premium",IF(Table1[[#This Row],[Monthly_Price]]=15.99,"Ultra","error")))</f>
        <v>Premium</v>
      </c>
      <c r="H910">
        <v>39</v>
      </c>
      <c r="I910" t="s">
        <v>79</v>
      </c>
      <c r="J910">
        <v>5</v>
      </c>
      <c r="K910">
        <v>3</v>
      </c>
      <c r="L910" t="b">
        <v>1</v>
      </c>
      <c r="M910">
        <v>28</v>
      </c>
      <c r="N910">
        <v>189</v>
      </c>
      <c r="O910">
        <f>SUM(Table1[[#This Row],[Total_Movies_Watched]:[Total_Series_Watched]])</f>
        <v>217</v>
      </c>
      <c r="P910" t="s">
        <v>39</v>
      </c>
      <c r="Q910" t="s">
        <v>49</v>
      </c>
      <c r="R910" t="s">
        <v>67</v>
      </c>
      <c r="S910">
        <v>26</v>
      </c>
      <c r="T910">
        <v>4.5999999999999996</v>
      </c>
      <c r="U910" t="b">
        <v>1</v>
      </c>
      <c r="V910" t="s">
        <v>28</v>
      </c>
      <c r="W910">
        <v>4938</v>
      </c>
      <c r="X910" t="s">
        <v>29</v>
      </c>
      <c r="Y910" t="s">
        <v>68</v>
      </c>
      <c r="Z910" t="s">
        <v>37</v>
      </c>
      <c r="AA910" t="str">
        <f t="shared" si="28"/>
        <v>Complete</v>
      </c>
    </row>
    <row r="911" spans="1:27" x14ac:dyDescent="0.3">
      <c r="A911">
        <v>1149</v>
      </c>
      <c r="B911" t="str">
        <f t="shared" si="29"/>
        <v>Unique</v>
      </c>
      <c r="C911" t="s">
        <v>109</v>
      </c>
      <c r="D911" s="1">
        <v>45075</v>
      </c>
      <c r="E911" s="1">
        <v>45624</v>
      </c>
      <c r="F911" s="7">
        <v>11.99</v>
      </c>
      <c r="G911" t="str">
        <f>IF(Table1[[#This Row],[Monthly_Price]]=7.99,"Base",IF(Table1[[#This Row],[Monthly_Price]]=11.99,"Premium",IF(Table1[[#This Row],[Monthly_Price]]=15.99,"Ultra","error")))</f>
        <v>Premium</v>
      </c>
      <c r="H911">
        <v>445</v>
      </c>
      <c r="I911" t="s">
        <v>24</v>
      </c>
      <c r="J911">
        <v>3</v>
      </c>
      <c r="K911">
        <v>2</v>
      </c>
      <c r="L911" t="b">
        <v>1</v>
      </c>
      <c r="M911">
        <v>637</v>
      </c>
      <c r="N911">
        <v>14</v>
      </c>
      <c r="O911">
        <f>SUM(Table1[[#This Row],[Total_Movies_Watched]:[Total_Series_Watched]])</f>
        <v>651</v>
      </c>
      <c r="P911" t="s">
        <v>25</v>
      </c>
      <c r="Q911" t="s">
        <v>40</v>
      </c>
      <c r="R911" t="s">
        <v>67</v>
      </c>
      <c r="S911">
        <v>50</v>
      </c>
      <c r="T911">
        <v>3.2</v>
      </c>
      <c r="U911" t="b">
        <v>1</v>
      </c>
      <c r="V911" t="s">
        <v>28</v>
      </c>
      <c r="W911">
        <v>913</v>
      </c>
      <c r="X911" t="s">
        <v>35</v>
      </c>
      <c r="Y911" t="s">
        <v>60</v>
      </c>
      <c r="Z911" t="s">
        <v>31</v>
      </c>
      <c r="AA911" t="str">
        <f t="shared" si="28"/>
        <v>Complete</v>
      </c>
    </row>
    <row r="912" spans="1:27" x14ac:dyDescent="0.3">
      <c r="A912">
        <v>1336</v>
      </c>
      <c r="B912" t="str">
        <f t="shared" si="29"/>
        <v>Unique</v>
      </c>
      <c r="C912" t="s">
        <v>108</v>
      </c>
      <c r="D912" s="1">
        <v>45407</v>
      </c>
      <c r="E912" s="1">
        <v>45577</v>
      </c>
      <c r="F912" s="7">
        <v>11.99</v>
      </c>
      <c r="G912" t="str">
        <f>IF(Table1[[#This Row],[Monthly_Price]]=7.99,"Base",IF(Table1[[#This Row],[Monthly_Price]]=11.99,"Premium",IF(Table1[[#This Row],[Monthly_Price]]=15.99,"Ultra","error")))</f>
        <v>Premium</v>
      </c>
      <c r="H912">
        <v>164</v>
      </c>
      <c r="I912" t="s">
        <v>43</v>
      </c>
      <c r="J912">
        <v>3</v>
      </c>
      <c r="K912">
        <v>3</v>
      </c>
      <c r="L912" t="b">
        <v>1</v>
      </c>
      <c r="M912">
        <v>79</v>
      </c>
      <c r="N912">
        <v>130</v>
      </c>
      <c r="O912">
        <f>SUM(Table1[[#This Row],[Total_Movies_Watched]:[Total_Series_Watched]])</f>
        <v>209</v>
      </c>
      <c r="P912" t="s">
        <v>39</v>
      </c>
      <c r="Q912" t="s">
        <v>26</v>
      </c>
      <c r="R912" t="s">
        <v>67</v>
      </c>
      <c r="S912">
        <v>47</v>
      </c>
      <c r="T912">
        <v>3.9</v>
      </c>
      <c r="U912" t="b">
        <v>0</v>
      </c>
      <c r="V912" t="s">
        <v>28</v>
      </c>
      <c r="W912">
        <v>3925</v>
      </c>
      <c r="X912" t="s">
        <v>57</v>
      </c>
      <c r="Y912" t="s">
        <v>68</v>
      </c>
      <c r="Z912" t="s">
        <v>53</v>
      </c>
      <c r="AA912" t="str">
        <f t="shared" si="28"/>
        <v>Complete</v>
      </c>
    </row>
    <row r="913" spans="1:27" x14ac:dyDescent="0.3">
      <c r="A913">
        <v>6956</v>
      </c>
      <c r="B913" t="str">
        <f t="shared" si="29"/>
        <v>Unique</v>
      </c>
      <c r="C913" t="s">
        <v>188</v>
      </c>
      <c r="D913" s="1">
        <v>45343</v>
      </c>
      <c r="E913" s="1">
        <v>45620</v>
      </c>
      <c r="F913" s="7">
        <v>15.99</v>
      </c>
      <c r="G913" t="str">
        <f>IF(Table1[[#This Row],[Monthly_Price]]=7.99,"Base",IF(Table1[[#This Row],[Monthly_Price]]=11.99,"Premium",IF(Table1[[#This Row],[Monthly_Price]]=15.99,"Ultra","error")))</f>
        <v>Ultra</v>
      </c>
      <c r="H913">
        <v>101</v>
      </c>
      <c r="I913" t="s">
        <v>43</v>
      </c>
      <c r="J913">
        <v>5</v>
      </c>
      <c r="K913">
        <v>1</v>
      </c>
      <c r="L913" t="b">
        <v>1</v>
      </c>
      <c r="M913">
        <v>175</v>
      </c>
      <c r="N913">
        <v>125</v>
      </c>
      <c r="O913">
        <f>SUM(Table1[[#This Row],[Total_Movies_Watched]:[Total_Series_Watched]])</f>
        <v>300</v>
      </c>
      <c r="P913" t="s">
        <v>48</v>
      </c>
      <c r="Q913" t="s">
        <v>40</v>
      </c>
      <c r="R913" t="s">
        <v>41</v>
      </c>
      <c r="S913">
        <v>44</v>
      </c>
      <c r="T913">
        <v>3.6</v>
      </c>
      <c r="U913" t="b">
        <v>1</v>
      </c>
      <c r="V913" t="s">
        <v>28</v>
      </c>
      <c r="W913">
        <v>2517</v>
      </c>
      <c r="X913" t="s">
        <v>57</v>
      </c>
      <c r="Y913" t="s">
        <v>68</v>
      </c>
      <c r="Z913" t="s">
        <v>37</v>
      </c>
      <c r="AA913" t="str">
        <f t="shared" si="28"/>
        <v>Complete</v>
      </c>
    </row>
    <row r="914" spans="1:27" x14ac:dyDescent="0.3">
      <c r="A914">
        <v>7015</v>
      </c>
      <c r="B914" t="str">
        <f t="shared" si="29"/>
        <v>Unique</v>
      </c>
      <c r="C914" t="s">
        <v>370</v>
      </c>
      <c r="D914" s="1">
        <v>45567</v>
      </c>
      <c r="E914" s="1">
        <v>45547</v>
      </c>
      <c r="F914" s="7">
        <v>11.99</v>
      </c>
      <c r="G914" t="str">
        <f>IF(Table1[[#This Row],[Monthly_Price]]=7.99,"Base",IF(Table1[[#This Row],[Monthly_Price]]=11.99,"Premium",IF(Table1[[#This Row],[Monthly_Price]]=15.99,"Ultra","error")))</f>
        <v>Premium</v>
      </c>
      <c r="H914">
        <v>424</v>
      </c>
      <c r="I914" t="s">
        <v>33</v>
      </c>
      <c r="J914">
        <v>1</v>
      </c>
      <c r="K914">
        <v>3</v>
      </c>
      <c r="L914" t="b">
        <v>1</v>
      </c>
      <c r="M914">
        <v>684</v>
      </c>
      <c r="N914">
        <v>127</v>
      </c>
      <c r="O914">
        <f>SUM(Table1[[#This Row],[Total_Movies_Watched]:[Total_Series_Watched]])</f>
        <v>811</v>
      </c>
      <c r="P914" t="s">
        <v>63</v>
      </c>
      <c r="Q914" t="s">
        <v>64</v>
      </c>
      <c r="R914" t="s">
        <v>41</v>
      </c>
      <c r="S914">
        <v>97</v>
      </c>
      <c r="T914">
        <v>4.5999999999999996</v>
      </c>
      <c r="U914" t="b">
        <v>0</v>
      </c>
      <c r="V914" t="s">
        <v>28</v>
      </c>
      <c r="W914">
        <v>2070</v>
      </c>
      <c r="X914" t="s">
        <v>57</v>
      </c>
      <c r="Y914" t="s">
        <v>36</v>
      </c>
      <c r="Z914" t="s">
        <v>31</v>
      </c>
      <c r="AA914" t="str">
        <f t="shared" si="28"/>
        <v>Complete</v>
      </c>
    </row>
    <row r="915" spans="1:27" x14ac:dyDescent="0.3">
      <c r="A915">
        <v>4104</v>
      </c>
      <c r="B915" t="str">
        <f t="shared" si="29"/>
        <v>Unique</v>
      </c>
      <c r="C915" t="s">
        <v>387</v>
      </c>
      <c r="D915" s="1">
        <v>45129</v>
      </c>
      <c r="E915" s="1">
        <v>45616</v>
      </c>
      <c r="F915" s="7">
        <v>15.99</v>
      </c>
      <c r="G915" t="str">
        <f>IF(Table1[[#This Row],[Monthly_Price]]=7.99,"Base",IF(Table1[[#This Row],[Monthly_Price]]=11.99,"Premium",IF(Table1[[#This Row],[Monthly_Price]]=15.99,"Ultra","error")))</f>
        <v>Ultra</v>
      </c>
      <c r="H915">
        <v>182</v>
      </c>
      <c r="I915" t="s">
        <v>43</v>
      </c>
      <c r="J915">
        <v>4</v>
      </c>
      <c r="K915">
        <v>5</v>
      </c>
      <c r="L915" t="b">
        <v>0</v>
      </c>
      <c r="M915">
        <v>247</v>
      </c>
      <c r="N915">
        <v>197</v>
      </c>
      <c r="O915">
        <f>SUM(Table1[[#This Row],[Total_Movies_Watched]:[Total_Series_Watched]])</f>
        <v>444</v>
      </c>
      <c r="P915" t="s">
        <v>25</v>
      </c>
      <c r="Q915" t="s">
        <v>64</v>
      </c>
      <c r="R915" t="s">
        <v>67</v>
      </c>
      <c r="S915">
        <v>90</v>
      </c>
      <c r="T915">
        <v>4.7</v>
      </c>
      <c r="U915" t="b">
        <v>0</v>
      </c>
      <c r="V915" t="s">
        <v>28</v>
      </c>
      <c r="W915">
        <v>4726</v>
      </c>
      <c r="X915" t="s">
        <v>57</v>
      </c>
      <c r="Y915" t="s">
        <v>30</v>
      </c>
      <c r="Z915" t="s">
        <v>37</v>
      </c>
      <c r="AA915" t="str">
        <f t="shared" si="28"/>
        <v>Complete</v>
      </c>
    </row>
    <row r="916" spans="1:27" x14ac:dyDescent="0.3">
      <c r="A916">
        <v>9413</v>
      </c>
      <c r="B916" t="str">
        <f t="shared" si="29"/>
        <v>Unique</v>
      </c>
      <c r="C916" t="s">
        <v>93</v>
      </c>
      <c r="D916" s="1">
        <v>45165</v>
      </c>
      <c r="E916" s="1">
        <v>45363</v>
      </c>
      <c r="F916" s="7">
        <v>15.99</v>
      </c>
      <c r="G916" t="str">
        <f>IF(Table1[[#This Row],[Monthly_Price]]=7.99,"Base",IF(Table1[[#This Row],[Monthly_Price]]=11.99,"Premium",IF(Table1[[#This Row],[Monthly_Price]]=15.99,"Ultra","error")))</f>
        <v>Ultra</v>
      </c>
      <c r="H916">
        <v>115</v>
      </c>
      <c r="I916" t="s">
        <v>43</v>
      </c>
      <c r="J916">
        <v>2</v>
      </c>
      <c r="K916">
        <v>3</v>
      </c>
      <c r="L916" t="b">
        <v>1</v>
      </c>
      <c r="M916">
        <v>741</v>
      </c>
      <c r="N916">
        <v>68</v>
      </c>
      <c r="O916">
        <f>SUM(Table1[[#This Row],[Total_Movies_Watched]:[Total_Series_Watched]])</f>
        <v>809</v>
      </c>
      <c r="P916" t="s">
        <v>25</v>
      </c>
      <c r="Q916" t="s">
        <v>64</v>
      </c>
      <c r="R916" t="s">
        <v>27</v>
      </c>
      <c r="S916">
        <v>30</v>
      </c>
      <c r="T916">
        <v>5</v>
      </c>
      <c r="U916" t="b">
        <v>1</v>
      </c>
      <c r="V916" t="s">
        <v>28</v>
      </c>
      <c r="W916">
        <v>1536</v>
      </c>
      <c r="X916" t="s">
        <v>29</v>
      </c>
      <c r="Y916" t="s">
        <v>30</v>
      </c>
      <c r="Z916" t="s">
        <v>53</v>
      </c>
      <c r="AA916" t="str">
        <f t="shared" si="28"/>
        <v>Complete</v>
      </c>
    </row>
    <row r="917" spans="1:27" x14ac:dyDescent="0.3">
      <c r="A917">
        <v>8300</v>
      </c>
      <c r="B917" t="str">
        <f t="shared" si="29"/>
        <v>Unique</v>
      </c>
      <c r="C917" t="s">
        <v>169</v>
      </c>
      <c r="D917" s="1">
        <v>45406</v>
      </c>
      <c r="E917" s="1">
        <v>45639</v>
      </c>
      <c r="F917" s="7">
        <v>15.99</v>
      </c>
      <c r="G917" t="str">
        <f>IF(Table1[[#This Row],[Monthly_Price]]=7.99,"Base",IF(Table1[[#This Row],[Monthly_Price]]=11.99,"Premium",IF(Table1[[#This Row],[Monthly_Price]]=15.99,"Ultra","error")))</f>
        <v>Ultra</v>
      </c>
      <c r="H917">
        <v>33</v>
      </c>
      <c r="I917" t="s">
        <v>46</v>
      </c>
      <c r="J917">
        <v>1</v>
      </c>
      <c r="K917">
        <v>4</v>
      </c>
      <c r="L917" t="b">
        <v>0</v>
      </c>
      <c r="M917">
        <v>623</v>
      </c>
      <c r="N917">
        <v>53</v>
      </c>
      <c r="O917">
        <f>SUM(Table1[[#This Row],[Total_Movies_Watched]:[Total_Series_Watched]])</f>
        <v>676</v>
      </c>
      <c r="P917" t="s">
        <v>39</v>
      </c>
      <c r="Q917" t="s">
        <v>49</v>
      </c>
      <c r="R917" t="s">
        <v>56</v>
      </c>
      <c r="S917">
        <v>17</v>
      </c>
      <c r="T917">
        <v>3.5</v>
      </c>
      <c r="U917" t="b">
        <v>0</v>
      </c>
      <c r="V917" t="s">
        <v>28</v>
      </c>
      <c r="W917">
        <v>2113</v>
      </c>
      <c r="X917" t="s">
        <v>35</v>
      </c>
      <c r="Y917" t="s">
        <v>68</v>
      </c>
      <c r="Z917" t="s">
        <v>75</v>
      </c>
      <c r="AA917" t="str">
        <f t="shared" si="28"/>
        <v>Complete</v>
      </c>
    </row>
    <row r="918" spans="1:27" x14ac:dyDescent="0.3">
      <c r="A918">
        <v>5126</v>
      </c>
      <c r="B918" t="str">
        <f t="shared" si="29"/>
        <v>Unique</v>
      </c>
      <c r="C918" t="s">
        <v>176</v>
      </c>
      <c r="D918" s="1">
        <v>45418</v>
      </c>
      <c r="E918" s="1">
        <v>45363</v>
      </c>
      <c r="F918" s="7">
        <v>7.99</v>
      </c>
      <c r="G918" t="str">
        <f>IF(Table1[[#This Row],[Monthly_Price]]=7.99,"Base",IF(Table1[[#This Row],[Monthly_Price]]=11.99,"Premium",IF(Table1[[#This Row],[Monthly_Price]]=15.99,"Ultra","error")))</f>
        <v>Base</v>
      </c>
      <c r="H918">
        <v>259</v>
      </c>
      <c r="I918" t="s">
        <v>33</v>
      </c>
      <c r="J918">
        <v>1</v>
      </c>
      <c r="K918">
        <v>1</v>
      </c>
      <c r="L918" t="b">
        <v>1</v>
      </c>
      <c r="M918">
        <v>327</v>
      </c>
      <c r="N918">
        <v>76</v>
      </c>
      <c r="O918">
        <f>SUM(Table1[[#This Row],[Total_Movies_Watched]:[Total_Series_Watched]])</f>
        <v>403</v>
      </c>
      <c r="P918" t="s">
        <v>44</v>
      </c>
      <c r="Q918" t="s">
        <v>26</v>
      </c>
      <c r="R918" t="s">
        <v>67</v>
      </c>
      <c r="S918">
        <v>9</v>
      </c>
      <c r="T918">
        <v>4.3</v>
      </c>
      <c r="U918" t="b">
        <v>1</v>
      </c>
      <c r="V918" t="s">
        <v>28</v>
      </c>
      <c r="W918">
        <v>428</v>
      </c>
      <c r="X918" t="s">
        <v>65</v>
      </c>
      <c r="Y918" t="s">
        <v>36</v>
      </c>
      <c r="Z918" t="s">
        <v>75</v>
      </c>
      <c r="AA918" t="str">
        <f t="shared" si="28"/>
        <v>Complete</v>
      </c>
    </row>
    <row r="919" spans="1:27" x14ac:dyDescent="0.3">
      <c r="A919">
        <v>1754</v>
      </c>
      <c r="B919" t="str">
        <f t="shared" si="29"/>
        <v>Unique</v>
      </c>
      <c r="C919" t="s">
        <v>61</v>
      </c>
      <c r="D919" s="1">
        <v>45456</v>
      </c>
      <c r="E919" s="1">
        <v>45616</v>
      </c>
      <c r="F919" s="7">
        <v>15.99</v>
      </c>
      <c r="G919" t="str">
        <f>IF(Table1[[#This Row],[Monthly_Price]]=7.99,"Base",IF(Table1[[#This Row],[Monthly_Price]]=11.99,"Premium",IF(Table1[[#This Row],[Monthly_Price]]=15.99,"Ultra","error")))</f>
        <v>Ultra</v>
      </c>
      <c r="H919">
        <v>309</v>
      </c>
      <c r="I919" t="s">
        <v>79</v>
      </c>
      <c r="J919">
        <v>5</v>
      </c>
      <c r="K919">
        <v>6</v>
      </c>
      <c r="L919" t="b">
        <v>0</v>
      </c>
      <c r="M919">
        <v>760</v>
      </c>
      <c r="N919">
        <v>72</v>
      </c>
      <c r="O919">
        <f>SUM(Table1[[#This Row],[Total_Movies_Watched]:[Total_Series_Watched]])</f>
        <v>832</v>
      </c>
      <c r="P919" t="s">
        <v>74</v>
      </c>
      <c r="Q919" t="s">
        <v>49</v>
      </c>
      <c r="R919" t="s">
        <v>67</v>
      </c>
      <c r="S919">
        <v>91</v>
      </c>
      <c r="T919">
        <v>4.8</v>
      </c>
      <c r="U919" t="b">
        <v>1</v>
      </c>
      <c r="V919" t="s">
        <v>28</v>
      </c>
      <c r="W919">
        <v>2336</v>
      </c>
      <c r="X919" t="s">
        <v>51</v>
      </c>
      <c r="Y919" t="s">
        <v>60</v>
      </c>
      <c r="Z919" t="s">
        <v>75</v>
      </c>
      <c r="AA919" t="str">
        <f t="shared" si="28"/>
        <v>Complete</v>
      </c>
    </row>
    <row r="920" spans="1:27" x14ac:dyDescent="0.3">
      <c r="A920">
        <v>7089</v>
      </c>
      <c r="B920" t="str">
        <f t="shared" si="29"/>
        <v>Unique</v>
      </c>
      <c r="C920" t="s">
        <v>220</v>
      </c>
      <c r="D920" s="1">
        <v>44988</v>
      </c>
      <c r="E920" s="1">
        <v>45608</v>
      </c>
      <c r="F920" s="7">
        <v>7.99</v>
      </c>
      <c r="G920" t="str">
        <f>IF(Table1[[#This Row],[Monthly_Price]]=7.99,"Base",IF(Table1[[#This Row],[Monthly_Price]]=11.99,"Premium",IF(Table1[[#This Row],[Monthly_Price]]=15.99,"Ultra","error")))</f>
        <v>Base</v>
      </c>
      <c r="H920">
        <v>367</v>
      </c>
      <c r="I920" t="s">
        <v>79</v>
      </c>
      <c r="J920">
        <v>1</v>
      </c>
      <c r="K920">
        <v>3</v>
      </c>
      <c r="L920" t="b">
        <v>0</v>
      </c>
      <c r="M920">
        <v>522</v>
      </c>
      <c r="N920">
        <v>10</v>
      </c>
      <c r="O920">
        <f>SUM(Table1[[#This Row],[Total_Movies_Watched]:[Total_Series_Watched]])</f>
        <v>532</v>
      </c>
      <c r="P920" t="s">
        <v>25</v>
      </c>
      <c r="Q920" t="s">
        <v>26</v>
      </c>
      <c r="R920" t="s">
        <v>41</v>
      </c>
      <c r="S920">
        <v>70</v>
      </c>
      <c r="T920">
        <v>3.8</v>
      </c>
      <c r="U920" t="b">
        <v>0</v>
      </c>
      <c r="V920" t="s">
        <v>28</v>
      </c>
      <c r="W920">
        <v>2344</v>
      </c>
      <c r="X920" t="s">
        <v>35</v>
      </c>
      <c r="Y920" t="s">
        <v>36</v>
      </c>
      <c r="Z920" t="s">
        <v>53</v>
      </c>
      <c r="AA920" t="str">
        <f t="shared" si="28"/>
        <v>Complete</v>
      </c>
    </row>
    <row r="921" spans="1:27" x14ac:dyDescent="0.3">
      <c r="A921">
        <v>1697</v>
      </c>
      <c r="B921" t="str">
        <f t="shared" si="29"/>
        <v>Unique</v>
      </c>
      <c r="C921" t="s">
        <v>81</v>
      </c>
      <c r="D921" s="1">
        <v>45190</v>
      </c>
      <c r="E921" s="1">
        <v>45623</v>
      </c>
      <c r="F921" s="7">
        <v>7.99</v>
      </c>
      <c r="G921" t="str">
        <f>IF(Table1[[#This Row],[Monthly_Price]]=7.99,"Base",IF(Table1[[#This Row],[Monthly_Price]]=11.99,"Premium",IF(Table1[[#This Row],[Monthly_Price]]=15.99,"Ultra","error")))</f>
        <v>Base</v>
      </c>
      <c r="H921">
        <v>472</v>
      </c>
      <c r="I921" t="s">
        <v>24</v>
      </c>
      <c r="J921">
        <v>5</v>
      </c>
      <c r="K921">
        <v>2</v>
      </c>
      <c r="L921" t="b">
        <v>1</v>
      </c>
      <c r="M921">
        <v>76</v>
      </c>
      <c r="N921">
        <v>157</v>
      </c>
      <c r="O921">
        <f>SUM(Table1[[#This Row],[Total_Movies_Watched]:[Total_Series_Watched]])</f>
        <v>233</v>
      </c>
      <c r="P921" t="s">
        <v>25</v>
      </c>
      <c r="Q921" t="s">
        <v>40</v>
      </c>
      <c r="R921" t="s">
        <v>67</v>
      </c>
      <c r="S921">
        <v>6</v>
      </c>
      <c r="T921">
        <v>3.1</v>
      </c>
      <c r="U921" t="b">
        <v>1</v>
      </c>
      <c r="V921" t="s">
        <v>28</v>
      </c>
      <c r="W921">
        <v>1351</v>
      </c>
      <c r="X921" t="s">
        <v>57</v>
      </c>
      <c r="Y921" t="s">
        <v>68</v>
      </c>
      <c r="Z921" t="s">
        <v>75</v>
      </c>
      <c r="AA921" t="str">
        <f t="shared" si="28"/>
        <v>Complete</v>
      </c>
    </row>
    <row r="922" spans="1:27" x14ac:dyDescent="0.3">
      <c r="A922">
        <v>4768</v>
      </c>
      <c r="B922" t="str">
        <f t="shared" si="29"/>
        <v>Unique</v>
      </c>
      <c r="C922" t="s">
        <v>305</v>
      </c>
      <c r="D922" s="1">
        <v>45264</v>
      </c>
      <c r="E922" s="1">
        <v>45619</v>
      </c>
      <c r="F922" s="7">
        <v>15.99</v>
      </c>
      <c r="G922" t="str">
        <f>IF(Table1[[#This Row],[Monthly_Price]]=7.99,"Base",IF(Table1[[#This Row],[Monthly_Price]]=11.99,"Premium",IF(Table1[[#This Row],[Monthly_Price]]=15.99,"Ultra","error")))</f>
        <v>Ultra</v>
      </c>
      <c r="H922">
        <v>449</v>
      </c>
      <c r="I922" t="s">
        <v>46</v>
      </c>
      <c r="J922">
        <v>5</v>
      </c>
      <c r="K922">
        <v>4</v>
      </c>
      <c r="L922" t="b">
        <v>0</v>
      </c>
      <c r="M922">
        <v>61</v>
      </c>
      <c r="N922">
        <v>61</v>
      </c>
      <c r="O922">
        <f>SUM(Table1[[#This Row],[Total_Movies_Watched]:[Total_Series_Watched]])</f>
        <v>122</v>
      </c>
      <c r="P922" t="s">
        <v>63</v>
      </c>
      <c r="Q922" t="s">
        <v>40</v>
      </c>
      <c r="R922" t="s">
        <v>67</v>
      </c>
      <c r="S922">
        <v>88</v>
      </c>
      <c r="T922">
        <v>3.7</v>
      </c>
      <c r="U922" t="b">
        <v>1</v>
      </c>
      <c r="V922" t="s">
        <v>28</v>
      </c>
      <c r="W922">
        <v>165</v>
      </c>
      <c r="X922" t="s">
        <v>65</v>
      </c>
      <c r="Y922" t="s">
        <v>60</v>
      </c>
      <c r="Z922" t="s">
        <v>75</v>
      </c>
      <c r="AA922" t="str">
        <f t="shared" si="28"/>
        <v>Complete</v>
      </c>
    </row>
    <row r="923" spans="1:27" x14ac:dyDescent="0.3">
      <c r="A923">
        <v>4205</v>
      </c>
      <c r="B923" t="str">
        <f t="shared" si="29"/>
        <v>Unique</v>
      </c>
      <c r="C923" t="s">
        <v>167</v>
      </c>
      <c r="D923" s="1">
        <v>45274</v>
      </c>
      <c r="E923" s="1">
        <v>45455</v>
      </c>
      <c r="F923" s="7">
        <v>15.99</v>
      </c>
      <c r="G923" t="str">
        <f>IF(Table1[[#This Row],[Monthly_Price]]=7.99,"Base",IF(Table1[[#This Row],[Monthly_Price]]=11.99,"Premium",IF(Table1[[#This Row],[Monthly_Price]]=15.99,"Ultra","error")))</f>
        <v>Ultra</v>
      </c>
      <c r="H923">
        <v>302</v>
      </c>
      <c r="I923" t="s">
        <v>62</v>
      </c>
      <c r="J923">
        <v>4</v>
      </c>
      <c r="K923">
        <v>4</v>
      </c>
      <c r="L923" t="b">
        <v>1</v>
      </c>
      <c r="M923">
        <v>800</v>
      </c>
      <c r="N923">
        <v>101</v>
      </c>
      <c r="O923">
        <f>SUM(Table1[[#This Row],[Total_Movies_Watched]:[Total_Series_Watched]])</f>
        <v>901</v>
      </c>
      <c r="P923" t="s">
        <v>25</v>
      </c>
      <c r="Q923" t="s">
        <v>64</v>
      </c>
      <c r="R923" t="s">
        <v>56</v>
      </c>
      <c r="S923">
        <v>89</v>
      </c>
      <c r="T923">
        <v>4.3</v>
      </c>
      <c r="U923" t="b">
        <v>0</v>
      </c>
      <c r="V923" t="s">
        <v>28</v>
      </c>
      <c r="W923">
        <v>3411</v>
      </c>
      <c r="X923" t="s">
        <v>35</v>
      </c>
      <c r="Y923" t="s">
        <v>68</v>
      </c>
      <c r="Z923" t="s">
        <v>37</v>
      </c>
      <c r="AA923" t="str">
        <f t="shared" si="28"/>
        <v>Complete</v>
      </c>
    </row>
    <row r="924" spans="1:27" x14ac:dyDescent="0.3">
      <c r="A924">
        <v>8844</v>
      </c>
      <c r="B924" t="str">
        <f t="shared" si="29"/>
        <v>Unique</v>
      </c>
      <c r="C924" t="s">
        <v>100</v>
      </c>
      <c r="D924" s="1">
        <v>45559</v>
      </c>
      <c r="E924" s="1">
        <v>45644</v>
      </c>
      <c r="F924" s="7">
        <v>7.99</v>
      </c>
      <c r="G924" t="str">
        <f>IF(Table1[[#This Row],[Monthly_Price]]=7.99,"Base",IF(Table1[[#This Row],[Monthly_Price]]=11.99,"Premium",IF(Table1[[#This Row],[Monthly_Price]]=15.99,"Ultra","error")))</f>
        <v>Base</v>
      </c>
      <c r="H924">
        <v>70</v>
      </c>
      <c r="I924" t="s">
        <v>43</v>
      </c>
      <c r="J924">
        <v>3</v>
      </c>
      <c r="K924">
        <v>6</v>
      </c>
      <c r="L924" t="b">
        <v>1</v>
      </c>
      <c r="M924">
        <v>226</v>
      </c>
      <c r="N924">
        <v>104</v>
      </c>
      <c r="O924">
        <f>SUM(Table1[[#This Row],[Total_Movies_Watched]:[Total_Series_Watched]])</f>
        <v>330</v>
      </c>
      <c r="P924" t="s">
        <v>25</v>
      </c>
      <c r="Q924" t="s">
        <v>40</v>
      </c>
      <c r="R924" t="s">
        <v>34</v>
      </c>
      <c r="S924">
        <v>59</v>
      </c>
      <c r="T924">
        <v>3.3</v>
      </c>
      <c r="U924" t="b">
        <v>1</v>
      </c>
      <c r="V924" t="s">
        <v>28</v>
      </c>
      <c r="W924">
        <v>615</v>
      </c>
      <c r="X924" t="s">
        <v>57</v>
      </c>
      <c r="Y924" t="s">
        <v>60</v>
      </c>
      <c r="Z924" t="s">
        <v>31</v>
      </c>
      <c r="AA924" t="str">
        <f t="shared" si="28"/>
        <v>Complete</v>
      </c>
    </row>
    <row r="925" spans="1:27" x14ac:dyDescent="0.3">
      <c r="A925">
        <v>1103</v>
      </c>
      <c r="B925" t="str">
        <f t="shared" si="29"/>
        <v>Unique</v>
      </c>
      <c r="C925" t="s">
        <v>250</v>
      </c>
      <c r="D925" s="1">
        <v>45054</v>
      </c>
      <c r="E925" s="1">
        <v>45334</v>
      </c>
      <c r="F925" s="7">
        <v>7.99</v>
      </c>
      <c r="G925" t="str">
        <f>IF(Table1[[#This Row],[Monthly_Price]]=7.99,"Base",IF(Table1[[#This Row],[Monthly_Price]]=11.99,"Premium",IF(Table1[[#This Row],[Monthly_Price]]=15.99,"Ultra","error")))</f>
        <v>Base</v>
      </c>
      <c r="H925">
        <v>157</v>
      </c>
      <c r="I925" t="s">
        <v>43</v>
      </c>
      <c r="J925">
        <v>2</v>
      </c>
      <c r="K925">
        <v>1</v>
      </c>
      <c r="L925" t="b">
        <v>0</v>
      </c>
      <c r="M925">
        <v>792</v>
      </c>
      <c r="N925">
        <v>141</v>
      </c>
      <c r="O925">
        <f>SUM(Table1[[#This Row],[Total_Movies_Watched]:[Total_Series_Watched]])</f>
        <v>933</v>
      </c>
      <c r="P925" t="s">
        <v>39</v>
      </c>
      <c r="Q925" t="s">
        <v>49</v>
      </c>
      <c r="R925" t="s">
        <v>50</v>
      </c>
      <c r="S925">
        <v>18</v>
      </c>
      <c r="T925">
        <v>4.2</v>
      </c>
      <c r="U925" t="b">
        <v>0</v>
      </c>
      <c r="V925" t="s">
        <v>28</v>
      </c>
      <c r="W925">
        <v>1538</v>
      </c>
      <c r="X925" t="s">
        <v>29</v>
      </c>
      <c r="Y925" t="s">
        <v>68</v>
      </c>
      <c r="Z925" t="s">
        <v>75</v>
      </c>
      <c r="AA925" t="str">
        <f t="shared" si="28"/>
        <v>Complete</v>
      </c>
    </row>
    <row r="926" spans="1:27" x14ac:dyDescent="0.3">
      <c r="A926">
        <v>2180</v>
      </c>
      <c r="B926" t="str">
        <f t="shared" si="29"/>
        <v>Unique</v>
      </c>
      <c r="C926" t="s">
        <v>388</v>
      </c>
      <c r="D926" s="1">
        <v>45032</v>
      </c>
      <c r="E926" s="1">
        <v>45620</v>
      </c>
      <c r="F926" s="7">
        <v>7.99</v>
      </c>
      <c r="G926" t="str">
        <f>IF(Table1[[#This Row],[Monthly_Price]]=7.99,"Base",IF(Table1[[#This Row],[Monthly_Price]]=11.99,"Premium",IF(Table1[[#This Row],[Monthly_Price]]=15.99,"Ultra","error")))</f>
        <v>Base</v>
      </c>
      <c r="H926">
        <v>17</v>
      </c>
      <c r="I926" t="s">
        <v>55</v>
      </c>
      <c r="J926">
        <v>5</v>
      </c>
      <c r="K926">
        <v>5</v>
      </c>
      <c r="L926" t="b">
        <v>0</v>
      </c>
      <c r="M926">
        <v>498</v>
      </c>
      <c r="N926">
        <v>67</v>
      </c>
      <c r="O926">
        <f>SUM(Table1[[#This Row],[Total_Movies_Watched]:[Total_Series_Watched]])</f>
        <v>565</v>
      </c>
      <c r="P926" t="s">
        <v>44</v>
      </c>
      <c r="Q926" t="s">
        <v>26</v>
      </c>
      <c r="R926" t="s">
        <v>41</v>
      </c>
      <c r="S926">
        <v>67</v>
      </c>
      <c r="T926">
        <v>3</v>
      </c>
      <c r="U926" t="b">
        <v>1</v>
      </c>
      <c r="V926" t="s">
        <v>28</v>
      </c>
      <c r="W926">
        <v>1835</v>
      </c>
      <c r="X926" t="s">
        <v>51</v>
      </c>
      <c r="Y926" t="s">
        <v>30</v>
      </c>
      <c r="Z926" t="s">
        <v>31</v>
      </c>
      <c r="AA926" t="str">
        <f t="shared" si="28"/>
        <v>Complete</v>
      </c>
    </row>
    <row r="927" spans="1:27" x14ac:dyDescent="0.3">
      <c r="A927">
        <v>6607</v>
      </c>
      <c r="B927" t="str">
        <f t="shared" si="29"/>
        <v>Unique</v>
      </c>
      <c r="C927" t="s">
        <v>389</v>
      </c>
      <c r="D927" s="1">
        <v>44939</v>
      </c>
      <c r="E927" s="1">
        <v>45334</v>
      </c>
      <c r="F927" s="7">
        <v>15.99</v>
      </c>
      <c r="G927" t="str">
        <f>IF(Table1[[#This Row],[Monthly_Price]]=7.99,"Base",IF(Table1[[#This Row],[Monthly_Price]]=11.99,"Premium",IF(Table1[[#This Row],[Monthly_Price]]=15.99,"Ultra","error")))</f>
        <v>Ultra</v>
      </c>
      <c r="H927">
        <v>173</v>
      </c>
      <c r="I927" t="s">
        <v>33</v>
      </c>
      <c r="J927">
        <v>1</v>
      </c>
      <c r="K927">
        <v>3</v>
      </c>
      <c r="L927" t="b">
        <v>1</v>
      </c>
      <c r="M927">
        <v>950</v>
      </c>
      <c r="N927">
        <v>163</v>
      </c>
      <c r="O927">
        <f>SUM(Table1[[#This Row],[Total_Movies_Watched]:[Total_Series_Watched]])</f>
        <v>1113</v>
      </c>
      <c r="P927" t="s">
        <v>74</v>
      </c>
      <c r="Q927" t="s">
        <v>40</v>
      </c>
      <c r="R927" t="s">
        <v>67</v>
      </c>
      <c r="S927">
        <v>96</v>
      </c>
      <c r="T927">
        <v>4.9000000000000004</v>
      </c>
      <c r="U927" t="b">
        <v>1</v>
      </c>
      <c r="V927" t="s">
        <v>28</v>
      </c>
      <c r="W927">
        <v>3515</v>
      </c>
      <c r="X927" t="s">
        <v>51</v>
      </c>
      <c r="Y927" t="s">
        <v>30</v>
      </c>
      <c r="Z927" t="s">
        <v>31</v>
      </c>
      <c r="AA927" t="str">
        <f t="shared" si="28"/>
        <v>Complete</v>
      </c>
    </row>
    <row r="928" spans="1:27" x14ac:dyDescent="0.3">
      <c r="A928">
        <v>7949</v>
      </c>
      <c r="B928" t="str">
        <f t="shared" si="29"/>
        <v>Unique</v>
      </c>
      <c r="C928" t="s">
        <v>240</v>
      </c>
      <c r="D928" s="1">
        <v>44937</v>
      </c>
      <c r="E928" s="1">
        <v>45617</v>
      </c>
      <c r="F928" s="7">
        <v>11.99</v>
      </c>
      <c r="G928" t="str">
        <f>IF(Table1[[#This Row],[Monthly_Price]]=7.99,"Base",IF(Table1[[#This Row],[Monthly_Price]]=11.99,"Premium",IF(Table1[[#This Row],[Monthly_Price]]=15.99,"Ultra","error")))</f>
        <v>Premium</v>
      </c>
      <c r="H928">
        <v>301</v>
      </c>
      <c r="I928" t="s">
        <v>62</v>
      </c>
      <c r="J928">
        <v>5</v>
      </c>
      <c r="K928">
        <v>4</v>
      </c>
      <c r="L928" t="b">
        <v>0</v>
      </c>
      <c r="M928">
        <v>906</v>
      </c>
      <c r="N928">
        <v>141</v>
      </c>
      <c r="O928">
        <f>SUM(Table1[[#This Row],[Total_Movies_Watched]:[Total_Series_Watched]])</f>
        <v>1047</v>
      </c>
      <c r="P928" t="s">
        <v>59</v>
      </c>
      <c r="Q928" t="s">
        <v>49</v>
      </c>
      <c r="R928" t="s">
        <v>27</v>
      </c>
      <c r="S928">
        <v>56</v>
      </c>
      <c r="T928">
        <v>4.5</v>
      </c>
      <c r="U928" t="b">
        <v>1</v>
      </c>
      <c r="V928" t="s">
        <v>28</v>
      </c>
      <c r="W928">
        <v>1657</v>
      </c>
      <c r="X928" t="s">
        <v>35</v>
      </c>
      <c r="Y928" t="s">
        <v>30</v>
      </c>
      <c r="Z928" t="s">
        <v>75</v>
      </c>
      <c r="AA928" t="str">
        <f t="shared" si="28"/>
        <v>Complete</v>
      </c>
    </row>
    <row r="929" spans="1:27" x14ac:dyDescent="0.3">
      <c r="A929">
        <v>5337</v>
      </c>
      <c r="B929" t="str">
        <f t="shared" si="29"/>
        <v>Unique</v>
      </c>
      <c r="C929" t="s">
        <v>289</v>
      </c>
      <c r="D929" s="1">
        <v>45520</v>
      </c>
      <c r="E929" s="1">
        <v>45624</v>
      </c>
      <c r="F929" s="7">
        <v>7.99</v>
      </c>
      <c r="G929" t="str">
        <f>IF(Table1[[#This Row],[Monthly_Price]]=7.99,"Base",IF(Table1[[#This Row],[Monthly_Price]]=11.99,"Premium",IF(Table1[[#This Row],[Monthly_Price]]=15.99,"Ultra","error")))</f>
        <v>Base</v>
      </c>
      <c r="H929">
        <v>357</v>
      </c>
      <c r="I929" t="s">
        <v>55</v>
      </c>
      <c r="J929">
        <v>2</v>
      </c>
      <c r="K929">
        <v>4</v>
      </c>
      <c r="L929" t="b">
        <v>1</v>
      </c>
      <c r="M929">
        <v>245</v>
      </c>
      <c r="N929">
        <v>116</v>
      </c>
      <c r="O929">
        <f>SUM(Table1[[#This Row],[Total_Movies_Watched]:[Total_Series_Watched]])</f>
        <v>361</v>
      </c>
      <c r="P929" t="s">
        <v>74</v>
      </c>
      <c r="Q929" t="s">
        <v>64</v>
      </c>
      <c r="R929" t="s">
        <v>41</v>
      </c>
      <c r="S929">
        <v>71</v>
      </c>
      <c r="T929">
        <v>4.2</v>
      </c>
      <c r="U929" t="b">
        <v>1</v>
      </c>
      <c r="V929" t="s">
        <v>28</v>
      </c>
      <c r="W929">
        <v>2209</v>
      </c>
      <c r="X929" t="s">
        <v>29</v>
      </c>
      <c r="Y929" t="s">
        <v>52</v>
      </c>
      <c r="Z929" t="s">
        <v>31</v>
      </c>
      <c r="AA929" t="str">
        <f t="shared" si="28"/>
        <v>Complete</v>
      </c>
    </row>
    <row r="930" spans="1:27" x14ac:dyDescent="0.3">
      <c r="A930">
        <v>8477</v>
      </c>
      <c r="B930" t="str">
        <f t="shared" si="29"/>
        <v>Unique</v>
      </c>
      <c r="C930" t="s">
        <v>152</v>
      </c>
      <c r="D930" s="1">
        <v>45125</v>
      </c>
      <c r="E930" s="1">
        <v>45334</v>
      </c>
      <c r="F930" s="7">
        <v>7.99</v>
      </c>
      <c r="G930" t="str">
        <f>IF(Table1[[#This Row],[Monthly_Price]]=7.99,"Base",IF(Table1[[#This Row],[Monthly_Price]]=11.99,"Premium",IF(Table1[[#This Row],[Monthly_Price]]=15.99,"Ultra","error")))</f>
        <v>Base</v>
      </c>
      <c r="H930">
        <v>48</v>
      </c>
      <c r="I930" t="s">
        <v>33</v>
      </c>
      <c r="J930">
        <v>4</v>
      </c>
      <c r="K930">
        <v>2</v>
      </c>
      <c r="L930" t="b">
        <v>0</v>
      </c>
      <c r="M930">
        <v>33</v>
      </c>
      <c r="N930">
        <v>7</v>
      </c>
      <c r="O930">
        <f>SUM(Table1[[#This Row],[Total_Movies_Watched]:[Total_Series_Watched]])</f>
        <v>40</v>
      </c>
      <c r="P930" t="s">
        <v>25</v>
      </c>
      <c r="Q930" t="s">
        <v>26</v>
      </c>
      <c r="R930" t="s">
        <v>34</v>
      </c>
      <c r="S930">
        <v>13</v>
      </c>
      <c r="T930">
        <v>4.8</v>
      </c>
      <c r="U930" t="b">
        <v>1</v>
      </c>
      <c r="V930" t="s">
        <v>28</v>
      </c>
      <c r="W930">
        <v>1327</v>
      </c>
      <c r="X930" t="s">
        <v>51</v>
      </c>
      <c r="Y930" t="s">
        <v>60</v>
      </c>
      <c r="Z930" t="s">
        <v>53</v>
      </c>
      <c r="AA930" t="str">
        <f t="shared" si="28"/>
        <v>Complete</v>
      </c>
    </row>
    <row r="931" spans="1:27" x14ac:dyDescent="0.3">
      <c r="A931">
        <v>7673</v>
      </c>
      <c r="B931" t="str">
        <f t="shared" si="29"/>
        <v>Unique</v>
      </c>
      <c r="C931" t="s">
        <v>390</v>
      </c>
      <c r="D931" s="1">
        <v>45156</v>
      </c>
      <c r="E931" s="1">
        <v>45618</v>
      </c>
      <c r="F931" s="7">
        <v>7.99</v>
      </c>
      <c r="G931" t="str">
        <f>IF(Table1[[#This Row],[Monthly_Price]]=7.99,"Base",IF(Table1[[#This Row],[Monthly_Price]]=11.99,"Premium",IF(Table1[[#This Row],[Monthly_Price]]=15.99,"Ultra","error")))</f>
        <v>Base</v>
      </c>
      <c r="H931">
        <v>351</v>
      </c>
      <c r="I931" t="s">
        <v>24</v>
      </c>
      <c r="J931">
        <v>4</v>
      </c>
      <c r="K931">
        <v>2</v>
      </c>
      <c r="L931" t="b">
        <v>0</v>
      </c>
      <c r="M931">
        <v>70</v>
      </c>
      <c r="N931">
        <v>41</v>
      </c>
      <c r="O931">
        <f>SUM(Table1[[#This Row],[Total_Movies_Watched]:[Total_Series_Watched]])</f>
        <v>111</v>
      </c>
      <c r="P931" t="s">
        <v>63</v>
      </c>
      <c r="Q931" t="s">
        <v>64</v>
      </c>
      <c r="R931" t="s">
        <v>50</v>
      </c>
      <c r="S931">
        <v>78</v>
      </c>
      <c r="T931">
        <v>3.7</v>
      </c>
      <c r="U931" t="b">
        <v>0</v>
      </c>
      <c r="V931" t="s">
        <v>28</v>
      </c>
      <c r="W931">
        <v>4337</v>
      </c>
      <c r="X931" t="s">
        <v>29</v>
      </c>
      <c r="Y931" t="s">
        <v>68</v>
      </c>
      <c r="Z931" t="s">
        <v>37</v>
      </c>
      <c r="AA931" t="str">
        <f t="shared" si="28"/>
        <v>Complete</v>
      </c>
    </row>
    <row r="932" spans="1:27" x14ac:dyDescent="0.3">
      <c r="A932">
        <v>6113</v>
      </c>
      <c r="B932" t="str">
        <f t="shared" si="29"/>
        <v>Unique</v>
      </c>
      <c r="C932" t="s">
        <v>391</v>
      </c>
      <c r="D932" s="1">
        <v>45236</v>
      </c>
      <c r="E932" s="1">
        <v>45640</v>
      </c>
      <c r="F932" s="7">
        <v>11.99</v>
      </c>
      <c r="G932" t="str">
        <f>IF(Table1[[#This Row],[Monthly_Price]]=7.99,"Base",IF(Table1[[#This Row],[Monthly_Price]]=11.99,"Premium",IF(Table1[[#This Row],[Monthly_Price]]=15.99,"Ultra","error")))</f>
        <v>Premium</v>
      </c>
      <c r="H932">
        <v>491</v>
      </c>
      <c r="I932" t="s">
        <v>62</v>
      </c>
      <c r="J932">
        <v>3</v>
      </c>
      <c r="K932">
        <v>4</v>
      </c>
      <c r="L932" t="b">
        <v>1</v>
      </c>
      <c r="M932">
        <v>779</v>
      </c>
      <c r="N932">
        <v>86</v>
      </c>
      <c r="O932">
        <f>SUM(Table1[[#This Row],[Total_Movies_Watched]:[Total_Series_Watched]])</f>
        <v>865</v>
      </c>
      <c r="P932" t="s">
        <v>44</v>
      </c>
      <c r="Q932" t="s">
        <v>64</v>
      </c>
      <c r="R932" t="s">
        <v>27</v>
      </c>
      <c r="S932">
        <v>85</v>
      </c>
      <c r="T932">
        <v>4.7</v>
      </c>
      <c r="U932" t="b">
        <v>1</v>
      </c>
      <c r="V932" t="s">
        <v>28</v>
      </c>
      <c r="W932">
        <v>398</v>
      </c>
      <c r="X932" t="s">
        <v>57</v>
      </c>
      <c r="Y932" t="s">
        <v>68</v>
      </c>
      <c r="Z932" t="s">
        <v>37</v>
      </c>
      <c r="AA932" t="str">
        <f t="shared" si="28"/>
        <v>Complete</v>
      </c>
    </row>
    <row r="933" spans="1:27" x14ac:dyDescent="0.3">
      <c r="A933">
        <v>7457</v>
      </c>
      <c r="B933" t="str">
        <f t="shared" si="29"/>
        <v>Unique</v>
      </c>
      <c r="C933" t="s">
        <v>282</v>
      </c>
      <c r="D933" s="1">
        <v>45028</v>
      </c>
      <c r="E933" s="1">
        <v>45625</v>
      </c>
      <c r="F933" s="7">
        <v>11.99</v>
      </c>
      <c r="G933" t="str">
        <f>IF(Table1[[#This Row],[Monthly_Price]]=7.99,"Base",IF(Table1[[#This Row],[Monthly_Price]]=11.99,"Premium",IF(Table1[[#This Row],[Monthly_Price]]=15.99,"Ultra","error")))</f>
        <v>Premium</v>
      </c>
      <c r="H933">
        <v>164</v>
      </c>
      <c r="I933" t="s">
        <v>43</v>
      </c>
      <c r="J933">
        <v>2</v>
      </c>
      <c r="K933">
        <v>1</v>
      </c>
      <c r="L933" t="b">
        <v>1</v>
      </c>
      <c r="M933">
        <v>536</v>
      </c>
      <c r="N933">
        <v>150</v>
      </c>
      <c r="O933">
        <f>SUM(Table1[[#This Row],[Total_Movies_Watched]:[Total_Series_Watched]])</f>
        <v>686</v>
      </c>
      <c r="P933" t="s">
        <v>44</v>
      </c>
      <c r="Q933" t="s">
        <v>40</v>
      </c>
      <c r="R933" t="s">
        <v>41</v>
      </c>
      <c r="S933">
        <v>7</v>
      </c>
      <c r="T933">
        <v>3.2</v>
      </c>
      <c r="U933" t="b">
        <v>1</v>
      </c>
      <c r="V933" t="s">
        <v>28</v>
      </c>
      <c r="W933">
        <v>1508</v>
      </c>
      <c r="X933" t="s">
        <v>29</v>
      </c>
      <c r="Y933" t="s">
        <v>60</v>
      </c>
      <c r="Z933" t="s">
        <v>53</v>
      </c>
      <c r="AA933" t="str">
        <f t="shared" si="28"/>
        <v>Complete</v>
      </c>
    </row>
    <row r="934" spans="1:27" x14ac:dyDescent="0.3">
      <c r="A934">
        <v>6639</v>
      </c>
      <c r="B934" t="str">
        <f t="shared" si="29"/>
        <v>Unique</v>
      </c>
      <c r="C934" t="s">
        <v>244</v>
      </c>
      <c r="D934" s="1">
        <v>45278</v>
      </c>
      <c r="E934" s="1">
        <v>45644</v>
      </c>
      <c r="F934" s="7">
        <v>7.99</v>
      </c>
      <c r="G934" t="str">
        <f>IF(Table1[[#This Row],[Monthly_Price]]=7.99,"Base",IF(Table1[[#This Row],[Monthly_Price]]=11.99,"Premium",IF(Table1[[#This Row],[Monthly_Price]]=15.99,"Ultra","error")))</f>
        <v>Base</v>
      </c>
      <c r="H934">
        <v>304</v>
      </c>
      <c r="I934" t="s">
        <v>24</v>
      </c>
      <c r="J934">
        <v>1</v>
      </c>
      <c r="K934">
        <v>6</v>
      </c>
      <c r="L934" t="b">
        <v>1</v>
      </c>
      <c r="M934">
        <v>902</v>
      </c>
      <c r="N934">
        <v>20</v>
      </c>
      <c r="O934">
        <f>SUM(Table1[[#This Row],[Total_Movies_Watched]:[Total_Series_Watched]])</f>
        <v>922</v>
      </c>
      <c r="P934" t="s">
        <v>63</v>
      </c>
      <c r="Q934" t="s">
        <v>26</v>
      </c>
      <c r="R934" t="s">
        <v>41</v>
      </c>
      <c r="S934">
        <v>62</v>
      </c>
      <c r="T934">
        <v>3.9</v>
      </c>
      <c r="U934" t="b">
        <v>1</v>
      </c>
      <c r="V934" t="s">
        <v>28</v>
      </c>
      <c r="W934">
        <v>249</v>
      </c>
      <c r="X934" t="s">
        <v>35</v>
      </c>
      <c r="Y934" t="s">
        <v>30</v>
      </c>
      <c r="Z934" t="s">
        <v>37</v>
      </c>
      <c r="AA934" t="str">
        <f t="shared" si="28"/>
        <v>Complete</v>
      </c>
    </row>
    <row r="935" spans="1:27" x14ac:dyDescent="0.3">
      <c r="A935">
        <v>5220</v>
      </c>
      <c r="B935" t="str">
        <f t="shared" si="29"/>
        <v>Unique</v>
      </c>
      <c r="C935" t="s">
        <v>140</v>
      </c>
      <c r="D935" s="1">
        <v>45151</v>
      </c>
      <c r="E935" s="1">
        <v>45516</v>
      </c>
      <c r="F935" s="7">
        <v>7.99</v>
      </c>
      <c r="G935" t="str">
        <f>IF(Table1[[#This Row],[Monthly_Price]]=7.99,"Base",IF(Table1[[#This Row],[Monthly_Price]]=11.99,"Premium",IF(Table1[[#This Row],[Monthly_Price]]=15.99,"Ultra","error")))</f>
        <v>Base</v>
      </c>
      <c r="H935">
        <v>166</v>
      </c>
      <c r="I935" t="s">
        <v>55</v>
      </c>
      <c r="J935">
        <v>2</v>
      </c>
      <c r="K935">
        <v>3</v>
      </c>
      <c r="L935" t="b">
        <v>1</v>
      </c>
      <c r="M935">
        <v>493</v>
      </c>
      <c r="N935">
        <v>168</v>
      </c>
      <c r="O935">
        <f>SUM(Table1[[#This Row],[Total_Movies_Watched]:[Total_Series_Watched]])</f>
        <v>661</v>
      </c>
      <c r="P935" t="s">
        <v>25</v>
      </c>
      <c r="Q935" t="s">
        <v>26</v>
      </c>
      <c r="R935" t="s">
        <v>56</v>
      </c>
      <c r="S935">
        <v>55</v>
      </c>
      <c r="T935">
        <v>3.4</v>
      </c>
      <c r="U935" t="b">
        <v>1</v>
      </c>
      <c r="V935" t="s">
        <v>28</v>
      </c>
      <c r="W935">
        <v>954</v>
      </c>
      <c r="X935" t="s">
        <v>57</v>
      </c>
      <c r="Y935" t="s">
        <v>52</v>
      </c>
      <c r="Z935" t="s">
        <v>37</v>
      </c>
      <c r="AA935" t="str">
        <f t="shared" si="28"/>
        <v>Complete</v>
      </c>
    </row>
    <row r="936" spans="1:27" x14ac:dyDescent="0.3">
      <c r="A936">
        <v>6970</v>
      </c>
      <c r="B936" t="str">
        <f t="shared" si="29"/>
        <v>Unique</v>
      </c>
      <c r="C936" t="s">
        <v>227</v>
      </c>
      <c r="D936" s="1">
        <v>45643</v>
      </c>
      <c r="E936" s="1">
        <v>45424</v>
      </c>
      <c r="F936" s="7">
        <v>7.99</v>
      </c>
      <c r="G936" t="str">
        <f>IF(Table1[[#This Row],[Monthly_Price]]=7.99,"Base",IF(Table1[[#This Row],[Monthly_Price]]=11.99,"Premium",IF(Table1[[#This Row],[Monthly_Price]]=15.99,"Ultra","error")))</f>
        <v>Base</v>
      </c>
      <c r="H936">
        <v>225</v>
      </c>
      <c r="I936" t="s">
        <v>79</v>
      </c>
      <c r="J936">
        <v>3</v>
      </c>
      <c r="K936">
        <v>3</v>
      </c>
      <c r="L936" t="b">
        <v>1</v>
      </c>
      <c r="M936">
        <v>589</v>
      </c>
      <c r="N936">
        <v>103</v>
      </c>
      <c r="O936">
        <f>SUM(Table1[[#This Row],[Total_Movies_Watched]:[Total_Series_Watched]])</f>
        <v>692</v>
      </c>
      <c r="P936" t="s">
        <v>39</v>
      </c>
      <c r="Q936" t="s">
        <v>49</v>
      </c>
      <c r="R936" t="s">
        <v>27</v>
      </c>
      <c r="S936">
        <v>93</v>
      </c>
      <c r="T936">
        <v>3.2</v>
      </c>
      <c r="U936" t="b">
        <v>1</v>
      </c>
      <c r="V936" t="s">
        <v>28</v>
      </c>
      <c r="W936">
        <v>3313</v>
      </c>
      <c r="X936" t="s">
        <v>51</v>
      </c>
      <c r="Y936" t="s">
        <v>30</v>
      </c>
      <c r="Z936" t="s">
        <v>53</v>
      </c>
      <c r="AA936" t="str">
        <f t="shared" si="28"/>
        <v>Complete</v>
      </c>
    </row>
    <row r="937" spans="1:27" x14ac:dyDescent="0.3">
      <c r="A937">
        <v>6705</v>
      </c>
      <c r="B937" t="str">
        <f t="shared" si="29"/>
        <v>Unique</v>
      </c>
      <c r="C937" t="s">
        <v>92</v>
      </c>
      <c r="D937" s="1">
        <v>45563</v>
      </c>
      <c r="E937" s="1">
        <v>45547</v>
      </c>
      <c r="F937" s="7">
        <v>7.99</v>
      </c>
      <c r="G937" t="str">
        <f>IF(Table1[[#This Row],[Monthly_Price]]=7.99,"Base",IF(Table1[[#This Row],[Monthly_Price]]=11.99,"Premium",IF(Table1[[#This Row],[Monthly_Price]]=15.99,"Ultra","error")))</f>
        <v>Base</v>
      </c>
      <c r="H937">
        <v>163</v>
      </c>
      <c r="I937" t="s">
        <v>79</v>
      </c>
      <c r="J937">
        <v>2</v>
      </c>
      <c r="K937">
        <v>6</v>
      </c>
      <c r="L937" t="b">
        <v>1</v>
      </c>
      <c r="M937">
        <v>206</v>
      </c>
      <c r="N937">
        <v>132</v>
      </c>
      <c r="O937">
        <f>SUM(Table1[[#This Row],[Total_Movies_Watched]:[Total_Series_Watched]])</f>
        <v>338</v>
      </c>
      <c r="P937" t="s">
        <v>63</v>
      </c>
      <c r="Q937" t="s">
        <v>40</v>
      </c>
      <c r="R937" t="s">
        <v>27</v>
      </c>
      <c r="S937">
        <v>63</v>
      </c>
      <c r="T937">
        <v>3.5</v>
      </c>
      <c r="U937" t="b">
        <v>1</v>
      </c>
      <c r="V937" t="s">
        <v>28</v>
      </c>
      <c r="W937">
        <v>1790</v>
      </c>
      <c r="X937" t="s">
        <v>35</v>
      </c>
      <c r="Y937" t="s">
        <v>30</v>
      </c>
      <c r="Z937" t="s">
        <v>37</v>
      </c>
      <c r="AA937" t="str">
        <f t="shared" si="28"/>
        <v>Complete</v>
      </c>
    </row>
    <row r="938" spans="1:27" x14ac:dyDescent="0.3">
      <c r="A938">
        <v>2477</v>
      </c>
      <c r="B938" t="str">
        <f t="shared" si="29"/>
        <v>Unique</v>
      </c>
      <c r="C938" t="s">
        <v>226</v>
      </c>
      <c r="D938" s="1">
        <v>44998</v>
      </c>
      <c r="E938" s="1">
        <v>45622</v>
      </c>
      <c r="F938" s="7">
        <v>15.99</v>
      </c>
      <c r="G938" t="str">
        <f>IF(Table1[[#This Row],[Monthly_Price]]=7.99,"Base",IF(Table1[[#This Row],[Monthly_Price]]=11.99,"Premium",IF(Table1[[#This Row],[Monthly_Price]]=15.99,"Ultra","error")))</f>
        <v>Ultra</v>
      </c>
      <c r="H938">
        <v>419</v>
      </c>
      <c r="I938" t="s">
        <v>43</v>
      </c>
      <c r="J938">
        <v>2</v>
      </c>
      <c r="K938">
        <v>6</v>
      </c>
      <c r="L938" t="b">
        <v>1</v>
      </c>
      <c r="M938">
        <v>752</v>
      </c>
      <c r="N938">
        <v>21</v>
      </c>
      <c r="O938">
        <f>SUM(Table1[[#This Row],[Total_Movies_Watched]:[Total_Series_Watched]])</f>
        <v>773</v>
      </c>
      <c r="P938" t="s">
        <v>25</v>
      </c>
      <c r="Q938" t="s">
        <v>40</v>
      </c>
      <c r="R938" t="s">
        <v>27</v>
      </c>
      <c r="S938">
        <v>94</v>
      </c>
      <c r="T938">
        <v>3.9</v>
      </c>
      <c r="U938" t="b">
        <v>0</v>
      </c>
      <c r="V938" t="s">
        <v>28</v>
      </c>
      <c r="W938">
        <v>2864</v>
      </c>
      <c r="X938" t="s">
        <v>35</v>
      </c>
      <c r="Y938" t="s">
        <v>30</v>
      </c>
      <c r="Z938" t="s">
        <v>75</v>
      </c>
      <c r="AA938" t="str">
        <f t="shared" si="28"/>
        <v>Complete</v>
      </c>
    </row>
    <row r="939" spans="1:27" x14ac:dyDescent="0.3">
      <c r="A939">
        <v>6236</v>
      </c>
      <c r="B939" t="str">
        <f t="shared" si="29"/>
        <v>Unique</v>
      </c>
      <c r="C939" t="s">
        <v>363</v>
      </c>
      <c r="D939" s="1">
        <v>44983</v>
      </c>
      <c r="E939" s="1">
        <v>45618</v>
      </c>
      <c r="F939" s="7">
        <v>11.99</v>
      </c>
      <c r="G939" t="str">
        <f>IF(Table1[[#This Row],[Monthly_Price]]=7.99,"Base",IF(Table1[[#This Row],[Monthly_Price]]=11.99,"Premium",IF(Table1[[#This Row],[Monthly_Price]]=15.99,"Ultra","error")))</f>
        <v>Premium</v>
      </c>
      <c r="H939">
        <v>293</v>
      </c>
      <c r="I939" t="s">
        <v>24</v>
      </c>
      <c r="J939">
        <v>2</v>
      </c>
      <c r="K939">
        <v>3</v>
      </c>
      <c r="L939" t="b">
        <v>0</v>
      </c>
      <c r="M939">
        <v>514</v>
      </c>
      <c r="N939">
        <v>68</v>
      </c>
      <c r="O939">
        <f>SUM(Table1[[#This Row],[Total_Movies_Watched]:[Total_Series_Watched]])</f>
        <v>582</v>
      </c>
      <c r="P939" t="s">
        <v>48</v>
      </c>
      <c r="Q939" t="s">
        <v>49</v>
      </c>
      <c r="R939" t="s">
        <v>41</v>
      </c>
      <c r="S939">
        <v>4</v>
      </c>
      <c r="T939">
        <v>4.7</v>
      </c>
      <c r="U939" t="b">
        <v>0</v>
      </c>
      <c r="V939" t="s">
        <v>28</v>
      </c>
      <c r="W939">
        <v>1872</v>
      </c>
      <c r="X939" t="s">
        <v>65</v>
      </c>
      <c r="Y939" t="s">
        <v>36</v>
      </c>
      <c r="Z939" t="s">
        <v>31</v>
      </c>
      <c r="AA939" t="str">
        <f t="shared" si="28"/>
        <v>Complete</v>
      </c>
    </row>
    <row r="940" spans="1:27" x14ac:dyDescent="0.3">
      <c r="A940">
        <v>4079</v>
      </c>
      <c r="B940" t="str">
        <f t="shared" si="29"/>
        <v>Unique</v>
      </c>
      <c r="C940" t="s">
        <v>392</v>
      </c>
      <c r="D940" s="1">
        <v>44942</v>
      </c>
      <c r="E940" s="1">
        <v>45641</v>
      </c>
      <c r="F940" s="7">
        <v>7.99</v>
      </c>
      <c r="G940" t="str">
        <f>IF(Table1[[#This Row],[Monthly_Price]]=7.99,"Base",IF(Table1[[#This Row],[Monthly_Price]]=11.99,"Premium",IF(Table1[[#This Row],[Monthly_Price]]=15.99,"Ultra","error")))</f>
        <v>Base</v>
      </c>
      <c r="H940">
        <v>171</v>
      </c>
      <c r="I940" t="s">
        <v>55</v>
      </c>
      <c r="J940">
        <v>3</v>
      </c>
      <c r="K940">
        <v>6</v>
      </c>
      <c r="L940" t="b">
        <v>1</v>
      </c>
      <c r="M940">
        <v>858</v>
      </c>
      <c r="N940">
        <v>58</v>
      </c>
      <c r="O940">
        <f>SUM(Table1[[#This Row],[Total_Movies_Watched]:[Total_Series_Watched]])</f>
        <v>916</v>
      </c>
      <c r="P940" t="s">
        <v>63</v>
      </c>
      <c r="Q940" t="s">
        <v>40</v>
      </c>
      <c r="R940" t="s">
        <v>34</v>
      </c>
      <c r="S940">
        <v>21</v>
      </c>
      <c r="T940">
        <v>4.5</v>
      </c>
      <c r="U940" t="b">
        <v>1</v>
      </c>
      <c r="V940" t="s">
        <v>28</v>
      </c>
      <c r="W940">
        <v>2521</v>
      </c>
      <c r="X940" t="s">
        <v>29</v>
      </c>
      <c r="Y940" t="s">
        <v>60</v>
      </c>
      <c r="Z940" t="s">
        <v>75</v>
      </c>
      <c r="AA940" t="str">
        <f t="shared" si="28"/>
        <v>Complete</v>
      </c>
    </row>
    <row r="941" spans="1:27" x14ac:dyDescent="0.3">
      <c r="A941">
        <v>7927</v>
      </c>
      <c r="B941" t="str">
        <f t="shared" si="29"/>
        <v>Unique</v>
      </c>
      <c r="C941" t="s">
        <v>327</v>
      </c>
      <c r="D941" s="1">
        <v>44937</v>
      </c>
      <c r="E941" s="1">
        <v>45616</v>
      </c>
      <c r="F941" s="7">
        <v>7.99</v>
      </c>
      <c r="G941" t="str">
        <f>IF(Table1[[#This Row],[Monthly_Price]]=7.99,"Base",IF(Table1[[#This Row],[Monthly_Price]]=11.99,"Premium",IF(Table1[[#This Row],[Monthly_Price]]=15.99,"Ultra","error")))</f>
        <v>Base</v>
      </c>
      <c r="H941">
        <v>438</v>
      </c>
      <c r="I941" t="s">
        <v>46</v>
      </c>
      <c r="J941">
        <v>4</v>
      </c>
      <c r="K941">
        <v>3</v>
      </c>
      <c r="L941" t="b">
        <v>0</v>
      </c>
      <c r="M941">
        <v>970</v>
      </c>
      <c r="N941">
        <v>59</v>
      </c>
      <c r="O941">
        <f>SUM(Table1[[#This Row],[Total_Movies_Watched]:[Total_Series_Watched]])</f>
        <v>1029</v>
      </c>
      <c r="P941" t="s">
        <v>63</v>
      </c>
      <c r="Q941" t="s">
        <v>49</v>
      </c>
      <c r="R941" t="s">
        <v>50</v>
      </c>
      <c r="S941">
        <v>78</v>
      </c>
      <c r="T941">
        <v>4.5999999999999996</v>
      </c>
      <c r="U941" t="b">
        <v>1</v>
      </c>
      <c r="V941" t="s">
        <v>28</v>
      </c>
      <c r="W941">
        <v>4426</v>
      </c>
      <c r="X941" t="s">
        <v>65</v>
      </c>
      <c r="Y941" t="s">
        <v>68</v>
      </c>
      <c r="Z941" t="s">
        <v>31</v>
      </c>
      <c r="AA941" t="str">
        <f t="shared" si="28"/>
        <v>Complete</v>
      </c>
    </row>
    <row r="942" spans="1:27" x14ac:dyDescent="0.3">
      <c r="A942">
        <v>5059</v>
      </c>
      <c r="B942" t="str">
        <f t="shared" si="29"/>
        <v>Unique</v>
      </c>
      <c r="C942" t="s">
        <v>38</v>
      </c>
      <c r="D942" s="1">
        <v>45538</v>
      </c>
      <c r="E942" s="1">
        <v>45623</v>
      </c>
      <c r="F942" s="7">
        <v>11.99</v>
      </c>
      <c r="G942" t="str">
        <f>IF(Table1[[#This Row],[Monthly_Price]]=7.99,"Base",IF(Table1[[#This Row],[Monthly_Price]]=11.99,"Premium",IF(Table1[[#This Row],[Monthly_Price]]=15.99,"Ultra","error")))</f>
        <v>Premium</v>
      </c>
      <c r="H942">
        <v>247</v>
      </c>
      <c r="I942" t="s">
        <v>62</v>
      </c>
      <c r="J942">
        <v>4</v>
      </c>
      <c r="K942">
        <v>4</v>
      </c>
      <c r="L942" t="b">
        <v>0</v>
      </c>
      <c r="M942">
        <v>510</v>
      </c>
      <c r="N942">
        <v>87</v>
      </c>
      <c r="O942">
        <f>SUM(Table1[[#This Row],[Total_Movies_Watched]:[Total_Series_Watched]])</f>
        <v>597</v>
      </c>
      <c r="P942" t="s">
        <v>59</v>
      </c>
      <c r="Q942" t="s">
        <v>40</v>
      </c>
      <c r="R942" t="s">
        <v>41</v>
      </c>
      <c r="S942">
        <v>99</v>
      </c>
      <c r="T942">
        <v>3.5</v>
      </c>
      <c r="U942" t="b">
        <v>0</v>
      </c>
      <c r="V942" t="s">
        <v>28</v>
      </c>
      <c r="W942">
        <v>3100</v>
      </c>
      <c r="X942" t="s">
        <v>51</v>
      </c>
      <c r="Y942" t="s">
        <v>60</v>
      </c>
      <c r="Z942" t="s">
        <v>75</v>
      </c>
      <c r="AA942" t="str">
        <f t="shared" si="28"/>
        <v>Complete</v>
      </c>
    </row>
    <row r="943" spans="1:27" x14ac:dyDescent="0.3">
      <c r="A943">
        <v>4210</v>
      </c>
      <c r="B943" t="str">
        <f t="shared" si="29"/>
        <v>Unique</v>
      </c>
      <c r="C943" t="s">
        <v>184</v>
      </c>
      <c r="D943" s="1">
        <v>45259</v>
      </c>
      <c r="E943" s="1">
        <v>45622</v>
      </c>
      <c r="F943" s="7">
        <v>11.99</v>
      </c>
      <c r="G943" t="str">
        <f>IF(Table1[[#This Row],[Monthly_Price]]=7.99,"Base",IF(Table1[[#This Row],[Monthly_Price]]=11.99,"Premium",IF(Table1[[#This Row],[Monthly_Price]]=15.99,"Ultra","error")))</f>
        <v>Premium</v>
      </c>
      <c r="H943">
        <v>85</v>
      </c>
      <c r="I943" t="s">
        <v>55</v>
      </c>
      <c r="J943">
        <v>1</v>
      </c>
      <c r="K943">
        <v>2</v>
      </c>
      <c r="L943" t="b">
        <v>0</v>
      </c>
      <c r="M943">
        <v>770</v>
      </c>
      <c r="N943">
        <v>132</v>
      </c>
      <c r="O943">
        <f>SUM(Table1[[#This Row],[Total_Movies_Watched]:[Total_Series_Watched]])</f>
        <v>902</v>
      </c>
      <c r="P943" t="s">
        <v>44</v>
      </c>
      <c r="Q943" t="s">
        <v>40</v>
      </c>
      <c r="R943" t="s">
        <v>50</v>
      </c>
      <c r="S943">
        <v>99</v>
      </c>
      <c r="T943">
        <v>4.4000000000000004</v>
      </c>
      <c r="U943" t="b">
        <v>0</v>
      </c>
      <c r="V943" t="s">
        <v>28</v>
      </c>
      <c r="W943">
        <v>4273</v>
      </c>
      <c r="X943" t="s">
        <v>65</v>
      </c>
      <c r="Y943" t="s">
        <v>30</v>
      </c>
      <c r="Z943" t="s">
        <v>53</v>
      </c>
      <c r="AA943" t="str">
        <f t="shared" si="28"/>
        <v>Complete</v>
      </c>
    </row>
    <row r="944" spans="1:27" x14ac:dyDescent="0.3">
      <c r="A944">
        <v>5054</v>
      </c>
      <c r="B944" t="str">
        <f t="shared" si="29"/>
        <v>Unique</v>
      </c>
      <c r="C944" t="s">
        <v>38</v>
      </c>
      <c r="D944" s="1">
        <v>44937</v>
      </c>
      <c r="E944" s="1">
        <v>45626</v>
      </c>
      <c r="F944" s="7">
        <v>11.99</v>
      </c>
      <c r="G944" t="str">
        <f>IF(Table1[[#This Row],[Monthly_Price]]=7.99,"Base",IF(Table1[[#This Row],[Monthly_Price]]=11.99,"Premium",IF(Table1[[#This Row],[Monthly_Price]]=15.99,"Ultra","error")))</f>
        <v>Premium</v>
      </c>
      <c r="H944">
        <v>203</v>
      </c>
      <c r="I944" t="s">
        <v>46</v>
      </c>
      <c r="J944">
        <v>5</v>
      </c>
      <c r="K944">
        <v>2</v>
      </c>
      <c r="L944" t="b">
        <v>0</v>
      </c>
      <c r="M944">
        <v>903</v>
      </c>
      <c r="N944">
        <v>19</v>
      </c>
      <c r="O944">
        <f>SUM(Table1[[#This Row],[Total_Movies_Watched]:[Total_Series_Watched]])</f>
        <v>922</v>
      </c>
      <c r="P944" t="s">
        <v>39</v>
      </c>
      <c r="Q944" t="s">
        <v>49</v>
      </c>
      <c r="R944" t="s">
        <v>27</v>
      </c>
      <c r="S944">
        <v>76</v>
      </c>
      <c r="T944">
        <v>4.5999999999999996</v>
      </c>
      <c r="U944" t="b">
        <v>0</v>
      </c>
      <c r="V944" t="s">
        <v>28</v>
      </c>
      <c r="W944">
        <v>1254</v>
      </c>
      <c r="X944" t="s">
        <v>57</v>
      </c>
      <c r="Y944" t="s">
        <v>60</v>
      </c>
      <c r="Z944" t="s">
        <v>53</v>
      </c>
      <c r="AA944" t="str">
        <f t="shared" si="28"/>
        <v>Complete</v>
      </c>
    </row>
    <row r="945" spans="1:27" x14ac:dyDescent="0.3">
      <c r="A945">
        <v>5836</v>
      </c>
      <c r="B945" t="str">
        <f t="shared" si="29"/>
        <v>Unique</v>
      </c>
      <c r="C945" t="s">
        <v>286</v>
      </c>
      <c r="D945" s="1">
        <v>45512</v>
      </c>
      <c r="E945" s="1">
        <v>45617</v>
      </c>
      <c r="F945" s="7">
        <v>15.99</v>
      </c>
      <c r="G945" t="str">
        <f>IF(Table1[[#This Row],[Monthly_Price]]=7.99,"Base",IF(Table1[[#This Row],[Monthly_Price]]=11.99,"Premium",IF(Table1[[#This Row],[Monthly_Price]]=15.99,"Ultra","error")))</f>
        <v>Ultra</v>
      </c>
      <c r="H945">
        <v>219</v>
      </c>
      <c r="I945" t="s">
        <v>43</v>
      </c>
      <c r="J945">
        <v>1</v>
      </c>
      <c r="K945">
        <v>5</v>
      </c>
      <c r="L945" t="b">
        <v>1</v>
      </c>
      <c r="M945">
        <v>347</v>
      </c>
      <c r="N945">
        <v>55</v>
      </c>
      <c r="O945">
        <f>SUM(Table1[[#This Row],[Total_Movies_Watched]:[Total_Series_Watched]])</f>
        <v>402</v>
      </c>
      <c r="P945" t="s">
        <v>74</v>
      </c>
      <c r="Q945" t="s">
        <v>64</v>
      </c>
      <c r="R945" t="s">
        <v>41</v>
      </c>
      <c r="S945">
        <v>64</v>
      </c>
      <c r="T945">
        <v>4.5999999999999996</v>
      </c>
      <c r="U945" t="b">
        <v>1</v>
      </c>
      <c r="V945" t="s">
        <v>28</v>
      </c>
      <c r="W945">
        <v>4817</v>
      </c>
      <c r="X945" t="s">
        <v>51</v>
      </c>
      <c r="Y945" t="s">
        <v>30</v>
      </c>
      <c r="Z945" t="s">
        <v>37</v>
      </c>
      <c r="AA945" t="str">
        <f t="shared" si="28"/>
        <v>Complete</v>
      </c>
    </row>
    <row r="946" spans="1:27" x14ac:dyDescent="0.3">
      <c r="A946">
        <v>8612</v>
      </c>
      <c r="B946" t="str">
        <f t="shared" si="29"/>
        <v>Unique</v>
      </c>
      <c r="C946" t="s">
        <v>195</v>
      </c>
      <c r="D946" s="1">
        <v>45344</v>
      </c>
      <c r="E946" s="1">
        <v>45644</v>
      </c>
      <c r="F946" s="7">
        <v>7.99</v>
      </c>
      <c r="G946" t="str">
        <f>IF(Table1[[#This Row],[Monthly_Price]]=7.99,"Base",IF(Table1[[#This Row],[Monthly_Price]]=11.99,"Premium",IF(Table1[[#This Row],[Monthly_Price]]=15.99,"Ultra","error")))</f>
        <v>Base</v>
      </c>
      <c r="H946">
        <v>285</v>
      </c>
      <c r="I946" t="s">
        <v>62</v>
      </c>
      <c r="J946">
        <v>5</v>
      </c>
      <c r="K946">
        <v>5</v>
      </c>
      <c r="L946" t="b">
        <v>0</v>
      </c>
      <c r="M946">
        <v>600</v>
      </c>
      <c r="N946">
        <v>109</v>
      </c>
      <c r="O946">
        <f>SUM(Table1[[#This Row],[Total_Movies_Watched]:[Total_Series_Watched]])</f>
        <v>709</v>
      </c>
      <c r="P946" t="s">
        <v>63</v>
      </c>
      <c r="Q946" t="s">
        <v>64</v>
      </c>
      <c r="R946" t="s">
        <v>41</v>
      </c>
      <c r="S946">
        <v>76</v>
      </c>
      <c r="T946">
        <v>4</v>
      </c>
      <c r="U946" t="b">
        <v>0</v>
      </c>
      <c r="V946" t="s">
        <v>28</v>
      </c>
      <c r="W946">
        <v>2330</v>
      </c>
      <c r="X946" t="s">
        <v>29</v>
      </c>
      <c r="Y946" t="s">
        <v>36</v>
      </c>
      <c r="Z946" t="s">
        <v>53</v>
      </c>
      <c r="AA946" t="str">
        <f t="shared" si="28"/>
        <v>Complete</v>
      </c>
    </row>
    <row r="947" spans="1:27" x14ac:dyDescent="0.3">
      <c r="A947">
        <v>7445</v>
      </c>
      <c r="B947" t="str">
        <f t="shared" si="29"/>
        <v>Unique</v>
      </c>
      <c r="C947" t="s">
        <v>91</v>
      </c>
      <c r="D947" s="1">
        <v>45249</v>
      </c>
      <c r="E947" s="1">
        <v>45619</v>
      </c>
      <c r="F947" s="7">
        <v>15.99</v>
      </c>
      <c r="G947" t="str">
        <f>IF(Table1[[#This Row],[Monthly_Price]]=7.99,"Base",IF(Table1[[#This Row],[Monthly_Price]]=11.99,"Premium",IF(Table1[[#This Row],[Monthly_Price]]=15.99,"Ultra","error")))</f>
        <v>Ultra</v>
      </c>
      <c r="H947">
        <v>115</v>
      </c>
      <c r="I947" t="s">
        <v>55</v>
      </c>
      <c r="J947">
        <v>2</v>
      </c>
      <c r="K947">
        <v>6</v>
      </c>
      <c r="L947" t="b">
        <v>1</v>
      </c>
      <c r="M947">
        <v>583</v>
      </c>
      <c r="N947">
        <v>127</v>
      </c>
      <c r="O947">
        <f>SUM(Table1[[#This Row],[Total_Movies_Watched]:[Total_Series_Watched]])</f>
        <v>710</v>
      </c>
      <c r="P947" t="s">
        <v>25</v>
      </c>
      <c r="Q947" t="s">
        <v>49</v>
      </c>
      <c r="R947" t="s">
        <v>56</v>
      </c>
      <c r="S947">
        <v>0</v>
      </c>
      <c r="T947">
        <v>3.6</v>
      </c>
      <c r="U947" t="b">
        <v>0</v>
      </c>
      <c r="V947" t="s">
        <v>28</v>
      </c>
      <c r="W947">
        <v>244</v>
      </c>
      <c r="X947" t="s">
        <v>35</v>
      </c>
      <c r="Y947" t="s">
        <v>30</v>
      </c>
      <c r="Z947" t="s">
        <v>31</v>
      </c>
      <c r="AA947" t="str">
        <f t="shared" si="28"/>
        <v>Complete</v>
      </c>
    </row>
    <row r="948" spans="1:27" x14ac:dyDescent="0.3">
      <c r="A948">
        <v>6135</v>
      </c>
      <c r="B948" t="str">
        <f t="shared" si="29"/>
        <v>Unique</v>
      </c>
      <c r="C948" t="s">
        <v>84</v>
      </c>
      <c r="D948" s="1">
        <v>45575</v>
      </c>
      <c r="E948" s="1">
        <v>45617</v>
      </c>
      <c r="F948" s="7">
        <v>7.99</v>
      </c>
      <c r="G948" t="str">
        <f>IF(Table1[[#This Row],[Monthly_Price]]=7.99,"Base",IF(Table1[[#This Row],[Monthly_Price]]=11.99,"Premium",IF(Table1[[#This Row],[Monthly_Price]]=15.99,"Ultra","error")))</f>
        <v>Base</v>
      </c>
      <c r="H948">
        <v>322</v>
      </c>
      <c r="I948" t="s">
        <v>33</v>
      </c>
      <c r="J948">
        <v>1</v>
      </c>
      <c r="K948">
        <v>5</v>
      </c>
      <c r="L948" t="b">
        <v>1</v>
      </c>
      <c r="M948">
        <v>446</v>
      </c>
      <c r="N948">
        <v>114</v>
      </c>
      <c r="O948">
        <f>SUM(Table1[[#This Row],[Total_Movies_Watched]:[Total_Series_Watched]])</f>
        <v>560</v>
      </c>
      <c r="P948" t="s">
        <v>59</v>
      </c>
      <c r="Q948" t="s">
        <v>49</v>
      </c>
      <c r="R948" t="s">
        <v>56</v>
      </c>
      <c r="S948">
        <v>84</v>
      </c>
      <c r="T948">
        <v>4.5</v>
      </c>
      <c r="U948" t="b">
        <v>1</v>
      </c>
      <c r="V948" t="s">
        <v>28</v>
      </c>
      <c r="W948">
        <v>1539</v>
      </c>
      <c r="X948" t="s">
        <v>65</v>
      </c>
      <c r="Y948" t="s">
        <v>36</v>
      </c>
      <c r="Z948" t="s">
        <v>31</v>
      </c>
      <c r="AA948" t="str">
        <f t="shared" si="28"/>
        <v>Complete</v>
      </c>
    </row>
    <row r="949" spans="1:27" x14ac:dyDescent="0.3">
      <c r="A949">
        <v>3168</v>
      </c>
      <c r="B949" t="str">
        <f t="shared" si="29"/>
        <v>Unique</v>
      </c>
      <c r="C949" t="s">
        <v>229</v>
      </c>
      <c r="D949" s="1">
        <v>45389</v>
      </c>
      <c r="E949" s="1">
        <v>45617</v>
      </c>
      <c r="F949" s="7">
        <v>7.99</v>
      </c>
      <c r="G949" t="str">
        <f>IF(Table1[[#This Row],[Monthly_Price]]=7.99,"Base",IF(Table1[[#This Row],[Monthly_Price]]=11.99,"Premium",IF(Table1[[#This Row],[Monthly_Price]]=15.99,"Ultra","error")))</f>
        <v>Base</v>
      </c>
      <c r="H949">
        <v>348</v>
      </c>
      <c r="I949" t="s">
        <v>24</v>
      </c>
      <c r="J949">
        <v>2</v>
      </c>
      <c r="K949">
        <v>2</v>
      </c>
      <c r="L949" t="b">
        <v>1</v>
      </c>
      <c r="M949">
        <v>797</v>
      </c>
      <c r="N949">
        <v>81</v>
      </c>
      <c r="O949">
        <f>SUM(Table1[[#This Row],[Total_Movies_Watched]:[Total_Series_Watched]])</f>
        <v>878</v>
      </c>
      <c r="P949" t="s">
        <v>59</v>
      </c>
      <c r="Q949" t="s">
        <v>26</v>
      </c>
      <c r="R949" t="s">
        <v>50</v>
      </c>
      <c r="S949">
        <v>12</v>
      </c>
      <c r="T949">
        <v>5</v>
      </c>
      <c r="U949" t="b">
        <v>1</v>
      </c>
      <c r="V949" t="s">
        <v>28</v>
      </c>
      <c r="W949">
        <v>2657</v>
      </c>
      <c r="X949" t="s">
        <v>51</v>
      </c>
      <c r="Y949" t="s">
        <v>60</v>
      </c>
      <c r="Z949" t="s">
        <v>53</v>
      </c>
      <c r="AA949" t="str">
        <f t="shared" si="28"/>
        <v>Complete</v>
      </c>
    </row>
    <row r="950" spans="1:27" x14ac:dyDescent="0.3">
      <c r="A950">
        <v>2981</v>
      </c>
      <c r="B950" t="str">
        <f t="shared" si="29"/>
        <v>Unique</v>
      </c>
      <c r="C950" t="s">
        <v>393</v>
      </c>
      <c r="D950" s="1">
        <v>45419</v>
      </c>
      <c r="E950" s="1">
        <v>45363</v>
      </c>
      <c r="F950" s="7">
        <v>11.99</v>
      </c>
      <c r="G950" t="str">
        <f>IF(Table1[[#This Row],[Monthly_Price]]=7.99,"Base",IF(Table1[[#This Row],[Monthly_Price]]=11.99,"Premium",IF(Table1[[#This Row],[Monthly_Price]]=15.99,"Ultra","error")))</f>
        <v>Premium</v>
      </c>
      <c r="H950">
        <v>482</v>
      </c>
      <c r="I950" t="s">
        <v>43</v>
      </c>
      <c r="J950">
        <v>5</v>
      </c>
      <c r="K950">
        <v>2</v>
      </c>
      <c r="L950" t="b">
        <v>1</v>
      </c>
      <c r="M950">
        <v>665</v>
      </c>
      <c r="N950">
        <v>96</v>
      </c>
      <c r="O950">
        <f>SUM(Table1[[#This Row],[Total_Movies_Watched]:[Total_Series_Watched]])</f>
        <v>761</v>
      </c>
      <c r="P950" t="s">
        <v>74</v>
      </c>
      <c r="Q950" t="s">
        <v>40</v>
      </c>
      <c r="R950" t="s">
        <v>50</v>
      </c>
      <c r="S950">
        <v>24</v>
      </c>
      <c r="T950">
        <v>4.7</v>
      </c>
      <c r="U950" t="b">
        <v>1</v>
      </c>
      <c r="V950" t="s">
        <v>28</v>
      </c>
      <c r="W950">
        <v>4851</v>
      </c>
      <c r="X950" t="s">
        <v>29</v>
      </c>
      <c r="Y950" t="s">
        <v>52</v>
      </c>
      <c r="Z950" t="s">
        <v>75</v>
      </c>
      <c r="AA950" t="str">
        <f t="shared" si="28"/>
        <v>Complete</v>
      </c>
    </row>
    <row r="951" spans="1:27" x14ac:dyDescent="0.3">
      <c r="A951">
        <v>7739</v>
      </c>
      <c r="B951" t="str">
        <f t="shared" si="29"/>
        <v>Unique</v>
      </c>
      <c r="C951" t="s">
        <v>165</v>
      </c>
      <c r="D951" s="1">
        <v>44997</v>
      </c>
      <c r="E951" s="1">
        <v>45608</v>
      </c>
      <c r="F951" s="7">
        <v>7.99</v>
      </c>
      <c r="G951" t="str">
        <f>IF(Table1[[#This Row],[Monthly_Price]]=7.99,"Base",IF(Table1[[#This Row],[Monthly_Price]]=11.99,"Premium",IF(Table1[[#This Row],[Monthly_Price]]=15.99,"Ultra","error")))</f>
        <v>Base</v>
      </c>
      <c r="H951">
        <v>384</v>
      </c>
      <c r="I951" t="s">
        <v>43</v>
      </c>
      <c r="J951">
        <v>4</v>
      </c>
      <c r="K951">
        <v>3</v>
      </c>
      <c r="L951" t="b">
        <v>1</v>
      </c>
      <c r="M951">
        <v>188</v>
      </c>
      <c r="N951">
        <v>140</v>
      </c>
      <c r="O951">
        <f>SUM(Table1[[#This Row],[Total_Movies_Watched]:[Total_Series_Watched]])</f>
        <v>328</v>
      </c>
      <c r="P951" t="s">
        <v>74</v>
      </c>
      <c r="Q951" t="s">
        <v>64</v>
      </c>
      <c r="R951" t="s">
        <v>67</v>
      </c>
      <c r="S951">
        <v>78</v>
      </c>
      <c r="T951">
        <v>3.9</v>
      </c>
      <c r="U951" t="b">
        <v>0</v>
      </c>
      <c r="V951" t="s">
        <v>28</v>
      </c>
      <c r="W951">
        <v>2341</v>
      </c>
      <c r="X951" t="s">
        <v>29</v>
      </c>
      <c r="Y951" t="s">
        <v>36</v>
      </c>
      <c r="Z951" t="s">
        <v>75</v>
      </c>
      <c r="AA951" t="str">
        <f t="shared" si="28"/>
        <v>Complete</v>
      </c>
    </row>
    <row r="952" spans="1:27" x14ac:dyDescent="0.3">
      <c r="A952">
        <v>5905</v>
      </c>
      <c r="B952" t="str">
        <f t="shared" si="29"/>
        <v>Unique</v>
      </c>
      <c r="C952" t="s">
        <v>214</v>
      </c>
      <c r="D952" s="1">
        <v>45357</v>
      </c>
      <c r="E952" s="1">
        <v>45547</v>
      </c>
      <c r="F952" s="7">
        <v>15.99</v>
      </c>
      <c r="G952" t="str">
        <f>IF(Table1[[#This Row],[Monthly_Price]]=7.99,"Base",IF(Table1[[#This Row],[Monthly_Price]]=11.99,"Premium",IF(Table1[[#This Row],[Monthly_Price]]=15.99,"Ultra","error")))</f>
        <v>Ultra</v>
      </c>
      <c r="H952">
        <v>178</v>
      </c>
      <c r="I952" t="s">
        <v>62</v>
      </c>
      <c r="J952">
        <v>5</v>
      </c>
      <c r="K952">
        <v>5</v>
      </c>
      <c r="L952" t="b">
        <v>0</v>
      </c>
      <c r="M952">
        <v>489</v>
      </c>
      <c r="N952">
        <v>6</v>
      </c>
      <c r="O952">
        <f>SUM(Table1[[#This Row],[Total_Movies_Watched]:[Total_Series_Watched]])</f>
        <v>495</v>
      </c>
      <c r="P952" t="s">
        <v>48</v>
      </c>
      <c r="Q952" t="s">
        <v>26</v>
      </c>
      <c r="R952" t="s">
        <v>50</v>
      </c>
      <c r="S952">
        <v>72</v>
      </c>
      <c r="T952">
        <v>4.5</v>
      </c>
      <c r="U952" t="b">
        <v>0</v>
      </c>
      <c r="V952" t="s">
        <v>28</v>
      </c>
      <c r="W952">
        <v>3356</v>
      </c>
      <c r="X952" t="s">
        <v>65</v>
      </c>
      <c r="Y952" t="s">
        <v>68</v>
      </c>
      <c r="Z952" t="s">
        <v>31</v>
      </c>
      <c r="AA952" t="str">
        <f t="shared" si="28"/>
        <v>Complete</v>
      </c>
    </row>
    <row r="953" spans="1:27" x14ac:dyDescent="0.3">
      <c r="A953">
        <v>1443</v>
      </c>
      <c r="B953" t="str">
        <f t="shared" si="29"/>
        <v>Unique</v>
      </c>
      <c r="C953" t="s">
        <v>228</v>
      </c>
      <c r="D953" s="1">
        <v>45098</v>
      </c>
      <c r="E953" s="1">
        <v>45643</v>
      </c>
      <c r="F953" s="7">
        <v>11.99</v>
      </c>
      <c r="G953" t="str">
        <f>IF(Table1[[#This Row],[Monthly_Price]]=7.99,"Base",IF(Table1[[#This Row],[Monthly_Price]]=11.99,"Premium",IF(Table1[[#This Row],[Monthly_Price]]=15.99,"Ultra","error")))</f>
        <v>Premium</v>
      </c>
      <c r="H953">
        <v>91</v>
      </c>
      <c r="I953" t="s">
        <v>33</v>
      </c>
      <c r="J953">
        <v>1</v>
      </c>
      <c r="K953">
        <v>2</v>
      </c>
      <c r="L953" t="b">
        <v>0</v>
      </c>
      <c r="M953">
        <v>377</v>
      </c>
      <c r="N953">
        <v>14</v>
      </c>
      <c r="O953">
        <f>SUM(Table1[[#This Row],[Total_Movies_Watched]:[Total_Series_Watched]])</f>
        <v>391</v>
      </c>
      <c r="P953" t="s">
        <v>25</v>
      </c>
      <c r="Q953" t="s">
        <v>49</v>
      </c>
      <c r="R953" t="s">
        <v>34</v>
      </c>
      <c r="S953">
        <v>53</v>
      </c>
      <c r="T953">
        <v>4.5999999999999996</v>
      </c>
      <c r="U953" t="b">
        <v>0</v>
      </c>
      <c r="V953" t="s">
        <v>28</v>
      </c>
      <c r="W953">
        <v>228</v>
      </c>
      <c r="X953" t="s">
        <v>65</v>
      </c>
      <c r="Y953" t="s">
        <v>68</v>
      </c>
      <c r="Z953" t="s">
        <v>31</v>
      </c>
      <c r="AA953" t="str">
        <f t="shared" si="28"/>
        <v>Complete</v>
      </c>
    </row>
    <row r="954" spans="1:27" x14ac:dyDescent="0.3">
      <c r="A954">
        <v>6181</v>
      </c>
      <c r="B954" t="str">
        <f t="shared" si="29"/>
        <v>Unique</v>
      </c>
      <c r="C954" t="s">
        <v>336</v>
      </c>
      <c r="D954" s="1">
        <v>45627</v>
      </c>
      <c r="E954" s="1">
        <v>45424</v>
      </c>
      <c r="F954" s="7">
        <v>11.99</v>
      </c>
      <c r="G954" t="str">
        <f>IF(Table1[[#This Row],[Monthly_Price]]=7.99,"Base",IF(Table1[[#This Row],[Monthly_Price]]=11.99,"Premium",IF(Table1[[#This Row],[Monthly_Price]]=15.99,"Ultra","error")))</f>
        <v>Premium</v>
      </c>
      <c r="H954">
        <v>175</v>
      </c>
      <c r="I954" t="s">
        <v>55</v>
      </c>
      <c r="J954">
        <v>4</v>
      </c>
      <c r="K954">
        <v>3</v>
      </c>
      <c r="L954" t="b">
        <v>1</v>
      </c>
      <c r="M954">
        <v>424</v>
      </c>
      <c r="N954">
        <v>125</v>
      </c>
      <c r="O954">
        <f>SUM(Table1[[#This Row],[Total_Movies_Watched]:[Total_Series_Watched]])</f>
        <v>549</v>
      </c>
      <c r="P954" t="s">
        <v>44</v>
      </c>
      <c r="Q954" t="s">
        <v>49</v>
      </c>
      <c r="R954" t="s">
        <v>67</v>
      </c>
      <c r="S954">
        <v>13</v>
      </c>
      <c r="T954">
        <v>4.7</v>
      </c>
      <c r="U954" t="b">
        <v>1</v>
      </c>
      <c r="V954" t="s">
        <v>28</v>
      </c>
      <c r="W954">
        <v>2821</v>
      </c>
      <c r="X954" t="s">
        <v>51</v>
      </c>
      <c r="Y954" t="s">
        <v>30</v>
      </c>
      <c r="Z954" t="s">
        <v>37</v>
      </c>
      <c r="AA954" t="str">
        <f t="shared" si="28"/>
        <v>Complete</v>
      </c>
    </row>
    <row r="955" spans="1:27" x14ac:dyDescent="0.3">
      <c r="A955">
        <v>8406</v>
      </c>
      <c r="B955" t="str">
        <f t="shared" si="29"/>
        <v>Unique</v>
      </c>
      <c r="C955" t="s">
        <v>394</v>
      </c>
      <c r="D955" s="1">
        <v>45249</v>
      </c>
      <c r="E955" s="1">
        <v>45640</v>
      </c>
      <c r="F955" s="7">
        <v>11.99</v>
      </c>
      <c r="G955" t="str">
        <f>IF(Table1[[#This Row],[Monthly_Price]]=7.99,"Base",IF(Table1[[#This Row],[Monthly_Price]]=11.99,"Premium",IF(Table1[[#This Row],[Monthly_Price]]=15.99,"Ultra","error")))</f>
        <v>Premium</v>
      </c>
      <c r="H955">
        <v>187</v>
      </c>
      <c r="I955" t="s">
        <v>24</v>
      </c>
      <c r="J955">
        <v>5</v>
      </c>
      <c r="K955">
        <v>5</v>
      </c>
      <c r="L955" t="b">
        <v>1</v>
      </c>
      <c r="M955">
        <v>491</v>
      </c>
      <c r="N955">
        <v>197</v>
      </c>
      <c r="O955">
        <f>SUM(Table1[[#This Row],[Total_Movies_Watched]:[Total_Series_Watched]])</f>
        <v>688</v>
      </c>
      <c r="P955" t="s">
        <v>44</v>
      </c>
      <c r="Q955" t="s">
        <v>26</v>
      </c>
      <c r="R955" t="s">
        <v>67</v>
      </c>
      <c r="S955">
        <v>54</v>
      </c>
      <c r="T955">
        <v>3.3</v>
      </c>
      <c r="U955" t="b">
        <v>1</v>
      </c>
      <c r="V955" t="s">
        <v>28</v>
      </c>
      <c r="W955">
        <v>4380</v>
      </c>
      <c r="X955" t="s">
        <v>29</v>
      </c>
      <c r="Y955" t="s">
        <v>30</v>
      </c>
      <c r="Z955" t="s">
        <v>31</v>
      </c>
      <c r="AA955" t="str">
        <f t="shared" si="28"/>
        <v>Complete</v>
      </c>
    </row>
    <row r="956" spans="1:27" x14ac:dyDescent="0.3">
      <c r="A956">
        <v>5389</v>
      </c>
      <c r="B956" t="str">
        <f t="shared" si="29"/>
        <v>Unique</v>
      </c>
      <c r="C956" t="s">
        <v>395</v>
      </c>
      <c r="D956" s="1">
        <v>45439</v>
      </c>
      <c r="E956" s="1">
        <v>45625</v>
      </c>
      <c r="F956" s="7">
        <v>11.99</v>
      </c>
      <c r="G956" t="str">
        <f>IF(Table1[[#This Row],[Monthly_Price]]=7.99,"Base",IF(Table1[[#This Row],[Monthly_Price]]=11.99,"Premium",IF(Table1[[#This Row],[Monthly_Price]]=15.99,"Ultra","error")))</f>
        <v>Premium</v>
      </c>
      <c r="H956">
        <v>352</v>
      </c>
      <c r="I956" t="s">
        <v>33</v>
      </c>
      <c r="J956">
        <v>4</v>
      </c>
      <c r="K956">
        <v>1</v>
      </c>
      <c r="L956" t="b">
        <v>0</v>
      </c>
      <c r="M956">
        <v>521</v>
      </c>
      <c r="N956">
        <v>128</v>
      </c>
      <c r="O956">
        <f>SUM(Table1[[#This Row],[Total_Movies_Watched]:[Total_Series_Watched]])</f>
        <v>649</v>
      </c>
      <c r="P956" t="s">
        <v>63</v>
      </c>
      <c r="Q956" t="s">
        <v>64</v>
      </c>
      <c r="R956" t="s">
        <v>56</v>
      </c>
      <c r="S956">
        <v>59</v>
      </c>
      <c r="T956">
        <v>4.5999999999999996</v>
      </c>
      <c r="U956" t="b">
        <v>1</v>
      </c>
      <c r="V956" t="s">
        <v>28</v>
      </c>
      <c r="W956">
        <v>2131</v>
      </c>
      <c r="X956" t="s">
        <v>35</v>
      </c>
      <c r="Y956" t="s">
        <v>60</v>
      </c>
      <c r="Z956" t="s">
        <v>75</v>
      </c>
      <c r="AA956" t="str">
        <f t="shared" si="28"/>
        <v>Complete</v>
      </c>
    </row>
    <row r="957" spans="1:27" x14ac:dyDescent="0.3">
      <c r="A957">
        <v>4586</v>
      </c>
      <c r="B957" t="str">
        <f t="shared" si="29"/>
        <v>Unique</v>
      </c>
      <c r="C957" t="s">
        <v>396</v>
      </c>
      <c r="D957" s="1">
        <v>45221</v>
      </c>
      <c r="E957" s="1">
        <v>45303</v>
      </c>
      <c r="F957" s="7">
        <v>7.99</v>
      </c>
      <c r="G957" t="str">
        <f>IF(Table1[[#This Row],[Monthly_Price]]=7.99,"Base",IF(Table1[[#This Row],[Monthly_Price]]=11.99,"Premium",IF(Table1[[#This Row],[Monthly_Price]]=15.99,"Ultra","error")))</f>
        <v>Base</v>
      </c>
      <c r="H957">
        <v>448</v>
      </c>
      <c r="I957" t="s">
        <v>24</v>
      </c>
      <c r="J957">
        <v>3</v>
      </c>
      <c r="K957">
        <v>4</v>
      </c>
      <c r="L957" t="b">
        <v>1</v>
      </c>
      <c r="M957">
        <v>506</v>
      </c>
      <c r="N957">
        <v>193</v>
      </c>
      <c r="O957">
        <f>SUM(Table1[[#This Row],[Total_Movies_Watched]:[Total_Series_Watched]])</f>
        <v>699</v>
      </c>
      <c r="P957" t="s">
        <v>63</v>
      </c>
      <c r="Q957" t="s">
        <v>40</v>
      </c>
      <c r="R957" t="s">
        <v>50</v>
      </c>
      <c r="S957">
        <v>79</v>
      </c>
      <c r="T957">
        <v>4.3</v>
      </c>
      <c r="U957" t="b">
        <v>0</v>
      </c>
      <c r="V957" t="s">
        <v>28</v>
      </c>
      <c r="W957">
        <v>3589</v>
      </c>
      <c r="X957" t="s">
        <v>51</v>
      </c>
      <c r="Y957" t="s">
        <v>36</v>
      </c>
      <c r="Z957" t="s">
        <v>31</v>
      </c>
      <c r="AA957" t="str">
        <f t="shared" si="28"/>
        <v>Complete</v>
      </c>
    </row>
    <row r="958" spans="1:27" x14ac:dyDescent="0.3">
      <c r="A958">
        <v>4020</v>
      </c>
      <c r="B958" t="str">
        <f t="shared" si="29"/>
        <v>Unique</v>
      </c>
      <c r="C958" t="s">
        <v>378</v>
      </c>
      <c r="D958" s="1">
        <v>45371</v>
      </c>
      <c r="E958" s="1">
        <v>45334</v>
      </c>
      <c r="F958" s="7">
        <v>15.99</v>
      </c>
      <c r="G958" t="str">
        <f>IF(Table1[[#This Row],[Monthly_Price]]=7.99,"Base",IF(Table1[[#This Row],[Monthly_Price]]=11.99,"Premium",IF(Table1[[#This Row],[Monthly_Price]]=15.99,"Ultra","error")))</f>
        <v>Ultra</v>
      </c>
      <c r="H958">
        <v>81</v>
      </c>
      <c r="I958" t="s">
        <v>43</v>
      </c>
      <c r="J958">
        <v>1</v>
      </c>
      <c r="K958">
        <v>6</v>
      </c>
      <c r="L958" t="b">
        <v>0</v>
      </c>
      <c r="M958">
        <v>390</v>
      </c>
      <c r="N958">
        <v>43</v>
      </c>
      <c r="O958">
        <f>SUM(Table1[[#This Row],[Total_Movies_Watched]:[Total_Series_Watched]])</f>
        <v>433</v>
      </c>
      <c r="P958" t="s">
        <v>44</v>
      </c>
      <c r="Q958" t="s">
        <v>40</v>
      </c>
      <c r="R958" t="s">
        <v>41</v>
      </c>
      <c r="S958">
        <v>33</v>
      </c>
      <c r="T958">
        <v>4</v>
      </c>
      <c r="U958" t="b">
        <v>0</v>
      </c>
      <c r="V958" t="s">
        <v>28</v>
      </c>
      <c r="W958">
        <v>4162</v>
      </c>
      <c r="X958" t="s">
        <v>35</v>
      </c>
      <c r="Y958" t="s">
        <v>60</v>
      </c>
      <c r="Z958" t="s">
        <v>75</v>
      </c>
      <c r="AA958" t="str">
        <f t="shared" si="28"/>
        <v>Complete</v>
      </c>
    </row>
    <row r="959" spans="1:27" x14ac:dyDescent="0.3">
      <c r="A959">
        <v>1635</v>
      </c>
      <c r="B959" t="str">
        <f t="shared" si="29"/>
        <v>Unique</v>
      </c>
      <c r="C959" t="s">
        <v>258</v>
      </c>
      <c r="D959" s="1">
        <v>45282</v>
      </c>
      <c r="E959" s="1">
        <v>45424</v>
      </c>
      <c r="F959" s="7">
        <v>15.99</v>
      </c>
      <c r="G959" t="str">
        <f>IF(Table1[[#This Row],[Monthly_Price]]=7.99,"Base",IF(Table1[[#This Row],[Monthly_Price]]=11.99,"Premium",IF(Table1[[#This Row],[Monthly_Price]]=15.99,"Ultra","error")))</f>
        <v>Ultra</v>
      </c>
      <c r="H959">
        <v>321</v>
      </c>
      <c r="I959" t="s">
        <v>43</v>
      </c>
      <c r="J959">
        <v>1</v>
      </c>
      <c r="K959">
        <v>5</v>
      </c>
      <c r="L959" t="b">
        <v>1</v>
      </c>
      <c r="M959">
        <v>276</v>
      </c>
      <c r="N959">
        <v>182</v>
      </c>
      <c r="O959">
        <f>SUM(Table1[[#This Row],[Total_Movies_Watched]:[Total_Series_Watched]])</f>
        <v>458</v>
      </c>
      <c r="P959" t="s">
        <v>59</v>
      </c>
      <c r="Q959" t="s">
        <v>64</v>
      </c>
      <c r="R959" t="s">
        <v>41</v>
      </c>
      <c r="S959">
        <v>52</v>
      </c>
      <c r="T959">
        <v>4.9000000000000004</v>
      </c>
      <c r="U959" t="b">
        <v>1</v>
      </c>
      <c r="V959" t="s">
        <v>28</v>
      </c>
      <c r="W959">
        <v>1013</v>
      </c>
      <c r="X959" t="s">
        <v>51</v>
      </c>
      <c r="Y959" t="s">
        <v>30</v>
      </c>
      <c r="Z959" t="s">
        <v>75</v>
      </c>
      <c r="AA959" t="str">
        <f t="shared" si="28"/>
        <v>Complete</v>
      </c>
    </row>
    <row r="960" spans="1:27" x14ac:dyDescent="0.3">
      <c r="A960">
        <v>9257</v>
      </c>
      <c r="B960" t="str">
        <f t="shared" si="29"/>
        <v>Unique</v>
      </c>
      <c r="C960" t="s">
        <v>120</v>
      </c>
      <c r="D960" s="1">
        <v>45448</v>
      </c>
      <c r="E960" s="1">
        <v>45625</v>
      </c>
      <c r="F960" s="7">
        <v>7.99</v>
      </c>
      <c r="G960" t="str">
        <f>IF(Table1[[#This Row],[Monthly_Price]]=7.99,"Base",IF(Table1[[#This Row],[Monthly_Price]]=11.99,"Premium",IF(Table1[[#This Row],[Monthly_Price]]=15.99,"Ultra","error")))</f>
        <v>Base</v>
      </c>
      <c r="H960">
        <v>114</v>
      </c>
      <c r="I960" t="s">
        <v>55</v>
      </c>
      <c r="J960">
        <v>1</v>
      </c>
      <c r="K960">
        <v>1</v>
      </c>
      <c r="L960" t="b">
        <v>1</v>
      </c>
      <c r="M960">
        <v>896</v>
      </c>
      <c r="N960">
        <v>9</v>
      </c>
      <c r="O960">
        <f>SUM(Table1[[#This Row],[Total_Movies_Watched]:[Total_Series_Watched]])</f>
        <v>905</v>
      </c>
      <c r="P960" t="s">
        <v>59</v>
      </c>
      <c r="Q960" t="s">
        <v>40</v>
      </c>
      <c r="R960" t="s">
        <v>41</v>
      </c>
      <c r="S960">
        <v>60</v>
      </c>
      <c r="T960">
        <v>3.2</v>
      </c>
      <c r="U960" t="b">
        <v>0</v>
      </c>
      <c r="V960" t="s">
        <v>28</v>
      </c>
      <c r="W960">
        <v>2731</v>
      </c>
      <c r="X960" t="s">
        <v>35</v>
      </c>
      <c r="Y960" t="s">
        <v>52</v>
      </c>
      <c r="Z960" t="s">
        <v>53</v>
      </c>
      <c r="AA960" t="str">
        <f t="shared" si="28"/>
        <v>Complete</v>
      </c>
    </row>
    <row r="961" spans="1:27" x14ac:dyDescent="0.3">
      <c r="A961">
        <v>6380</v>
      </c>
      <c r="B961" t="str">
        <f t="shared" si="29"/>
        <v>Unique</v>
      </c>
      <c r="C961" t="s">
        <v>72</v>
      </c>
      <c r="D961" s="1">
        <v>45020</v>
      </c>
      <c r="E961" s="1">
        <v>45640</v>
      </c>
      <c r="F961" s="7">
        <v>7.99</v>
      </c>
      <c r="G961" t="str">
        <f>IF(Table1[[#This Row],[Monthly_Price]]=7.99,"Base",IF(Table1[[#This Row],[Monthly_Price]]=11.99,"Premium",IF(Table1[[#This Row],[Monthly_Price]]=15.99,"Ultra","error")))</f>
        <v>Base</v>
      </c>
      <c r="H961">
        <v>493</v>
      </c>
      <c r="I961" t="s">
        <v>33</v>
      </c>
      <c r="J961">
        <v>5</v>
      </c>
      <c r="K961">
        <v>2</v>
      </c>
      <c r="L961" t="b">
        <v>1</v>
      </c>
      <c r="M961">
        <v>29</v>
      </c>
      <c r="N961">
        <v>82</v>
      </c>
      <c r="O961">
        <f>SUM(Table1[[#This Row],[Total_Movies_Watched]:[Total_Series_Watched]])</f>
        <v>111</v>
      </c>
      <c r="P961" t="s">
        <v>48</v>
      </c>
      <c r="Q961" t="s">
        <v>64</v>
      </c>
      <c r="R961" t="s">
        <v>27</v>
      </c>
      <c r="S961">
        <v>64</v>
      </c>
      <c r="T961">
        <v>3.4</v>
      </c>
      <c r="U961" t="b">
        <v>0</v>
      </c>
      <c r="V961" t="s">
        <v>28</v>
      </c>
      <c r="W961">
        <v>833</v>
      </c>
      <c r="X961" t="s">
        <v>29</v>
      </c>
      <c r="Y961" t="s">
        <v>52</v>
      </c>
      <c r="Z961" t="s">
        <v>37</v>
      </c>
      <c r="AA961" t="str">
        <f t="shared" si="28"/>
        <v>Complete</v>
      </c>
    </row>
    <row r="962" spans="1:27" x14ac:dyDescent="0.3">
      <c r="A962">
        <v>6385</v>
      </c>
      <c r="B962" t="str">
        <f t="shared" si="29"/>
        <v>Unique</v>
      </c>
      <c r="C962" t="s">
        <v>289</v>
      </c>
      <c r="D962" s="1">
        <v>45126</v>
      </c>
      <c r="E962" s="1">
        <v>45624</v>
      </c>
      <c r="F962" s="7">
        <v>11.99</v>
      </c>
      <c r="G962" t="str">
        <f>IF(Table1[[#This Row],[Monthly_Price]]=7.99,"Base",IF(Table1[[#This Row],[Monthly_Price]]=11.99,"Premium",IF(Table1[[#This Row],[Monthly_Price]]=15.99,"Ultra","error")))</f>
        <v>Premium</v>
      </c>
      <c r="H962">
        <v>475</v>
      </c>
      <c r="I962" t="s">
        <v>46</v>
      </c>
      <c r="J962">
        <v>1</v>
      </c>
      <c r="K962">
        <v>5</v>
      </c>
      <c r="L962" t="b">
        <v>0</v>
      </c>
      <c r="M962">
        <v>523</v>
      </c>
      <c r="N962">
        <v>30</v>
      </c>
      <c r="O962">
        <f>SUM(Table1[[#This Row],[Total_Movies_Watched]:[Total_Series_Watched]])</f>
        <v>553</v>
      </c>
      <c r="P962" t="s">
        <v>63</v>
      </c>
      <c r="Q962" t="s">
        <v>64</v>
      </c>
      <c r="R962" t="s">
        <v>34</v>
      </c>
      <c r="S962">
        <v>2</v>
      </c>
      <c r="T962">
        <v>4.8</v>
      </c>
      <c r="U962" t="b">
        <v>0</v>
      </c>
      <c r="V962" t="s">
        <v>28</v>
      </c>
      <c r="W962">
        <v>2428</v>
      </c>
      <c r="X962" t="s">
        <v>29</v>
      </c>
      <c r="Y962" t="s">
        <v>52</v>
      </c>
      <c r="Z962" t="s">
        <v>31</v>
      </c>
      <c r="AA962" t="str">
        <f t="shared" ref="AA962:AA1001" si="30">IF(COUNTA(A962:Z962)&lt;COLUMNS(A:Z), "Missing", "Complete")</f>
        <v>Complete</v>
      </c>
    </row>
    <row r="963" spans="1:27" x14ac:dyDescent="0.3">
      <c r="A963">
        <v>6858</v>
      </c>
      <c r="B963" t="str">
        <f t="shared" ref="B963:B1001" si="31">IF(COUNTIFS(A:A,A963)&gt;1,"Duplicate","Unique")</f>
        <v>Unique</v>
      </c>
      <c r="C963" t="s">
        <v>200</v>
      </c>
      <c r="D963" s="1">
        <v>45283</v>
      </c>
      <c r="E963" s="1">
        <v>45638</v>
      </c>
      <c r="F963" s="7">
        <v>11.99</v>
      </c>
      <c r="G963" t="str">
        <f>IF(Table1[[#This Row],[Monthly_Price]]=7.99,"Base",IF(Table1[[#This Row],[Monthly_Price]]=11.99,"Premium",IF(Table1[[#This Row],[Monthly_Price]]=15.99,"Ultra","error")))</f>
        <v>Premium</v>
      </c>
      <c r="H963">
        <v>287</v>
      </c>
      <c r="I963" t="s">
        <v>46</v>
      </c>
      <c r="J963">
        <v>1</v>
      </c>
      <c r="K963">
        <v>2</v>
      </c>
      <c r="L963" t="b">
        <v>0</v>
      </c>
      <c r="M963">
        <v>918</v>
      </c>
      <c r="N963">
        <v>82</v>
      </c>
      <c r="O963">
        <f>SUM(Table1[[#This Row],[Total_Movies_Watched]:[Total_Series_Watched]])</f>
        <v>1000</v>
      </c>
      <c r="P963" t="s">
        <v>48</v>
      </c>
      <c r="Q963" t="s">
        <v>40</v>
      </c>
      <c r="R963" t="s">
        <v>34</v>
      </c>
      <c r="S963">
        <v>81</v>
      </c>
      <c r="T963">
        <v>3.2</v>
      </c>
      <c r="U963" t="b">
        <v>0</v>
      </c>
      <c r="V963" t="s">
        <v>28</v>
      </c>
      <c r="W963">
        <v>4555</v>
      </c>
      <c r="X963" t="s">
        <v>51</v>
      </c>
      <c r="Y963" t="s">
        <v>68</v>
      </c>
      <c r="Z963" t="s">
        <v>75</v>
      </c>
      <c r="AA963" t="str">
        <f t="shared" si="30"/>
        <v>Complete</v>
      </c>
    </row>
    <row r="964" spans="1:27" x14ac:dyDescent="0.3">
      <c r="A964">
        <v>8875</v>
      </c>
      <c r="B964" t="str">
        <f t="shared" si="31"/>
        <v>Unique</v>
      </c>
      <c r="C964" t="s">
        <v>258</v>
      </c>
      <c r="D964" s="1">
        <v>45013</v>
      </c>
      <c r="E964" s="1">
        <v>45643</v>
      </c>
      <c r="F964" s="7">
        <v>15.99</v>
      </c>
      <c r="G964" t="str">
        <f>IF(Table1[[#This Row],[Monthly_Price]]=7.99,"Base",IF(Table1[[#This Row],[Monthly_Price]]=11.99,"Premium",IF(Table1[[#This Row],[Monthly_Price]]=15.99,"Ultra","error")))</f>
        <v>Ultra</v>
      </c>
      <c r="H964">
        <v>138</v>
      </c>
      <c r="I964" t="s">
        <v>24</v>
      </c>
      <c r="J964">
        <v>5</v>
      </c>
      <c r="K964">
        <v>2</v>
      </c>
      <c r="L964" t="b">
        <v>0</v>
      </c>
      <c r="M964">
        <v>40</v>
      </c>
      <c r="N964">
        <v>166</v>
      </c>
      <c r="O964">
        <f>SUM(Table1[[#This Row],[Total_Movies_Watched]:[Total_Series_Watched]])</f>
        <v>206</v>
      </c>
      <c r="P964" t="s">
        <v>44</v>
      </c>
      <c r="Q964" t="s">
        <v>64</v>
      </c>
      <c r="R964" t="s">
        <v>67</v>
      </c>
      <c r="S964">
        <v>83</v>
      </c>
      <c r="T964">
        <v>4.2</v>
      </c>
      <c r="U964" t="b">
        <v>0</v>
      </c>
      <c r="V964" t="s">
        <v>28</v>
      </c>
      <c r="W964">
        <v>4777</v>
      </c>
      <c r="X964" t="s">
        <v>65</v>
      </c>
      <c r="Y964" t="s">
        <v>36</v>
      </c>
      <c r="Z964" t="s">
        <v>53</v>
      </c>
      <c r="AA964" t="str">
        <f t="shared" si="30"/>
        <v>Complete</v>
      </c>
    </row>
    <row r="965" spans="1:27" x14ac:dyDescent="0.3">
      <c r="A965">
        <v>3334</v>
      </c>
      <c r="B965" t="str">
        <f t="shared" si="31"/>
        <v>Unique</v>
      </c>
      <c r="C965" t="s">
        <v>185</v>
      </c>
      <c r="D965" s="1">
        <v>45389</v>
      </c>
      <c r="E965" s="1">
        <v>45424</v>
      </c>
      <c r="F965" s="7">
        <v>15.99</v>
      </c>
      <c r="G965" t="str">
        <f>IF(Table1[[#This Row],[Monthly_Price]]=7.99,"Base",IF(Table1[[#This Row],[Monthly_Price]]=11.99,"Premium",IF(Table1[[#This Row],[Monthly_Price]]=15.99,"Ultra","error")))</f>
        <v>Ultra</v>
      </c>
      <c r="H965">
        <v>198</v>
      </c>
      <c r="I965" t="s">
        <v>24</v>
      </c>
      <c r="J965">
        <v>3</v>
      </c>
      <c r="K965">
        <v>1</v>
      </c>
      <c r="L965" t="b">
        <v>1</v>
      </c>
      <c r="M965">
        <v>614</v>
      </c>
      <c r="N965">
        <v>69</v>
      </c>
      <c r="O965">
        <f>SUM(Table1[[#This Row],[Total_Movies_Watched]:[Total_Series_Watched]])</f>
        <v>683</v>
      </c>
      <c r="P965" t="s">
        <v>74</v>
      </c>
      <c r="Q965" t="s">
        <v>26</v>
      </c>
      <c r="R965" t="s">
        <v>50</v>
      </c>
      <c r="S965">
        <v>27</v>
      </c>
      <c r="T965">
        <v>3.6</v>
      </c>
      <c r="U965" t="b">
        <v>1</v>
      </c>
      <c r="V965" t="s">
        <v>28</v>
      </c>
      <c r="W965">
        <v>459</v>
      </c>
      <c r="X965" t="s">
        <v>29</v>
      </c>
      <c r="Y965" t="s">
        <v>36</v>
      </c>
      <c r="Z965" t="s">
        <v>31</v>
      </c>
      <c r="AA965" t="str">
        <f t="shared" si="30"/>
        <v>Complete</v>
      </c>
    </row>
    <row r="966" spans="1:27" x14ac:dyDescent="0.3">
      <c r="A966">
        <v>5850</v>
      </c>
      <c r="B966" t="str">
        <f t="shared" si="31"/>
        <v>Unique</v>
      </c>
      <c r="C966" t="s">
        <v>92</v>
      </c>
      <c r="D966" s="1">
        <v>45145</v>
      </c>
      <c r="E966" s="1">
        <v>45608</v>
      </c>
      <c r="F966" s="7">
        <v>15.99</v>
      </c>
      <c r="G966" t="str">
        <f>IF(Table1[[#This Row],[Monthly_Price]]=7.99,"Base",IF(Table1[[#This Row],[Monthly_Price]]=11.99,"Premium",IF(Table1[[#This Row],[Monthly_Price]]=15.99,"Ultra","error")))</f>
        <v>Ultra</v>
      </c>
      <c r="H966">
        <v>164</v>
      </c>
      <c r="I966" t="s">
        <v>24</v>
      </c>
      <c r="J966">
        <v>2</v>
      </c>
      <c r="K966">
        <v>1</v>
      </c>
      <c r="L966" t="b">
        <v>0</v>
      </c>
      <c r="M966">
        <v>833</v>
      </c>
      <c r="N966">
        <v>89</v>
      </c>
      <c r="O966">
        <f>SUM(Table1[[#This Row],[Total_Movies_Watched]:[Total_Series_Watched]])</f>
        <v>922</v>
      </c>
      <c r="P966" t="s">
        <v>74</v>
      </c>
      <c r="Q966" t="s">
        <v>64</v>
      </c>
      <c r="R966" t="s">
        <v>50</v>
      </c>
      <c r="S966">
        <v>32</v>
      </c>
      <c r="T966">
        <v>4.9000000000000004</v>
      </c>
      <c r="U966" t="b">
        <v>0</v>
      </c>
      <c r="V966" t="s">
        <v>28</v>
      </c>
      <c r="W966">
        <v>2644</v>
      </c>
      <c r="X966" t="s">
        <v>51</v>
      </c>
      <c r="Y966" t="s">
        <v>52</v>
      </c>
      <c r="Z966" t="s">
        <v>37</v>
      </c>
      <c r="AA966" t="str">
        <f t="shared" si="30"/>
        <v>Complete</v>
      </c>
    </row>
    <row r="967" spans="1:27" x14ac:dyDescent="0.3">
      <c r="A967">
        <v>8593</v>
      </c>
      <c r="B967" t="str">
        <f t="shared" si="31"/>
        <v>Unique</v>
      </c>
      <c r="C967" t="s">
        <v>108</v>
      </c>
      <c r="D967" s="1">
        <v>45496</v>
      </c>
      <c r="E967" s="1">
        <v>45577</v>
      </c>
      <c r="F967" s="7">
        <v>15.99</v>
      </c>
      <c r="G967" t="str">
        <f>IF(Table1[[#This Row],[Monthly_Price]]=7.99,"Base",IF(Table1[[#This Row],[Monthly_Price]]=11.99,"Premium",IF(Table1[[#This Row],[Monthly_Price]]=15.99,"Ultra","error")))</f>
        <v>Ultra</v>
      </c>
      <c r="H967">
        <v>65</v>
      </c>
      <c r="I967" t="s">
        <v>55</v>
      </c>
      <c r="J967">
        <v>4</v>
      </c>
      <c r="K967">
        <v>3</v>
      </c>
      <c r="L967" t="b">
        <v>0</v>
      </c>
      <c r="M967">
        <v>238</v>
      </c>
      <c r="N967">
        <v>39</v>
      </c>
      <c r="O967">
        <f>SUM(Table1[[#This Row],[Total_Movies_Watched]:[Total_Series_Watched]])</f>
        <v>277</v>
      </c>
      <c r="P967" t="s">
        <v>74</v>
      </c>
      <c r="Q967" t="s">
        <v>64</v>
      </c>
      <c r="R967" t="s">
        <v>34</v>
      </c>
      <c r="S967">
        <v>23</v>
      </c>
      <c r="T967">
        <v>4.7</v>
      </c>
      <c r="U967" t="b">
        <v>0</v>
      </c>
      <c r="V967" t="s">
        <v>28</v>
      </c>
      <c r="W967">
        <v>2678</v>
      </c>
      <c r="X967" t="s">
        <v>51</v>
      </c>
      <c r="Y967" t="s">
        <v>60</v>
      </c>
      <c r="Z967" t="s">
        <v>37</v>
      </c>
      <c r="AA967" t="str">
        <f t="shared" si="30"/>
        <v>Complete</v>
      </c>
    </row>
    <row r="968" spans="1:27" x14ac:dyDescent="0.3">
      <c r="A968">
        <v>6278</v>
      </c>
      <c r="B968" t="str">
        <f t="shared" si="31"/>
        <v>Unique</v>
      </c>
      <c r="C968" t="s">
        <v>220</v>
      </c>
      <c r="D968" s="1">
        <v>45095</v>
      </c>
      <c r="E968" s="1">
        <v>45621</v>
      </c>
      <c r="F968" s="7">
        <v>7.99</v>
      </c>
      <c r="G968" t="str">
        <f>IF(Table1[[#This Row],[Monthly_Price]]=7.99,"Base",IF(Table1[[#This Row],[Monthly_Price]]=11.99,"Premium",IF(Table1[[#This Row],[Monthly_Price]]=15.99,"Ultra","error")))</f>
        <v>Base</v>
      </c>
      <c r="H968">
        <v>388</v>
      </c>
      <c r="I968" t="s">
        <v>33</v>
      </c>
      <c r="J968">
        <v>1</v>
      </c>
      <c r="K968">
        <v>6</v>
      </c>
      <c r="L968" t="b">
        <v>1</v>
      </c>
      <c r="M968">
        <v>861</v>
      </c>
      <c r="N968">
        <v>59</v>
      </c>
      <c r="O968">
        <f>SUM(Table1[[#This Row],[Total_Movies_Watched]:[Total_Series_Watched]])</f>
        <v>920</v>
      </c>
      <c r="P968" t="s">
        <v>25</v>
      </c>
      <c r="Q968" t="s">
        <v>40</v>
      </c>
      <c r="R968" t="s">
        <v>27</v>
      </c>
      <c r="S968">
        <v>42</v>
      </c>
      <c r="T968">
        <v>4.4000000000000004</v>
      </c>
      <c r="U968" t="b">
        <v>0</v>
      </c>
      <c r="V968" t="s">
        <v>28</v>
      </c>
      <c r="W968">
        <v>1129</v>
      </c>
      <c r="X968" t="s">
        <v>57</v>
      </c>
      <c r="Y968" t="s">
        <v>60</v>
      </c>
      <c r="Z968" t="s">
        <v>53</v>
      </c>
      <c r="AA968" t="str">
        <f t="shared" si="30"/>
        <v>Complete</v>
      </c>
    </row>
    <row r="969" spans="1:27" x14ac:dyDescent="0.3">
      <c r="A969">
        <v>1388</v>
      </c>
      <c r="B969" t="str">
        <f t="shared" si="31"/>
        <v>Unique</v>
      </c>
      <c r="C969" t="s">
        <v>109</v>
      </c>
      <c r="D969" s="1">
        <v>45310</v>
      </c>
      <c r="E969" s="1">
        <v>45577</v>
      </c>
      <c r="F969" s="7">
        <v>15.99</v>
      </c>
      <c r="G969" t="str">
        <f>IF(Table1[[#This Row],[Monthly_Price]]=7.99,"Base",IF(Table1[[#This Row],[Monthly_Price]]=11.99,"Premium",IF(Table1[[#This Row],[Monthly_Price]]=15.99,"Ultra","error")))</f>
        <v>Ultra</v>
      </c>
      <c r="H969">
        <v>412</v>
      </c>
      <c r="I969" t="s">
        <v>79</v>
      </c>
      <c r="J969">
        <v>3</v>
      </c>
      <c r="K969">
        <v>3</v>
      </c>
      <c r="L969" t="b">
        <v>1</v>
      </c>
      <c r="M969">
        <v>999</v>
      </c>
      <c r="N969">
        <v>127</v>
      </c>
      <c r="O969">
        <f>SUM(Table1[[#This Row],[Total_Movies_Watched]:[Total_Series_Watched]])</f>
        <v>1126</v>
      </c>
      <c r="P969" t="s">
        <v>25</v>
      </c>
      <c r="Q969" t="s">
        <v>64</v>
      </c>
      <c r="R969" t="s">
        <v>27</v>
      </c>
      <c r="S969">
        <v>4</v>
      </c>
      <c r="T969">
        <v>4</v>
      </c>
      <c r="U969" t="b">
        <v>0</v>
      </c>
      <c r="V969" t="s">
        <v>28</v>
      </c>
      <c r="W969">
        <v>1258</v>
      </c>
      <c r="X969" t="s">
        <v>35</v>
      </c>
      <c r="Y969" t="s">
        <v>52</v>
      </c>
      <c r="Z969" t="s">
        <v>31</v>
      </c>
      <c r="AA969" t="str">
        <f t="shared" si="30"/>
        <v>Complete</v>
      </c>
    </row>
    <row r="970" spans="1:27" x14ac:dyDescent="0.3">
      <c r="A970">
        <v>2521</v>
      </c>
      <c r="B970" t="str">
        <f t="shared" si="31"/>
        <v>Unique</v>
      </c>
      <c r="C970" t="s">
        <v>102</v>
      </c>
      <c r="D970" s="1">
        <v>45412</v>
      </c>
      <c r="E970" s="1">
        <v>45623</v>
      </c>
      <c r="F970" s="7">
        <v>15.99</v>
      </c>
      <c r="G970" t="str">
        <f>IF(Table1[[#This Row],[Monthly_Price]]=7.99,"Base",IF(Table1[[#This Row],[Monthly_Price]]=11.99,"Premium",IF(Table1[[#This Row],[Monthly_Price]]=15.99,"Ultra","error")))</f>
        <v>Ultra</v>
      </c>
      <c r="H970">
        <v>267</v>
      </c>
      <c r="I970" t="s">
        <v>24</v>
      </c>
      <c r="J970">
        <v>4</v>
      </c>
      <c r="K970">
        <v>4</v>
      </c>
      <c r="L970" t="b">
        <v>0</v>
      </c>
      <c r="M970">
        <v>118</v>
      </c>
      <c r="N970">
        <v>6</v>
      </c>
      <c r="O970">
        <f>SUM(Table1[[#This Row],[Total_Movies_Watched]:[Total_Series_Watched]])</f>
        <v>124</v>
      </c>
      <c r="P970" t="s">
        <v>25</v>
      </c>
      <c r="Q970" t="s">
        <v>64</v>
      </c>
      <c r="R970" t="s">
        <v>56</v>
      </c>
      <c r="S970">
        <v>57</v>
      </c>
      <c r="T970">
        <v>5</v>
      </c>
      <c r="U970" t="b">
        <v>0</v>
      </c>
      <c r="V970" t="s">
        <v>28</v>
      </c>
      <c r="W970">
        <v>3213</v>
      </c>
      <c r="X970" t="s">
        <v>29</v>
      </c>
      <c r="Y970" t="s">
        <v>68</v>
      </c>
      <c r="Z970" t="s">
        <v>37</v>
      </c>
      <c r="AA970" t="str">
        <f t="shared" si="30"/>
        <v>Complete</v>
      </c>
    </row>
    <row r="971" spans="1:27" x14ac:dyDescent="0.3">
      <c r="A971">
        <v>1269</v>
      </c>
      <c r="B971" t="str">
        <f t="shared" si="31"/>
        <v>Unique</v>
      </c>
      <c r="C971" t="s">
        <v>397</v>
      </c>
      <c r="D971" s="1">
        <v>44935</v>
      </c>
      <c r="E971" s="1">
        <v>45625</v>
      </c>
      <c r="F971" s="7">
        <v>15.99</v>
      </c>
      <c r="G971" t="str">
        <f>IF(Table1[[#This Row],[Monthly_Price]]=7.99,"Base",IF(Table1[[#This Row],[Monthly_Price]]=11.99,"Premium",IF(Table1[[#This Row],[Monthly_Price]]=15.99,"Ultra","error")))</f>
        <v>Ultra</v>
      </c>
      <c r="H971">
        <v>29</v>
      </c>
      <c r="I971" t="s">
        <v>24</v>
      </c>
      <c r="J971">
        <v>3</v>
      </c>
      <c r="K971">
        <v>2</v>
      </c>
      <c r="L971" t="b">
        <v>0</v>
      </c>
      <c r="M971">
        <v>404</v>
      </c>
      <c r="N971">
        <v>177</v>
      </c>
      <c r="O971">
        <f>SUM(Table1[[#This Row],[Total_Movies_Watched]:[Total_Series_Watched]])</f>
        <v>581</v>
      </c>
      <c r="P971" t="s">
        <v>25</v>
      </c>
      <c r="Q971" t="s">
        <v>64</v>
      </c>
      <c r="R971" t="s">
        <v>50</v>
      </c>
      <c r="S971">
        <v>81</v>
      </c>
      <c r="T971">
        <v>4.4000000000000004</v>
      </c>
      <c r="U971" t="b">
        <v>0</v>
      </c>
      <c r="V971" t="s">
        <v>28</v>
      </c>
      <c r="W971">
        <v>4127</v>
      </c>
      <c r="X971" t="s">
        <v>65</v>
      </c>
      <c r="Y971" t="s">
        <v>52</v>
      </c>
      <c r="Z971" t="s">
        <v>37</v>
      </c>
      <c r="AA971" t="str">
        <f t="shared" si="30"/>
        <v>Complete</v>
      </c>
    </row>
    <row r="972" spans="1:27" x14ac:dyDescent="0.3">
      <c r="A972">
        <v>9959</v>
      </c>
      <c r="B972" t="str">
        <f t="shared" si="31"/>
        <v>Unique</v>
      </c>
      <c r="C972" t="s">
        <v>172</v>
      </c>
      <c r="D972" s="1">
        <v>45546</v>
      </c>
      <c r="E972" s="1">
        <v>45577</v>
      </c>
      <c r="F972" s="7">
        <v>15.99</v>
      </c>
      <c r="G972" t="str">
        <f>IF(Table1[[#This Row],[Monthly_Price]]=7.99,"Base",IF(Table1[[#This Row],[Monthly_Price]]=11.99,"Premium",IF(Table1[[#This Row],[Monthly_Price]]=15.99,"Ultra","error")))</f>
        <v>Ultra</v>
      </c>
      <c r="H972">
        <v>454</v>
      </c>
      <c r="I972" t="s">
        <v>24</v>
      </c>
      <c r="J972">
        <v>5</v>
      </c>
      <c r="K972">
        <v>6</v>
      </c>
      <c r="L972" t="b">
        <v>1</v>
      </c>
      <c r="M972">
        <v>938</v>
      </c>
      <c r="N972">
        <v>75</v>
      </c>
      <c r="O972">
        <f>SUM(Table1[[#This Row],[Total_Movies_Watched]:[Total_Series_Watched]])</f>
        <v>1013</v>
      </c>
      <c r="P972" t="s">
        <v>63</v>
      </c>
      <c r="Q972" t="s">
        <v>40</v>
      </c>
      <c r="R972" t="s">
        <v>34</v>
      </c>
      <c r="S972">
        <v>51</v>
      </c>
      <c r="T972">
        <v>3.1</v>
      </c>
      <c r="U972" t="b">
        <v>0</v>
      </c>
      <c r="V972" t="s">
        <v>28</v>
      </c>
      <c r="W972">
        <v>1961</v>
      </c>
      <c r="X972" t="s">
        <v>51</v>
      </c>
      <c r="Y972" t="s">
        <v>36</v>
      </c>
      <c r="Z972" t="s">
        <v>75</v>
      </c>
      <c r="AA972" t="str">
        <f t="shared" si="30"/>
        <v>Complete</v>
      </c>
    </row>
    <row r="973" spans="1:27" x14ac:dyDescent="0.3">
      <c r="A973">
        <v>7549</v>
      </c>
      <c r="B973" t="str">
        <f t="shared" si="31"/>
        <v>Unique</v>
      </c>
      <c r="C973" t="s">
        <v>394</v>
      </c>
      <c r="D973" s="1">
        <v>45442</v>
      </c>
      <c r="E973" s="1">
        <v>45624</v>
      </c>
      <c r="F973" s="7">
        <v>15.99</v>
      </c>
      <c r="G973" t="str">
        <f>IF(Table1[[#This Row],[Monthly_Price]]=7.99,"Base",IF(Table1[[#This Row],[Monthly_Price]]=11.99,"Premium",IF(Table1[[#This Row],[Monthly_Price]]=15.99,"Ultra","error")))</f>
        <v>Ultra</v>
      </c>
      <c r="H973">
        <v>119</v>
      </c>
      <c r="I973" t="s">
        <v>79</v>
      </c>
      <c r="J973">
        <v>1</v>
      </c>
      <c r="K973">
        <v>5</v>
      </c>
      <c r="L973" t="b">
        <v>1</v>
      </c>
      <c r="M973">
        <v>112</v>
      </c>
      <c r="N973">
        <v>181</v>
      </c>
      <c r="O973">
        <f>SUM(Table1[[#This Row],[Total_Movies_Watched]:[Total_Series_Watched]])</f>
        <v>293</v>
      </c>
      <c r="P973" t="s">
        <v>74</v>
      </c>
      <c r="Q973" t="s">
        <v>49</v>
      </c>
      <c r="R973" t="s">
        <v>34</v>
      </c>
      <c r="S973">
        <v>47</v>
      </c>
      <c r="T973">
        <v>3.2</v>
      </c>
      <c r="U973" t="b">
        <v>1</v>
      </c>
      <c r="V973" t="s">
        <v>28</v>
      </c>
      <c r="W973">
        <v>1708</v>
      </c>
      <c r="X973" t="s">
        <v>35</v>
      </c>
      <c r="Y973" t="s">
        <v>52</v>
      </c>
      <c r="Z973" t="s">
        <v>75</v>
      </c>
      <c r="AA973" t="str">
        <f t="shared" si="30"/>
        <v>Complete</v>
      </c>
    </row>
    <row r="974" spans="1:27" x14ac:dyDescent="0.3">
      <c r="A974">
        <v>4747</v>
      </c>
      <c r="B974" t="str">
        <f t="shared" si="31"/>
        <v>Unique</v>
      </c>
      <c r="C974" t="s">
        <v>146</v>
      </c>
      <c r="D974" s="1">
        <v>45332</v>
      </c>
      <c r="E974" s="1">
        <v>45547</v>
      </c>
      <c r="F974" s="7">
        <v>11.99</v>
      </c>
      <c r="G974" t="str">
        <f>IF(Table1[[#This Row],[Monthly_Price]]=7.99,"Base",IF(Table1[[#This Row],[Monthly_Price]]=11.99,"Premium",IF(Table1[[#This Row],[Monthly_Price]]=15.99,"Ultra","error")))</f>
        <v>Premium</v>
      </c>
      <c r="H974">
        <v>311</v>
      </c>
      <c r="I974" t="s">
        <v>24</v>
      </c>
      <c r="J974">
        <v>5</v>
      </c>
      <c r="K974">
        <v>1</v>
      </c>
      <c r="L974" t="b">
        <v>1</v>
      </c>
      <c r="M974">
        <v>430</v>
      </c>
      <c r="N974">
        <v>188</v>
      </c>
      <c r="O974">
        <f>SUM(Table1[[#This Row],[Total_Movies_Watched]:[Total_Series_Watched]])</f>
        <v>618</v>
      </c>
      <c r="P974" t="s">
        <v>44</v>
      </c>
      <c r="Q974" t="s">
        <v>49</v>
      </c>
      <c r="R974" t="s">
        <v>67</v>
      </c>
      <c r="S974">
        <v>78</v>
      </c>
      <c r="T974">
        <v>4.4000000000000004</v>
      </c>
      <c r="U974" t="b">
        <v>1</v>
      </c>
      <c r="V974" t="s">
        <v>28</v>
      </c>
      <c r="W974">
        <v>2288</v>
      </c>
      <c r="X974" t="s">
        <v>51</v>
      </c>
      <c r="Y974" t="s">
        <v>68</v>
      </c>
      <c r="Z974" t="s">
        <v>53</v>
      </c>
      <c r="AA974" t="str">
        <f t="shared" si="30"/>
        <v>Complete</v>
      </c>
    </row>
    <row r="975" spans="1:27" x14ac:dyDescent="0.3">
      <c r="A975">
        <v>8320</v>
      </c>
      <c r="B975" t="str">
        <f t="shared" si="31"/>
        <v>Unique</v>
      </c>
      <c r="C975" t="s">
        <v>310</v>
      </c>
      <c r="D975" s="1">
        <v>45293</v>
      </c>
      <c r="E975" s="1">
        <v>45547</v>
      </c>
      <c r="F975" s="7">
        <v>15.99</v>
      </c>
      <c r="G975" t="str">
        <f>IF(Table1[[#This Row],[Monthly_Price]]=7.99,"Base",IF(Table1[[#This Row],[Monthly_Price]]=11.99,"Premium",IF(Table1[[#This Row],[Monthly_Price]]=15.99,"Ultra","error")))</f>
        <v>Ultra</v>
      </c>
      <c r="H975">
        <v>122</v>
      </c>
      <c r="I975" t="s">
        <v>62</v>
      </c>
      <c r="J975">
        <v>2</v>
      </c>
      <c r="K975">
        <v>2</v>
      </c>
      <c r="L975" t="b">
        <v>0</v>
      </c>
      <c r="M975">
        <v>626</v>
      </c>
      <c r="N975">
        <v>69</v>
      </c>
      <c r="O975">
        <f>SUM(Table1[[#This Row],[Total_Movies_Watched]:[Total_Series_Watched]])</f>
        <v>695</v>
      </c>
      <c r="P975" t="s">
        <v>25</v>
      </c>
      <c r="Q975" t="s">
        <v>26</v>
      </c>
      <c r="R975" t="s">
        <v>41</v>
      </c>
      <c r="S975">
        <v>17</v>
      </c>
      <c r="T975">
        <v>4.2</v>
      </c>
      <c r="U975" t="b">
        <v>1</v>
      </c>
      <c r="V975" t="s">
        <v>28</v>
      </c>
      <c r="W975">
        <v>4570</v>
      </c>
      <c r="X975" t="s">
        <v>57</v>
      </c>
      <c r="Y975" t="s">
        <v>30</v>
      </c>
      <c r="Z975" t="s">
        <v>53</v>
      </c>
      <c r="AA975" t="str">
        <f t="shared" si="30"/>
        <v>Complete</v>
      </c>
    </row>
    <row r="976" spans="1:27" x14ac:dyDescent="0.3">
      <c r="A976">
        <v>1333</v>
      </c>
      <c r="B976" t="str">
        <f t="shared" si="31"/>
        <v>Unique</v>
      </c>
      <c r="C976" t="s">
        <v>82</v>
      </c>
      <c r="D976" s="1">
        <v>45398</v>
      </c>
      <c r="E976" s="1">
        <v>45615</v>
      </c>
      <c r="F976" s="7">
        <v>15.99</v>
      </c>
      <c r="G976" t="str">
        <f>IF(Table1[[#This Row],[Monthly_Price]]=7.99,"Base",IF(Table1[[#This Row],[Monthly_Price]]=11.99,"Premium",IF(Table1[[#This Row],[Monthly_Price]]=15.99,"Ultra","error")))</f>
        <v>Ultra</v>
      </c>
      <c r="H976">
        <v>300</v>
      </c>
      <c r="I976" t="s">
        <v>43</v>
      </c>
      <c r="J976">
        <v>5</v>
      </c>
      <c r="K976">
        <v>4</v>
      </c>
      <c r="L976" t="b">
        <v>1</v>
      </c>
      <c r="M976">
        <v>819</v>
      </c>
      <c r="N976">
        <v>143</v>
      </c>
      <c r="O976">
        <f>SUM(Table1[[#This Row],[Total_Movies_Watched]:[Total_Series_Watched]])</f>
        <v>962</v>
      </c>
      <c r="P976" t="s">
        <v>39</v>
      </c>
      <c r="Q976" t="s">
        <v>49</v>
      </c>
      <c r="R976" t="s">
        <v>34</v>
      </c>
      <c r="S976">
        <v>23</v>
      </c>
      <c r="T976">
        <v>5</v>
      </c>
      <c r="U976" t="b">
        <v>0</v>
      </c>
      <c r="V976" t="s">
        <v>28</v>
      </c>
      <c r="W976">
        <v>2547</v>
      </c>
      <c r="X976" t="s">
        <v>35</v>
      </c>
      <c r="Y976" t="s">
        <v>60</v>
      </c>
      <c r="Z976" t="s">
        <v>37</v>
      </c>
      <c r="AA976" t="str">
        <f t="shared" si="30"/>
        <v>Complete</v>
      </c>
    </row>
    <row r="977" spans="1:27" x14ac:dyDescent="0.3">
      <c r="A977">
        <v>5254</v>
      </c>
      <c r="B977" t="str">
        <f t="shared" si="31"/>
        <v>Unique</v>
      </c>
      <c r="C977" t="s">
        <v>305</v>
      </c>
      <c r="D977" s="1">
        <v>45546</v>
      </c>
      <c r="E977" s="1">
        <v>45626</v>
      </c>
      <c r="F977" s="7">
        <v>15.99</v>
      </c>
      <c r="G977" t="str">
        <f>IF(Table1[[#This Row],[Monthly_Price]]=7.99,"Base",IF(Table1[[#This Row],[Monthly_Price]]=11.99,"Premium",IF(Table1[[#This Row],[Monthly_Price]]=15.99,"Ultra","error")))</f>
        <v>Ultra</v>
      </c>
      <c r="H977">
        <v>59</v>
      </c>
      <c r="I977" t="s">
        <v>79</v>
      </c>
      <c r="J977">
        <v>4</v>
      </c>
      <c r="K977">
        <v>3</v>
      </c>
      <c r="L977" t="b">
        <v>0</v>
      </c>
      <c r="M977">
        <v>718</v>
      </c>
      <c r="N977">
        <v>3</v>
      </c>
      <c r="O977">
        <f>SUM(Table1[[#This Row],[Total_Movies_Watched]:[Total_Series_Watched]])</f>
        <v>721</v>
      </c>
      <c r="P977" t="s">
        <v>39</v>
      </c>
      <c r="Q977" t="s">
        <v>40</v>
      </c>
      <c r="R977" t="s">
        <v>34</v>
      </c>
      <c r="S977">
        <v>43</v>
      </c>
      <c r="T977">
        <v>4.2</v>
      </c>
      <c r="U977" t="b">
        <v>1</v>
      </c>
      <c r="V977" t="s">
        <v>28</v>
      </c>
      <c r="W977">
        <v>4655</v>
      </c>
      <c r="X977" t="s">
        <v>35</v>
      </c>
      <c r="Y977" t="s">
        <v>52</v>
      </c>
      <c r="Z977" t="s">
        <v>31</v>
      </c>
      <c r="AA977" t="str">
        <f t="shared" si="30"/>
        <v>Complete</v>
      </c>
    </row>
    <row r="978" spans="1:27" x14ac:dyDescent="0.3">
      <c r="A978">
        <v>6842</v>
      </c>
      <c r="B978" t="str">
        <f t="shared" si="31"/>
        <v>Unique</v>
      </c>
      <c r="C978" t="s">
        <v>359</v>
      </c>
      <c r="D978" s="1">
        <v>45099</v>
      </c>
      <c r="E978" s="1">
        <v>45516</v>
      </c>
      <c r="F978" s="7">
        <v>15.99</v>
      </c>
      <c r="G978" t="str">
        <f>IF(Table1[[#This Row],[Monthly_Price]]=7.99,"Base",IF(Table1[[#This Row],[Monthly_Price]]=11.99,"Premium",IF(Table1[[#This Row],[Monthly_Price]]=15.99,"Ultra","error")))</f>
        <v>Ultra</v>
      </c>
      <c r="H978">
        <v>34</v>
      </c>
      <c r="I978" t="s">
        <v>33</v>
      </c>
      <c r="J978">
        <v>1</v>
      </c>
      <c r="K978">
        <v>4</v>
      </c>
      <c r="L978" t="b">
        <v>1</v>
      </c>
      <c r="M978">
        <v>109</v>
      </c>
      <c r="N978">
        <v>174</v>
      </c>
      <c r="O978">
        <f>SUM(Table1[[#This Row],[Total_Movies_Watched]:[Total_Series_Watched]])</f>
        <v>283</v>
      </c>
      <c r="P978" t="s">
        <v>39</v>
      </c>
      <c r="Q978" t="s">
        <v>40</v>
      </c>
      <c r="R978" t="s">
        <v>27</v>
      </c>
      <c r="S978">
        <v>74</v>
      </c>
      <c r="T978">
        <v>4.4000000000000004</v>
      </c>
      <c r="U978" t="b">
        <v>1</v>
      </c>
      <c r="V978" t="s">
        <v>28</v>
      </c>
      <c r="W978">
        <v>1656</v>
      </c>
      <c r="X978" t="s">
        <v>65</v>
      </c>
      <c r="Y978" t="s">
        <v>68</v>
      </c>
      <c r="Z978" t="s">
        <v>31</v>
      </c>
      <c r="AA978" t="str">
        <f t="shared" si="30"/>
        <v>Complete</v>
      </c>
    </row>
    <row r="979" spans="1:27" x14ac:dyDescent="0.3">
      <c r="A979">
        <v>9333</v>
      </c>
      <c r="B979" t="str">
        <f t="shared" si="31"/>
        <v>Unique</v>
      </c>
      <c r="C979" t="s">
        <v>353</v>
      </c>
      <c r="D979" s="1">
        <v>45277</v>
      </c>
      <c r="E979" s="1">
        <v>45643</v>
      </c>
      <c r="F979" s="7">
        <v>11.99</v>
      </c>
      <c r="G979" t="str">
        <f>IF(Table1[[#This Row],[Monthly_Price]]=7.99,"Base",IF(Table1[[#This Row],[Monthly_Price]]=11.99,"Premium",IF(Table1[[#This Row],[Monthly_Price]]=15.99,"Ultra","error")))</f>
        <v>Premium</v>
      </c>
      <c r="H979">
        <v>23</v>
      </c>
      <c r="I979" t="s">
        <v>62</v>
      </c>
      <c r="J979">
        <v>2</v>
      </c>
      <c r="K979">
        <v>1</v>
      </c>
      <c r="L979" t="b">
        <v>0</v>
      </c>
      <c r="M979">
        <v>544</v>
      </c>
      <c r="N979">
        <v>25</v>
      </c>
      <c r="O979">
        <f>SUM(Table1[[#This Row],[Total_Movies_Watched]:[Total_Series_Watched]])</f>
        <v>569</v>
      </c>
      <c r="P979" t="s">
        <v>48</v>
      </c>
      <c r="Q979" t="s">
        <v>64</v>
      </c>
      <c r="R979" t="s">
        <v>34</v>
      </c>
      <c r="S979">
        <v>47</v>
      </c>
      <c r="T979">
        <v>3.6</v>
      </c>
      <c r="U979" t="b">
        <v>0</v>
      </c>
      <c r="V979" t="s">
        <v>28</v>
      </c>
      <c r="W979">
        <v>2761</v>
      </c>
      <c r="X979" t="s">
        <v>57</v>
      </c>
      <c r="Y979" t="s">
        <v>36</v>
      </c>
      <c r="Z979" t="s">
        <v>37</v>
      </c>
      <c r="AA979" t="str">
        <f t="shared" si="30"/>
        <v>Complete</v>
      </c>
    </row>
    <row r="980" spans="1:27" x14ac:dyDescent="0.3">
      <c r="A980">
        <v>9122</v>
      </c>
      <c r="B980" t="str">
        <f t="shared" si="31"/>
        <v>Unique</v>
      </c>
      <c r="C980" t="s">
        <v>398</v>
      </c>
      <c r="D980" s="1">
        <v>45507</v>
      </c>
      <c r="E980" s="1">
        <v>45608</v>
      </c>
      <c r="F980" s="7">
        <v>15.99</v>
      </c>
      <c r="G980" t="str">
        <f>IF(Table1[[#This Row],[Monthly_Price]]=7.99,"Base",IF(Table1[[#This Row],[Monthly_Price]]=11.99,"Premium",IF(Table1[[#This Row],[Monthly_Price]]=15.99,"Ultra","error")))</f>
        <v>Ultra</v>
      </c>
      <c r="H980">
        <v>168</v>
      </c>
      <c r="I980" t="s">
        <v>24</v>
      </c>
      <c r="J980">
        <v>3</v>
      </c>
      <c r="K980">
        <v>2</v>
      </c>
      <c r="L980" t="b">
        <v>1</v>
      </c>
      <c r="M980">
        <v>25</v>
      </c>
      <c r="N980">
        <v>171</v>
      </c>
      <c r="O980">
        <f>SUM(Table1[[#This Row],[Total_Movies_Watched]:[Total_Series_Watched]])</f>
        <v>196</v>
      </c>
      <c r="P980" t="s">
        <v>74</v>
      </c>
      <c r="Q980" t="s">
        <v>26</v>
      </c>
      <c r="R980" t="s">
        <v>27</v>
      </c>
      <c r="S980">
        <v>79</v>
      </c>
      <c r="T980">
        <v>4</v>
      </c>
      <c r="U980" t="b">
        <v>0</v>
      </c>
      <c r="V980" t="s">
        <v>28</v>
      </c>
      <c r="W980">
        <v>773</v>
      </c>
      <c r="X980" t="s">
        <v>35</v>
      </c>
      <c r="Y980" t="s">
        <v>36</v>
      </c>
      <c r="Z980" t="s">
        <v>37</v>
      </c>
      <c r="AA980" t="str">
        <f t="shared" si="30"/>
        <v>Complete</v>
      </c>
    </row>
    <row r="981" spans="1:27" x14ac:dyDescent="0.3">
      <c r="A981">
        <v>6221</v>
      </c>
      <c r="B981" t="str">
        <f t="shared" si="31"/>
        <v>Unique</v>
      </c>
      <c r="C981" t="s">
        <v>102</v>
      </c>
      <c r="D981" s="1">
        <v>45612</v>
      </c>
      <c r="E981" s="1">
        <v>45621</v>
      </c>
      <c r="F981" s="7">
        <v>11.99</v>
      </c>
      <c r="G981" t="str">
        <f>IF(Table1[[#This Row],[Monthly_Price]]=7.99,"Base",IF(Table1[[#This Row],[Monthly_Price]]=11.99,"Premium",IF(Table1[[#This Row],[Monthly_Price]]=15.99,"Ultra","error")))</f>
        <v>Premium</v>
      </c>
      <c r="H981">
        <v>306</v>
      </c>
      <c r="I981" t="s">
        <v>24</v>
      </c>
      <c r="J981">
        <v>5</v>
      </c>
      <c r="K981">
        <v>1</v>
      </c>
      <c r="L981" t="b">
        <v>1</v>
      </c>
      <c r="M981">
        <v>513</v>
      </c>
      <c r="N981">
        <v>70</v>
      </c>
      <c r="O981">
        <f>SUM(Table1[[#This Row],[Total_Movies_Watched]:[Total_Series_Watched]])</f>
        <v>583</v>
      </c>
      <c r="P981" t="s">
        <v>25</v>
      </c>
      <c r="Q981" t="s">
        <v>49</v>
      </c>
      <c r="R981" t="s">
        <v>50</v>
      </c>
      <c r="S981">
        <v>86</v>
      </c>
      <c r="T981">
        <v>3.7</v>
      </c>
      <c r="U981" t="b">
        <v>0</v>
      </c>
      <c r="V981" t="s">
        <v>28</v>
      </c>
      <c r="W981">
        <v>1652</v>
      </c>
      <c r="X981" t="s">
        <v>35</v>
      </c>
      <c r="Y981" t="s">
        <v>52</v>
      </c>
      <c r="Z981" t="s">
        <v>31</v>
      </c>
      <c r="AA981" t="str">
        <f t="shared" si="30"/>
        <v>Complete</v>
      </c>
    </row>
    <row r="982" spans="1:27" x14ac:dyDescent="0.3">
      <c r="A982">
        <v>9957</v>
      </c>
      <c r="B982" t="str">
        <f t="shared" si="31"/>
        <v>Unique</v>
      </c>
      <c r="C982" t="s">
        <v>220</v>
      </c>
      <c r="D982" s="1">
        <v>45238</v>
      </c>
      <c r="E982" s="1">
        <v>45639</v>
      </c>
      <c r="F982" s="7">
        <v>15.99</v>
      </c>
      <c r="G982" t="str">
        <f>IF(Table1[[#This Row],[Monthly_Price]]=7.99,"Base",IF(Table1[[#This Row],[Monthly_Price]]=11.99,"Premium",IF(Table1[[#This Row],[Monthly_Price]]=15.99,"Ultra","error")))</f>
        <v>Ultra</v>
      </c>
      <c r="H982">
        <v>433</v>
      </c>
      <c r="I982" t="s">
        <v>46</v>
      </c>
      <c r="J982">
        <v>2</v>
      </c>
      <c r="K982">
        <v>6</v>
      </c>
      <c r="L982" t="b">
        <v>1</v>
      </c>
      <c r="M982">
        <v>1000</v>
      </c>
      <c r="N982">
        <v>48</v>
      </c>
      <c r="O982">
        <f>SUM(Table1[[#This Row],[Total_Movies_Watched]:[Total_Series_Watched]])</f>
        <v>1048</v>
      </c>
      <c r="P982" t="s">
        <v>74</v>
      </c>
      <c r="Q982" t="s">
        <v>40</v>
      </c>
      <c r="R982" t="s">
        <v>50</v>
      </c>
      <c r="S982">
        <v>92</v>
      </c>
      <c r="T982">
        <v>3.7</v>
      </c>
      <c r="U982" t="b">
        <v>0</v>
      </c>
      <c r="V982" t="s">
        <v>28</v>
      </c>
      <c r="W982">
        <v>1037</v>
      </c>
      <c r="X982" t="s">
        <v>65</v>
      </c>
      <c r="Y982" t="s">
        <v>68</v>
      </c>
      <c r="Z982" t="s">
        <v>31</v>
      </c>
      <c r="AA982" t="str">
        <f t="shared" si="30"/>
        <v>Complete</v>
      </c>
    </row>
    <row r="983" spans="1:27" x14ac:dyDescent="0.3">
      <c r="A983">
        <v>4680</v>
      </c>
      <c r="B983" t="str">
        <f t="shared" si="31"/>
        <v>Unique</v>
      </c>
      <c r="C983" t="s">
        <v>399</v>
      </c>
      <c r="D983" s="1">
        <v>45642</v>
      </c>
      <c r="E983" s="1">
        <v>45608</v>
      </c>
      <c r="F983" s="7">
        <v>11.99</v>
      </c>
      <c r="G983" t="str">
        <f>IF(Table1[[#This Row],[Monthly_Price]]=7.99,"Base",IF(Table1[[#This Row],[Monthly_Price]]=11.99,"Premium",IF(Table1[[#This Row],[Monthly_Price]]=15.99,"Ultra","error")))</f>
        <v>Premium</v>
      </c>
      <c r="H983">
        <v>221</v>
      </c>
      <c r="I983" t="s">
        <v>79</v>
      </c>
      <c r="J983">
        <v>5</v>
      </c>
      <c r="K983">
        <v>5</v>
      </c>
      <c r="L983" t="b">
        <v>1</v>
      </c>
      <c r="M983">
        <v>749</v>
      </c>
      <c r="N983">
        <v>66</v>
      </c>
      <c r="O983">
        <f>SUM(Table1[[#This Row],[Total_Movies_Watched]:[Total_Series_Watched]])</f>
        <v>815</v>
      </c>
      <c r="P983" t="s">
        <v>25</v>
      </c>
      <c r="Q983" t="s">
        <v>64</v>
      </c>
      <c r="R983" t="s">
        <v>34</v>
      </c>
      <c r="S983">
        <v>37</v>
      </c>
      <c r="T983">
        <v>3.3</v>
      </c>
      <c r="U983" t="b">
        <v>1</v>
      </c>
      <c r="V983" t="s">
        <v>28</v>
      </c>
      <c r="W983">
        <v>4505</v>
      </c>
      <c r="X983" t="s">
        <v>51</v>
      </c>
      <c r="Y983" t="s">
        <v>30</v>
      </c>
      <c r="Z983" t="s">
        <v>75</v>
      </c>
      <c r="AA983" t="str">
        <f t="shared" si="30"/>
        <v>Complete</v>
      </c>
    </row>
    <row r="984" spans="1:27" x14ac:dyDescent="0.3">
      <c r="A984">
        <v>5974</v>
      </c>
      <c r="B984" t="str">
        <f t="shared" si="31"/>
        <v>Unique</v>
      </c>
      <c r="C984" t="s">
        <v>400</v>
      </c>
      <c r="D984" s="1">
        <v>45585</v>
      </c>
      <c r="E984" s="1">
        <v>45619</v>
      </c>
      <c r="F984" s="7">
        <v>15.99</v>
      </c>
      <c r="G984" t="str">
        <f>IF(Table1[[#This Row],[Monthly_Price]]=7.99,"Base",IF(Table1[[#This Row],[Monthly_Price]]=11.99,"Premium",IF(Table1[[#This Row],[Monthly_Price]]=15.99,"Ultra","error")))</f>
        <v>Ultra</v>
      </c>
      <c r="H984">
        <v>236</v>
      </c>
      <c r="I984" t="s">
        <v>46</v>
      </c>
      <c r="J984">
        <v>3</v>
      </c>
      <c r="K984">
        <v>5</v>
      </c>
      <c r="L984" t="b">
        <v>1</v>
      </c>
      <c r="M984">
        <v>600</v>
      </c>
      <c r="N984">
        <v>199</v>
      </c>
      <c r="O984">
        <f>SUM(Table1[[#This Row],[Total_Movies_Watched]:[Total_Series_Watched]])</f>
        <v>799</v>
      </c>
      <c r="P984" t="s">
        <v>44</v>
      </c>
      <c r="Q984" t="s">
        <v>64</v>
      </c>
      <c r="R984" t="s">
        <v>34</v>
      </c>
      <c r="S984">
        <v>56</v>
      </c>
      <c r="T984">
        <v>3.7</v>
      </c>
      <c r="U984" t="b">
        <v>0</v>
      </c>
      <c r="V984" t="s">
        <v>28</v>
      </c>
      <c r="W984">
        <v>3648</v>
      </c>
      <c r="X984" t="s">
        <v>65</v>
      </c>
      <c r="Y984" t="s">
        <v>52</v>
      </c>
      <c r="Z984" t="s">
        <v>37</v>
      </c>
      <c r="AA984" t="str">
        <f t="shared" si="30"/>
        <v>Complete</v>
      </c>
    </row>
    <row r="985" spans="1:27" x14ac:dyDescent="0.3">
      <c r="A985">
        <v>6938</v>
      </c>
      <c r="B985" t="str">
        <f t="shared" si="31"/>
        <v>Unique</v>
      </c>
      <c r="C985" t="s">
        <v>235</v>
      </c>
      <c r="D985" s="1">
        <v>45417</v>
      </c>
      <c r="E985" s="1">
        <v>45638</v>
      </c>
      <c r="F985" s="7">
        <v>11.99</v>
      </c>
      <c r="G985" t="str">
        <f>IF(Table1[[#This Row],[Monthly_Price]]=7.99,"Base",IF(Table1[[#This Row],[Monthly_Price]]=11.99,"Premium",IF(Table1[[#This Row],[Monthly_Price]]=15.99,"Ultra","error")))</f>
        <v>Premium</v>
      </c>
      <c r="H985">
        <v>75</v>
      </c>
      <c r="I985" t="s">
        <v>24</v>
      </c>
      <c r="J985">
        <v>4</v>
      </c>
      <c r="K985">
        <v>6</v>
      </c>
      <c r="L985" t="b">
        <v>0</v>
      </c>
      <c r="M985">
        <v>897</v>
      </c>
      <c r="N985">
        <v>59</v>
      </c>
      <c r="O985">
        <f>SUM(Table1[[#This Row],[Total_Movies_Watched]:[Total_Series_Watched]])</f>
        <v>956</v>
      </c>
      <c r="P985" t="s">
        <v>63</v>
      </c>
      <c r="Q985" t="s">
        <v>49</v>
      </c>
      <c r="R985" t="s">
        <v>27</v>
      </c>
      <c r="S985">
        <v>11</v>
      </c>
      <c r="T985">
        <v>3.4</v>
      </c>
      <c r="U985" t="b">
        <v>0</v>
      </c>
      <c r="V985" t="s">
        <v>28</v>
      </c>
      <c r="W985">
        <v>4015</v>
      </c>
      <c r="X985" t="s">
        <v>35</v>
      </c>
      <c r="Y985" t="s">
        <v>52</v>
      </c>
      <c r="Z985" t="s">
        <v>75</v>
      </c>
      <c r="AA985" t="str">
        <f t="shared" si="30"/>
        <v>Complete</v>
      </c>
    </row>
    <row r="986" spans="1:27" x14ac:dyDescent="0.3">
      <c r="A986">
        <v>1175</v>
      </c>
      <c r="B986" t="str">
        <f t="shared" si="31"/>
        <v>Unique</v>
      </c>
      <c r="C986" t="s">
        <v>325</v>
      </c>
      <c r="D986" s="1">
        <v>45363</v>
      </c>
      <c r="E986" s="1">
        <v>45617</v>
      </c>
      <c r="F986" s="7">
        <v>15.99</v>
      </c>
      <c r="G986" t="str">
        <f>IF(Table1[[#This Row],[Monthly_Price]]=7.99,"Base",IF(Table1[[#This Row],[Monthly_Price]]=11.99,"Premium",IF(Table1[[#This Row],[Monthly_Price]]=15.99,"Ultra","error")))</f>
        <v>Ultra</v>
      </c>
      <c r="H986">
        <v>325</v>
      </c>
      <c r="I986" t="s">
        <v>62</v>
      </c>
      <c r="J986">
        <v>3</v>
      </c>
      <c r="K986">
        <v>6</v>
      </c>
      <c r="L986" t="b">
        <v>1</v>
      </c>
      <c r="M986">
        <v>412</v>
      </c>
      <c r="N986">
        <v>117</v>
      </c>
      <c r="O986">
        <f>SUM(Table1[[#This Row],[Total_Movies_Watched]:[Total_Series_Watched]])</f>
        <v>529</v>
      </c>
      <c r="P986" t="s">
        <v>63</v>
      </c>
      <c r="Q986" t="s">
        <v>49</v>
      </c>
      <c r="R986" t="s">
        <v>27</v>
      </c>
      <c r="S986">
        <v>48</v>
      </c>
      <c r="T986">
        <v>4</v>
      </c>
      <c r="U986" t="b">
        <v>1</v>
      </c>
      <c r="V986" t="s">
        <v>28</v>
      </c>
      <c r="W986">
        <v>2050</v>
      </c>
      <c r="X986" t="s">
        <v>65</v>
      </c>
      <c r="Y986" t="s">
        <v>36</v>
      </c>
      <c r="Z986" t="s">
        <v>75</v>
      </c>
      <c r="AA986" t="str">
        <f t="shared" si="30"/>
        <v>Complete</v>
      </c>
    </row>
    <row r="987" spans="1:27" x14ac:dyDescent="0.3">
      <c r="A987">
        <v>1260</v>
      </c>
      <c r="B987" t="str">
        <f t="shared" si="31"/>
        <v>Unique</v>
      </c>
      <c r="C987" t="s">
        <v>267</v>
      </c>
      <c r="D987" s="1">
        <v>45363</v>
      </c>
      <c r="E987" s="1">
        <v>45363</v>
      </c>
      <c r="F987" s="7">
        <v>7.99</v>
      </c>
      <c r="G987" t="str">
        <f>IF(Table1[[#This Row],[Monthly_Price]]=7.99,"Base",IF(Table1[[#This Row],[Monthly_Price]]=11.99,"Premium",IF(Table1[[#This Row],[Monthly_Price]]=15.99,"Ultra","error")))</f>
        <v>Base</v>
      </c>
      <c r="H987">
        <v>217</v>
      </c>
      <c r="I987" t="s">
        <v>46</v>
      </c>
      <c r="J987">
        <v>5</v>
      </c>
      <c r="K987">
        <v>2</v>
      </c>
      <c r="L987" t="b">
        <v>0</v>
      </c>
      <c r="M987">
        <v>669</v>
      </c>
      <c r="N987">
        <v>155</v>
      </c>
      <c r="O987">
        <f>SUM(Table1[[#This Row],[Total_Movies_Watched]:[Total_Series_Watched]])</f>
        <v>824</v>
      </c>
      <c r="P987" t="s">
        <v>63</v>
      </c>
      <c r="Q987" t="s">
        <v>40</v>
      </c>
      <c r="R987" t="s">
        <v>41</v>
      </c>
      <c r="S987">
        <v>40</v>
      </c>
      <c r="T987">
        <v>4.8</v>
      </c>
      <c r="U987" t="b">
        <v>1</v>
      </c>
      <c r="V987" t="s">
        <v>28</v>
      </c>
      <c r="W987">
        <v>2390</v>
      </c>
      <c r="X987" t="s">
        <v>65</v>
      </c>
      <c r="Y987" t="s">
        <v>30</v>
      </c>
      <c r="Z987" t="s">
        <v>31</v>
      </c>
      <c r="AA987" t="str">
        <f t="shared" si="30"/>
        <v>Complete</v>
      </c>
    </row>
    <row r="988" spans="1:27" x14ac:dyDescent="0.3">
      <c r="A988">
        <v>4645</v>
      </c>
      <c r="B988" t="str">
        <f t="shared" si="31"/>
        <v>Unique</v>
      </c>
      <c r="C988" t="s">
        <v>94</v>
      </c>
      <c r="D988" s="1">
        <v>45076</v>
      </c>
      <c r="E988" s="1">
        <v>45640</v>
      </c>
      <c r="F988" s="7">
        <v>7.99</v>
      </c>
      <c r="G988" t="str">
        <f>IF(Table1[[#This Row],[Monthly_Price]]=7.99,"Base",IF(Table1[[#This Row],[Monthly_Price]]=11.99,"Premium",IF(Table1[[#This Row],[Monthly_Price]]=15.99,"Ultra","error")))</f>
        <v>Base</v>
      </c>
      <c r="H988">
        <v>178</v>
      </c>
      <c r="I988" t="s">
        <v>24</v>
      </c>
      <c r="J988">
        <v>4</v>
      </c>
      <c r="K988">
        <v>5</v>
      </c>
      <c r="L988" t="b">
        <v>1</v>
      </c>
      <c r="M988">
        <v>323</v>
      </c>
      <c r="N988">
        <v>130</v>
      </c>
      <c r="O988">
        <f>SUM(Table1[[#This Row],[Total_Movies_Watched]:[Total_Series_Watched]])</f>
        <v>453</v>
      </c>
      <c r="P988" t="s">
        <v>63</v>
      </c>
      <c r="Q988" t="s">
        <v>64</v>
      </c>
      <c r="R988" t="s">
        <v>67</v>
      </c>
      <c r="S988">
        <v>29</v>
      </c>
      <c r="T988">
        <v>3</v>
      </c>
      <c r="U988" t="b">
        <v>1</v>
      </c>
      <c r="V988" t="s">
        <v>28</v>
      </c>
      <c r="W988">
        <v>3079</v>
      </c>
      <c r="X988" t="s">
        <v>35</v>
      </c>
      <c r="Y988" t="s">
        <v>30</v>
      </c>
      <c r="Z988" t="s">
        <v>75</v>
      </c>
      <c r="AA988" t="str">
        <f t="shared" si="30"/>
        <v>Complete</v>
      </c>
    </row>
    <row r="989" spans="1:27" x14ac:dyDescent="0.3">
      <c r="A989">
        <v>1637</v>
      </c>
      <c r="B989" t="str">
        <f t="shared" si="31"/>
        <v>Unique</v>
      </c>
      <c r="C989" t="s">
        <v>89</v>
      </c>
      <c r="D989" s="1">
        <v>45387</v>
      </c>
      <c r="E989" s="1">
        <v>45615</v>
      </c>
      <c r="F989" s="7">
        <v>15.99</v>
      </c>
      <c r="G989" t="str">
        <f>IF(Table1[[#This Row],[Monthly_Price]]=7.99,"Base",IF(Table1[[#This Row],[Monthly_Price]]=11.99,"Premium",IF(Table1[[#This Row],[Monthly_Price]]=15.99,"Ultra","error")))</f>
        <v>Ultra</v>
      </c>
      <c r="H989">
        <v>74</v>
      </c>
      <c r="I989" t="s">
        <v>43</v>
      </c>
      <c r="J989">
        <v>4</v>
      </c>
      <c r="K989">
        <v>3</v>
      </c>
      <c r="L989" t="b">
        <v>1</v>
      </c>
      <c r="M989">
        <v>646</v>
      </c>
      <c r="N989">
        <v>38</v>
      </c>
      <c r="O989">
        <f>SUM(Table1[[#This Row],[Total_Movies_Watched]:[Total_Series_Watched]])</f>
        <v>684</v>
      </c>
      <c r="P989" t="s">
        <v>44</v>
      </c>
      <c r="Q989" t="s">
        <v>64</v>
      </c>
      <c r="R989" t="s">
        <v>27</v>
      </c>
      <c r="S989">
        <v>37</v>
      </c>
      <c r="T989">
        <v>4.0999999999999996</v>
      </c>
      <c r="U989" t="b">
        <v>0</v>
      </c>
      <c r="V989" t="s">
        <v>28</v>
      </c>
      <c r="W989">
        <v>4111</v>
      </c>
      <c r="X989" t="s">
        <v>65</v>
      </c>
      <c r="Y989" t="s">
        <v>60</v>
      </c>
      <c r="Z989" t="s">
        <v>31</v>
      </c>
      <c r="AA989" t="str">
        <f t="shared" si="30"/>
        <v>Complete</v>
      </c>
    </row>
    <row r="990" spans="1:27" x14ac:dyDescent="0.3">
      <c r="A990">
        <v>7960</v>
      </c>
      <c r="B990" t="str">
        <f t="shared" si="31"/>
        <v>Unique</v>
      </c>
      <c r="C990" t="s">
        <v>296</v>
      </c>
      <c r="D990" s="1">
        <v>44935</v>
      </c>
      <c r="E990" s="1">
        <v>45618</v>
      </c>
      <c r="F990" s="7">
        <v>15.99</v>
      </c>
      <c r="G990" t="str">
        <f>IF(Table1[[#This Row],[Monthly_Price]]=7.99,"Base",IF(Table1[[#This Row],[Monthly_Price]]=11.99,"Premium",IF(Table1[[#This Row],[Monthly_Price]]=15.99,"Ultra","error")))</f>
        <v>Ultra</v>
      </c>
      <c r="H990">
        <v>373</v>
      </c>
      <c r="I990" t="s">
        <v>62</v>
      </c>
      <c r="J990">
        <v>1</v>
      </c>
      <c r="K990">
        <v>3</v>
      </c>
      <c r="L990" t="b">
        <v>0</v>
      </c>
      <c r="M990">
        <v>507</v>
      </c>
      <c r="N990">
        <v>130</v>
      </c>
      <c r="O990">
        <f>SUM(Table1[[#This Row],[Total_Movies_Watched]:[Total_Series_Watched]])</f>
        <v>637</v>
      </c>
      <c r="P990" t="s">
        <v>39</v>
      </c>
      <c r="Q990" t="s">
        <v>49</v>
      </c>
      <c r="R990" t="s">
        <v>56</v>
      </c>
      <c r="S990">
        <v>41</v>
      </c>
      <c r="T990">
        <v>3.3</v>
      </c>
      <c r="U990" t="b">
        <v>1</v>
      </c>
      <c r="V990" t="s">
        <v>28</v>
      </c>
      <c r="W990">
        <v>3221</v>
      </c>
      <c r="X990" t="s">
        <v>29</v>
      </c>
      <c r="Y990" t="s">
        <v>52</v>
      </c>
      <c r="Z990" t="s">
        <v>53</v>
      </c>
      <c r="AA990" t="str">
        <f t="shared" si="30"/>
        <v>Complete</v>
      </c>
    </row>
    <row r="991" spans="1:27" x14ac:dyDescent="0.3">
      <c r="A991">
        <v>9693</v>
      </c>
      <c r="B991" t="str">
        <f t="shared" si="31"/>
        <v>Unique</v>
      </c>
      <c r="C991" t="s">
        <v>401</v>
      </c>
      <c r="D991" s="1">
        <v>45379</v>
      </c>
      <c r="E991" s="1">
        <v>45626</v>
      </c>
      <c r="F991" s="7">
        <v>15.99</v>
      </c>
      <c r="G991" t="str">
        <f>IF(Table1[[#This Row],[Monthly_Price]]=7.99,"Base",IF(Table1[[#This Row],[Monthly_Price]]=11.99,"Premium",IF(Table1[[#This Row],[Monthly_Price]]=15.99,"Ultra","error")))</f>
        <v>Ultra</v>
      </c>
      <c r="H991">
        <v>64</v>
      </c>
      <c r="I991" t="s">
        <v>62</v>
      </c>
      <c r="J991">
        <v>5</v>
      </c>
      <c r="K991">
        <v>1</v>
      </c>
      <c r="L991" t="b">
        <v>0</v>
      </c>
      <c r="M991">
        <v>881</v>
      </c>
      <c r="N991">
        <v>15</v>
      </c>
      <c r="O991">
        <f>SUM(Table1[[#This Row],[Total_Movies_Watched]:[Total_Series_Watched]])</f>
        <v>896</v>
      </c>
      <c r="P991" t="s">
        <v>44</v>
      </c>
      <c r="Q991" t="s">
        <v>26</v>
      </c>
      <c r="R991" t="s">
        <v>41</v>
      </c>
      <c r="S991">
        <v>22</v>
      </c>
      <c r="T991">
        <v>3.6</v>
      </c>
      <c r="U991" t="b">
        <v>0</v>
      </c>
      <c r="V991" t="s">
        <v>28</v>
      </c>
      <c r="W991">
        <v>2461</v>
      </c>
      <c r="X991" t="s">
        <v>65</v>
      </c>
      <c r="Y991" t="s">
        <v>52</v>
      </c>
      <c r="Z991" t="s">
        <v>75</v>
      </c>
      <c r="AA991" t="str">
        <f t="shared" si="30"/>
        <v>Complete</v>
      </c>
    </row>
    <row r="992" spans="1:27" x14ac:dyDescent="0.3">
      <c r="A992">
        <v>8743</v>
      </c>
      <c r="B992" t="str">
        <f t="shared" si="31"/>
        <v>Unique</v>
      </c>
      <c r="C992" t="s">
        <v>134</v>
      </c>
      <c r="D992" s="1">
        <v>45321</v>
      </c>
      <c r="E992" s="1">
        <v>45621</v>
      </c>
      <c r="F992" s="7">
        <v>11.99</v>
      </c>
      <c r="G992" t="str">
        <f>IF(Table1[[#This Row],[Monthly_Price]]=7.99,"Base",IF(Table1[[#This Row],[Monthly_Price]]=11.99,"Premium",IF(Table1[[#This Row],[Monthly_Price]]=15.99,"Ultra","error")))</f>
        <v>Premium</v>
      </c>
      <c r="H992">
        <v>129</v>
      </c>
      <c r="I992" t="s">
        <v>24</v>
      </c>
      <c r="J992">
        <v>3</v>
      </c>
      <c r="K992">
        <v>5</v>
      </c>
      <c r="L992" t="b">
        <v>1</v>
      </c>
      <c r="M992">
        <v>594</v>
      </c>
      <c r="N992">
        <v>127</v>
      </c>
      <c r="O992">
        <f>SUM(Table1[[#This Row],[Total_Movies_Watched]:[Total_Series_Watched]])</f>
        <v>721</v>
      </c>
      <c r="P992" t="s">
        <v>48</v>
      </c>
      <c r="Q992" t="s">
        <v>26</v>
      </c>
      <c r="R992" t="s">
        <v>34</v>
      </c>
      <c r="S992">
        <v>79</v>
      </c>
      <c r="T992">
        <v>3.9</v>
      </c>
      <c r="U992" t="b">
        <v>0</v>
      </c>
      <c r="V992" t="s">
        <v>28</v>
      </c>
      <c r="W992">
        <v>2858</v>
      </c>
      <c r="X992" t="s">
        <v>29</v>
      </c>
      <c r="Y992" t="s">
        <v>60</v>
      </c>
      <c r="Z992" t="s">
        <v>53</v>
      </c>
      <c r="AA992" t="str">
        <f t="shared" si="30"/>
        <v>Complete</v>
      </c>
    </row>
    <row r="993" spans="1:27" x14ac:dyDescent="0.3">
      <c r="A993">
        <v>3379</v>
      </c>
      <c r="B993" t="str">
        <f t="shared" si="31"/>
        <v>Unique</v>
      </c>
      <c r="C993" t="s">
        <v>381</v>
      </c>
      <c r="D993" s="1">
        <v>45177</v>
      </c>
      <c r="E993" s="1">
        <v>45638</v>
      </c>
      <c r="F993" s="7">
        <v>15.99</v>
      </c>
      <c r="G993" t="str">
        <f>IF(Table1[[#This Row],[Monthly_Price]]=7.99,"Base",IF(Table1[[#This Row],[Monthly_Price]]=11.99,"Premium",IF(Table1[[#This Row],[Monthly_Price]]=15.99,"Ultra","error")))</f>
        <v>Ultra</v>
      </c>
      <c r="H993">
        <v>297</v>
      </c>
      <c r="I993" t="s">
        <v>43</v>
      </c>
      <c r="J993">
        <v>3</v>
      </c>
      <c r="K993">
        <v>1</v>
      </c>
      <c r="L993" t="b">
        <v>1</v>
      </c>
      <c r="M993">
        <v>667</v>
      </c>
      <c r="N993">
        <v>75</v>
      </c>
      <c r="O993">
        <f>SUM(Table1[[#This Row],[Total_Movies_Watched]:[Total_Series_Watched]])</f>
        <v>742</v>
      </c>
      <c r="P993" t="s">
        <v>48</v>
      </c>
      <c r="Q993" t="s">
        <v>26</v>
      </c>
      <c r="R993" t="s">
        <v>34</v>
      </c>
      <c r="S993">
        <v>89</v>
      </c>
      <c r="T993">
        <v>4.5</v>
      </c>
      <c r="U993" t="b">
        <v>0</v>
      </c>
      <c r="V993" t="s">
        <v>28</v>
      </c>
      <c r="W993">
        <v>4076</v>
      </c>
      <c r="X993" t="s">
        <v>65</v>
      </c>
      <c r="Y993" t="s">
        <v>68</v>
      </c>
      <c r="Z993" t="s">
        <v>75</v>
      </c>
      <c r="AA993" t="str">
        <f t="shared" si="30"/>
        <v>Complete</v>
      </c>
    </row>
    <row r="994" spans="1:27" x14ac:dyDescent="0.3">
      <c r="A994">
        <v>7696</v>
      </c>
      <c r="B994" t="str">
        <f t="shared" si="31"/>
        <v>Unique</v>
      </c>
      <c r="C994" t="s">
        <v>146</v>
      </c>
      <c r="D994" s="1">
        <v>45237</v>
      </c>
      <c r="E994" s="1">
        <v>45626</v>
      </c>
      <c r="F994" s="7">
        <v>15.99</v>
      </c>
      <c r="G994" t="str">
        <f>IF(Table1[[#This Row],[Monthly_Price]]=7.99,"Base",IF(Table1[[#This Row],[Monthly_Price]]=11.99,"Premium",IF(Table1[[#This Row],[Monthly_Price]]=15.99,"Ultra","error")))</f>
        <v>Ultra</v>
      </c>
      <c r="H994">
        <v>235</v>
      </c>
      <c r="I994" t="s">
        <v>24</v>
      </c>
      <c r="J994">
        <v>2</v>
      </c>
      <c r="K994">
        <v>5</v>
      </c>
      <c r="L994" t="b">
        <v>0</v>
      </c>
      <c r="M994">
        <v>709</v>
      </c>
      <c r="N994">
        <v>151</v>
      </c>
      <c r="O994">
        <f>SUM(Table1[[#This Row],[Total_Movies_Watched]:[Total_Series_Watched]])</f>
        <v>860</v>
      </c>
      <c r="P994" t="s">
        <v>44</v>
      </c>
      <c r="Q994" t="s">
        <v>40</v>
      </c>
      <c r="R994" t="s">
        <v>34</v>
      </c>
      <c r="S994">
        <v>72</v>
      </c>
      <c r="T994">
        <v>3.7</v>
      </c>
      <c r="U994" t="b">
        <v>0</v>
      </c>
      <c r="V994" t="s">
        <v>28</v>
      </c>
      <c r="W994">
        <v>2163</v>
      </c>
      <c r="X994" t="s">
        <v>57</v>
      </c>
      <c r="Y994" t="s">
        <v>60</v>
      </c>
      <c r="Z994" t="s">
        <v>75</v>
      </c>
      <c r="AA994" t="str">
        <f t="shared" si="30"/>
        <v>Complete</v>
      </c>
    </row>
    <row r="995" spans="1:27" x14ac:dyDescent="0.3">
      <c r="A995">
        <v>8552</v>
      </c>
      <c r="B995" t="str">
        <f t="shared" si="31"/>
        <v>Unique</v>
      </c>
      <c r="C995" t="s">
        <v>23</v>
      </c>
      <c r="D995" s="1">
        <v>45252</v>
      </c>
      <c r="E995" s="1">
        <v>45623</v>
      </c>
      <c r="F995" s="7">
        <v>15.99</v>
      </c>
      <c r="G995" t="str">
        <f>IF(Table1[[#This Row],[Monthly_Price]]=7.99,"Base",IF(Table1[[#This Row],[Monthly_Price]]=11.99,"Premium",IF(Table1[[#This Row],[Monthly_Price]]=15.99,"Ultra","error")))</f>
        <v>Ultra</v>
      </c>
      <c r="H995">
        <v>390</v>
      </c>
      <c r="I995" t="s">
        <v>24</v>
      </c>
      <c r="J995">
        <v>2</v>
      </c>
      <c r="K995">
        <v>4</v>
      </c>
      <c r="L995" t="b">
        <v>0</v>
      </c>
      <c r="M995">
        <v>537</v>
      </c>
      <c r="N995">
        <v>101</v>
      </c>
      <c r="O995">
        <f>SUM(Table1[[#This Row],[Total_Movies_Watched]:[Total_Series_Watched]])</f>
        <v>638</v>
      </c>
      <c r="P995" t="s">
        <v>44</v>
      </c>
      <c r="Q995" t="s">
        <v>40</v>
      </c>
      <c r="R995" t="s">
        <v>50</v>
      </c>
      <c r="S995">
        <v>64</v>
      </c>
      <c r="T995">
        <v>3</v>
      </c>
      <c r="U995" t="b">
        <v>1</v>
      </c>
      <c r="V995" t="s">
        <v>28</v>
      </c>
      <c r="W995">
        <v>3726</v>
      </c>
      <c r="X995" t="s">
        <v>35</v>
      </c>
      <c r="Y995" t="s">
        <v>68</v>
      </c>
      <c r="Z995" t="s">
        <v>53</v>
      </c>
      <c r="AA995" t="str">
        <f t="shared" si="30"/>
        <v>Complete</v>
      </c>
    </row>
    <row r="996" spans="1:27" x14ac:dyDescent="0.3">
      <c r="A996">
        <v>5065</v>
      </c>
      <c r="B996" t="str">
        <f t="shared" si="31"/>
        <v>Unique</v>
      </c>
      <c r="C996" t="s">
        <v>167</v>
      </c>
      <c r="D996" s="1">
        <v>44981</v>
      </c>
      <c r="E996" s="1">
        <v>45626</v>
      </c>
      <c r="F996" s="7">
        <v>11.99</v>
      </c>
      <c r="G996" t="str">
        <f>IF(Table1[[#This Row],[Monthly_Price]]=7.99,"Base",IF(Table1[[#This Row],[Monthly_Price]]=11.99,"Premium",IF(Table1[[#This Row],[Monthly_Price]]=15.99,"Ultra","error")))</f>
        <v>Premium</v>
      </c>
      <c r="H996">
        <v>362</v>
      </c>
      <c r="I996" t="s">
        <v>79</v>
      </c>
      <c r="J996">
        <v>2</v>
      </c>
      <c r="K996">
        <v>6</v>
      </c>
      <c r="L996" t="b">
        <v>1</v>
      </c>
      <c r="M996">
        <v>490</v>
      </c>
      <c r="N996">
        <v>22</v>
      </c>
      <c r="O996">
        <f>SUM(Table1[[#This Row],[Total_Movies_Watched]:[Total_Series_Watched]])</f>
        <v>512</v>
      </c>
      <c r="P996" t="s">
        <v>44</v>
      </c>
      <c r="Q996" t="s">
        <v>64</v>
      </c>
      <c r="R996" t="s">
        <v>34</v>
      </c>
      <c r="S996">
        <v>62</v>
      </c>
      <c r="T996">
        <v>4.7</v>
      </c>
      <c r="U996" t="b">
        <v>1</v>
      </c>
      <c r="V996" t="s">
        <v>28</v>
      </c>
      <c r="W996">
        <v>47</v>
      </c>
      <c r="X996" t="s">
        <v>35</v>
      </c>
      <c r="Y996" t="s">
        <v>68</v>
      </c>
      <c r="Z996" t="s">
        <v>75</v>
      </c>
      <c r="AA996" t="str">
        <f t="shared" si="30"/>
        <v>Complete</v>
      </c>
    </row>
    <row r="997" spans="1:27" x14ac:dyDescent="0.3">
      <c r="A997">
        <v>6878</v>
      </c>
      <c r="B997" t="str">
        <f t="shared" si="31"/>
        <v>Unique</v>
      </c>
      <c r="C997" t="s">
        <v>47</v>
      </c>
      <c r="D997" s="1">
        <v>45408</v>
      </c>
      <c r="E997" s="1">
        <v>45623</v>
      </c>
      <c r="F997" s="7">
        <v>7.99</v>
      </c>
      <c r="G997" t="str">
        <f>IF(Table1[[#This Row],[Monthly_Price]]=7.99,"Base",IF(Table1[[#This Row],[Monthly_Price]]=11.99,"Premium",IF(Table1[[#This Row],[Monthly_Price]]=15.99,"Ultra","error")))</f>
        <v>Base</v>
      </c>
      <c r="H997">
        <v>136</v>
      </c>
      <c r="I997" t="s">
        <v>43</v>
      </c>
      <c r="J997">
        <v>5</v>
      </c>
      <c r="K997">
        <v>5</v>
      </c>
      <c r="L997" t="b">
        <v>1</v>
      </c>
      <c r="M997">
        <v>20</v>
      </c>
      <c r="N997">
        <v>18</v>
      </c>
      <c r="O997">
        <f>SUM(Table1[[#This Row],[Total_Movies_Watched]:[Total_Series_Watched]])</f>
        <v>38</v>
      </c>
      <c r="P997" t="s">
        <v>39</v>
      </c>
      <c r="Q997" t="s">
        <v>40</v>
      </c>
      <c r="R997" t="s">
        <v>27</v>
      </c>
      <c r="S997">
        <v>7</v>
      </c>
      <c r="T997">
        <v>4.4000000000000004</v>
      </c>
      <c r="U997" t="b">
        <v>1</v>
      </c>
      <c r="V997" t="s">
        <v>28</v>
      </c>
      <c r="W997">
        <v>4742</v>
      </c>
      <c r="X997" t="s">
        <v>65</v>
      </c>
      <c r="Y997" t="s">
        <v>30</v>
      </c>
      <c r="Z997" t="s">
        <v>31</v>
      </c>
      <c r="AA997" t="str">
        <f t="shared" si="30"/>
        <v>Complete</v>
      </c>
    </row>
    <row r="998" spans="1:27" x14ac:dyDescent="0.3">
      <c r="A998">
        <v>5681</v>
      </c>
      <c r="B998" t="str">
        <f t="shared" si="31"/>
        <v>Unique</v>
      </c>
      <c r="C998" t="s">
        <v>165</v>
      </c>
      <c r="D998" s="1">
        <v>45420</v>
      </c>
      <c r="E998" s="1">
        <v>45516</v>
      </c>
      <c r="F998" s="7">
        <v>11.99</v>
      </c>
      <c r="G998" t="str">
        <f>IF(Table1[[#This Row],[Monthly_Price]]=7.99,"Base",IF(Table1[[#This Row],[Monthly_Price]]=11.99,"Premium",IF(Table1[[#This Row],[Monthly_Price]]=15.99,"Ultra","error")))</f>
        <v>Premium</v>
      </c>
      <c r="H998">
        <v>159</v>
      </c>
      <c r="I998" t="s">
        <v>79</v>
      </c>
      <c r="J998">
        <v>4</v>
      </c>
      <c r="K998">
        <v>6</v>
      </c>
      <c r="L998" t="b">
        <v>1</v>
      </c>
      <c r="M998">
        <v>824</v>
      </c>
      <c r="N998">
        <v>31</v>
      </c>
      <c r="O998">
        <f>SUM(Table1[[#This Row],[Total_Movies_Watched]:[Total_Series_Watched]])</f>
        <v>855</v>
      </c>
      <c r="P998" t="s">
        <v>48</v>
      </c>
      <c r="Q998" t="s">
        <v>64</v>
      </c>
      <c r="R998" t="s">
        <v>56</v>
      </c>
      <c r="S998">
        <v>13</v>
      </c>
      <c r="T998">
        <v>3.3</v>
      </c>
      <c r="U998" t="b">
        <v>0</v>
      </c>
      <c r="V998" t="s">
        <v>28</v>
      </c>
      <c r="W998">
        <v>2910</v>
      </c>
      <c r="X998" t="s">
        <v>35</v>
      </c>
      <c r="Y998" t="s">
        <v>52</v>
      </c>
      <c r="Z998" t="s">
        <v>53</v>
      </c>
      <c r="AA998" t="str">
        <f t="shared" si="30"/>
        <v>Complete</v>
      </c>
    </row>
    <row r="999" spans="1:27" x14ac:dyDescent="0.3">
      <c r="A999">
        <v>4448</v>
      </c>
      <c r="B999" t="str">
        <f t="shared" si="31"/>
        <v>Unique</v>
      </c>
      <c r="C999" t="s">
        <v>121</v>
      </c>
      <c r="D999" s="1">
        <v>45374</v>
      </c>
      <c r="E999" s="1">
        <v>45642</v>
      </c>
      <c r="F999" s="7">
        <v>11.99</v>
      </c>
      <c r="G999" t="str">
        <f>IF(Table1[[#This Row],[Monthly_Price]]=7.99,"Base",IF(Table1[[#This Row],[Monthly_Price]]=11.99,"Premium",IF(Table1[[#This Row],[Monthly_Price]]=15.99,"Ultra","error")))</f>
        <v>Premium</v>
      </c>
      <c r="H999">
        <v>99</v>
      </c>
      <c r="I999" t="s">
        <v>43</v>
      </c>
      <c r="J999">
        <v>4</v>
      </c>
      <c r="K999">
        <v>2</v>
      </c>
      <c r="L999" t="b">
        <v>0</v>
      </c>
      <c r="M999">
        <v>319</v>
      </c>
      <c r="N999">
        <v>187</v>
      </c>
      <c r="O999">
        <f>SUM(Table1[[#This Row],[Total_Movies_Watched]:[Total_Series_Watched]])</f>
        <v>506</v>
      </c>
      <c r="P999" t="s">
        <v>59</v>
      </c>
      <c r="Q999" t="s">
        <v>49</v>
      </c>
      <c r="R999" t="s">
        <v>56</v>
      </c>
      <c r="S999">
        <v>58</v>
      </c>
      <c r="T999">
        <v>3.6</v>
      </c>
      <c r="U999" t="b">
        <v>0</v>
      </c>
      <c r="V999" t="s">
        <v>28</v>
      </c>
      <c r="W999">
        <v>1180</v>
      </c>
      <c r="X999" t="s">
        <v>65</v>
      </c>
      <c r="Y999" t="s">
        <v>30</v>
      </c>
      <c r="Z999" t="s">
        <v>53</v>
      </c>
      <c r="AA999" t="str">
        <f t="shared" si="30"/>
        <v>Complete</v>
      </c>
    </row>
    <row r="1000" spans="1:27" x14ac:dyDescent="0.3">
      <c r="A1000">
        <v>5795</v>
      </c>
      <c r="B1000" t="str">
        <f t="shared" si="31"/>
        <v>Unique</v>
      </c>
      <c r="C1000" t="s">
        <v>146</v>
      </c>
      <c r="D1000" s="1">
        <v>45255</v>
      </c>
      <c r="E1000" s="1">
        <v>45639</v>
      </c>
      <c r="F1000" s="7">
        <v>11.99</v>
      </c>
      <c r="G1000" t="str">
        <f>IF(Table1[[#This Row],[Monthly_Price]]=7.99,"Base",IF(Table1[[#This Row],[Monthly_Price]]=11.99,"Premium",IF(Table1[[#This Row],[Monthly_Price]]=15.99,"Ultra","error")))</f>
        <v>Premium</v>
      </c>
      <c r="H1000">
        <v>157</v>
      </c>
      <c r="I1000" t="s">
        <v>24</v>
      </c>
      <c r="J1000">
        <v>4</v>
      </c>
      <c r="K1000">
        <v>2</v>
      </c>
      <c r="L1000" t="b">
        <v>0</v>
      </c>
      <c r="M1000">
        <v>754</v>
      </c>
      <c r="N1000">
        <v>23</v>
      </c>
      <c r="O1000">
        <f>SUM(Table1[[#This Row],[Total_Movies_Watched]:[Total_Series_Watched]])</f>
        <v>777</v>
      </c>
      <c r="P1000" t="s">
        <v>63</v>
      </c>
      <c r="Q1000" t="s">
        <v>40</v>
      </c>
      <c r="R1000" t="s">
        <v>50</v>
      </c>
      <c r="S1000">
        <v>43</v>
      </c>
      <c r="T1000">
        <v>4.4000000000000004</v>
      </c>
      <c r="U1000" t="b">
        <v>0</v>
      </c>
      <c r="V1000" t="s">
        <v>28</v>
      </c>
      <c r="W1000">
        <v>1965</v>
      </c>
      <c r="X1000" t="s">
        <v>57</v>
      </c>
      <c r="Y1000" t="s">
        <v>36</v>
      </c>
      <c r="Z1000" t="s">
        <v>53</v>
      </c>
      <c r="AA1000" t="str">
        <f t="shared" si="30"/>
        <v>Complete</v>
      </c>
    </row>
    <row r="1001" spans="1:27" x14ac:dyDescent="0.3">
      <c r="A1001">
        <v>5320</v>
      </c>
      <c r="B1001" t="str">
        <f t="shared" si="31"/>
        <v>Unique</v>
      </c>
      <c r="C1001" t="s">
        <v>134</v>
      </c>
      <c r="D1001" s="1">
        <v>45197</v>
      </c>
      <c r="E1001" s="1">
        <v>45547</v>
      </c>
      <c r="F1001" s="7">
        <v>11.99</v>
      </c>
      <c r="G1001" t="str">
        <f>IF(Table1[[#This Row],[Monthly_Price]]=7.99,"Base",IF(Table1[[#This Row],[Monthly_Price]]=11.99,"Premium",IF(Table1[[#This Row],[Monthly_Price]]=15.99,"Ultra","error")))</f>
        <v>Premium</v>
      </c>
      <c r="H1001">
        <v>123</v>
      </c>
      <c r="I1001" t="s">
        <v>46</v>
      </c>
      <c r="J1001">
        <v>1</v>
      </c>
      <c r="K1001">
        <v>6</v>
      </c>
      <c r="L1001" t="b">
        <v>0</v>
      </c>
      <c r="M1001">
        <v>718</v>
      </c>
      <c r="N1001">
        <v>25</v>
      </c>
      <c r="O1001">
        <f>SUM(Table1[[#This Row],[Total_Movies_Watched]:[Total_Series_Watched]])</f>
        <v>743</v>
      </c>
      <c r="P1001" t="s">
        <v>25</v>
      </c>
      <c r="Q1001" t="s">
        <v>26</v>
      </c>
      <c r="R1001" t="s">
        <v>34</v>
      </c>
      <c r="S1001">
        <v>73</v>
      </c>
      <c r="T1001">
        <v>4.4000000000000004</v>
      </c>
      <c r="U1001" t="b">
        <v>0</v>
      </c>
      <c r="V1001" t="s">
        <v>28</v>
      </c>
      <c r="W1001">
        <v>3179</v>
      </c>
      <c r="X1001" t="s">
        <v>51</v>
      </c>
      <c r="Y1001" t="s">
        <v>36</v>
      </c>
      <c r="Z1001" t="s">
        <v>53</v>
      </c>
      <c r="AA1001" t="str">
        <f t="shared" si="30"/>
        <v>Complete</v>
      </c>
    </row>
  </sheetData>
  <conditionalFormatting sqref="H2:H1001">
    <cfRule type="cellIs" dxfId="13" priority="1" operator="lessThan">
      <formula>150</formula>
    </cfRule>
  </conditionalFormatting>
  <conditionalFormatting sqref="T2:T1001">
    <cfRule type="cellIs" dxfId="12" priority="2" operator="lessThan">
      <formula>4</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1B5C-D81C-40F2-AED4-EE98D7C39D5A}">
  <dimension ref="A4:B13"/>
  <sheetViews>
    <sheetView workbookViewId="0">
      <selection activeCell="C20" sqref="C20"/>
    </sheetView>
  </sheetViews>
  <sheetFormatPr defaultRowHeight="14.4" x14ac:dyDescent="0.3"/>
  <cols>
    <col min="1" max="1" width="12.5546875" bestFit="1" customWidth="1"/>
    <col min="2" max="2" width="20" bestFit="1" customWidth="1"/>
    <col min="3" max="3" width="16.109375" bestFit="1" customWidth="1"/>
  </cols>
  <sheetData>
    <row r="4" spans="1:2" x14ac:dyDescent="0.3">
      <c r="A4" s="4" t="s">
        <v>404</v>
      </c>
      <c r="B4" t="s">
        <v>408</v>
      </c>
    </row>
    <row r="5" spans="1:2" x14ac:dyDescent="0.3">
      <c r="A5" s="5" t="s">
        <v>407</v>
      </c>
      <c r="B5" s="16">
        <v>15</v>
      </c>
    </row>
    <row r="6" spans="1:2" x14ac:dyDescent="0.3">
      <c r="A6" s="5" t="s">
        <v>405</v>
      </c>
      <c r="B6" s="16">
        <v>15</v>
      </c>
    </row>
    <row r="11" spans="1:2" x14ac:dyDescent="0.3">
      <c r="A11" s="4" t="s">
        <v>404</v>
      </c>
      <c r="B11" t="s">
        <v>416</v>
      </c>
    </row>
    <row r="12" spans="1:2" x14ac:dyDescent="0.3">
      <c r="A12" s="5" t="s">
        <v>407</v>
      </c>
      <c r="B12" s="7">
        <v>179.85000000000002</v>
      </c>
    </row>
    <row r="13" spans="1:2" x14ac:dyDescent="0.3">
      <c r="A13" s="5" t="s">
        <v>405</v>
      </c>
      <c r="B13" s="7">
        <v>179.85000000000002</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541E-2483-44F6-A867-938BF0EAC19A}">
  <dimension ref="A2:C10"/>
  <sheetViews>
    <sheetView workbookViewId="0">
      <selection activeCell="G18" sqref="G18"/>
    </sheetView>
  </sheetViews>
  <sheetFormatPr defaultRowHeight="14.4" x14ac:dyDescent="0.3"/>
  <cols>
    <col min="1" max="1" width="26.5546875" bestFit="1" customWidth="1"/>
    <col min="2" max="2" width="27.77734375" bestFit="1" customWidth="1"/>
    <col min="3" max="3" width="35.44140625" bestFit="1" customWidth="1"/>
  </cols>
  <sheetData>
    <row r="2" spans="1:3" x14ac:dyDescent="0.3">
      <c r="A2" s="11" t="s">
        <v>409</v>
      </c>
      <c r="B2" s="12">
        <f>AVERAGE(Table1[Watch_Hours])</f>
        <v>254.51599999999999</v>
      </c>
    </row>
    <row r="5" spans="1:3" x14ac:dyDescent="0.3">
      <c r="A5" s="11" t="s">
        <v>411</v>
      </c>
      <c r="B5" s="12">
        <f>CORREL(Table1[Total Content Watched],Table1[Recommended_Content_Count])</f>
        <v>4.1424856672494084E-2</v>
      </c>
    </row>
    <row r="6" spans="1:3" x14ac:dyDescent="0.3">
      <c r="A6" t="s">
        <v>429</v>
      </c>
    </row>
    <row r="9" spans="1:3" x14ac:dyDescent="0.3">
      <c r="A9" s="8" t="s">
        <v>426</v>
      </c>
      <c r="B9" s="8" t="s">
        <v>427</v>
      </c>
      <c r="C9" s="9" t="s">
        <v>410</v>
      </c>
    </row>
    <row r="10" spans="1:3" x14ac:dyDescent="0.3">
      <c r="A10" s="17">
        <v>1358</v>
      </c>
      <c r="B10" s="17">
        <v>9029</v>
      </c>
      <c r="C10" s="8">
        <f>GETPIVOTDATA("Sum of Total_Movies_Watched",$A$9)/GETPIVOTDATA("Sum of Total_Series_Watched",$A$9)</f>
        <v>6.6487481590574378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80DE-B37F-441D-A229-3262D83C6A27}">
  <dimension ref="A3:I24"/>
  <sheetViews>
    <sheetView topLeftCell="A5" workbookViewId="0">
      <selection activeCell="S10" sqref="S10"/>
    </sheetView>
  </sheetViews>
  <sheetFormatPr defaultRowHeight="14.4" x14ac:dyDescent="0.3"/>
  <cols>
    <col min="1" max="1" width="12.5546875" bestFit="1" customWidth="1"/>
    <col min="2" max="2" width="19" bestFit="1" customWidth="1"/>
    <col min="3" max="3" width="8" bestFit="1" customWidth="1"/>
    <col min="4" max="4" width="12.44140625" bestFit="1" customWidth="1"/>
    <col min="5" max="5" width="6.5546875" bestFit="1" customWidth="1"/>
    <col min="6" max="6" width="6.44140625" bestFit="1" customWidth="1"/>
    <col min="8" max="8" width="5.33203125" bestFit="1" customWidth="1"/>
    <col min="9" max="9" width="10.77734375" bestFit="1" customWidth="1"/>
  </cols>
  <sheetData>
    <row r="3" spans="1:9" x14ac:dyDescent="0.3">
      <c r="A3" s="4" t="s">
        <v>412</v>
      </c>
      <c r="B3" s="4" t="s">
        <v>413</v>
      </c>
    </row>
    <row r="4" spans="1:9" x14ac:dyDescent="0.3">
      <c r="A4" s="4" t="s">
        <v>404</v>
      </c>
      <c r="B4" t="s">
        <v>24</v>
      </c>
      <c r="C4" t="s">
        <v>62</v>
      </c>
      <c r="D4" t="s">
        <v>46</v>
      </c>
      <c r="E4" t="s">
        <v>33</v>
      </c>
      <c r="F4" t="s">
        <v>55</v>
      </c>
      <c r="G4" t="s">
        <v>79</v>
      </c>
      <c r="H4" t="s">
        <v>43</v>
      </c>
      <c r="I4" t="s">
        <v>405</v>
      </c>
    </row>
    <row r="5" spans="1:9" x14ac:dyDescent="0.3">
      <c r="A5" s="5" t="s">
        <v>36</v>
      </c>
      <c r="B5" s="16">
        <v>4</v>
      </c>
      <c r="C5" s="16">
        <v>1</v>
      </c>
      <c r="D5" s="16">
        <v>1</v>
      </c>
      <c r="E5" s="16">
        <v>1</v>
      </c>
      <c r="F5" s="16">
        <v>1</v>
      </c>
      <c r="G5" s="16">
        <v>2</v>
      </c>
      <c r="H5" s="16">
        <v>5</v>
      </c>
      <c r="I5" s="16">
        <v>15</v>
      </c>
    </row>
    <row r="6" spans="1:9" x14ac:dyDescent="0.3">
      <c r="A6" s="5" t="s">
        <v>405</v>
      </c>
      <c r="B6" s="16">
        <v>4</v>
      </c>
      <c r="C6" s="16">
        <v>1</v>
      </c>
      <c r="D6" s="16">
        <v>1</v>
      </c>
      <c r="E6" s="16">
        <v>1</v>
      </c>
      <c r="F6" s="16">
        <v>1</v>
      </c>
      <c r="G6" s="16">
        <v>2</v>
      </c>
      <c r="H6" s="16">
        <v>5</v>
      </c>
      <c r="I6" s="16">
        <v>15</v>
      </c>
    </row>
    <row r="12" spans="1:9" x14ac:dyDescent="0.3">
      <c r="A12" s="4" t="s">
        <v>404</v>
      </c>
      <c r="B12" t="s">
        <v>415</v>
      </c>
    </row>
    <row r="13" spans="1:9" x14ac:dyDescent="0.3">
      <c r="A13" s="5" t="s">
        <v>35</v>
      </c>
      <c r="B13" s="16">
        <v>4</v>
      </c>
    </row>
    <row r="14" spans="1:9" x14ac:dyDescent="0.3">
      <c r="A14" s="5" t="s">
        <v>57</v>
      </c>
      <c r="B14" s="16">
        <v>2</v>
      </c>
    </row>
    <row r="15" spans="1:9" x14ac:dyDescent="0.3">
      <c r="A15" s="5" t="s">
        <v>51</v>
      </c>
      <c r="B15" s="16">
        <v>3</v>
      </c>
    </row>
    <row r="16" spans="1:9" x14ac:dyDescent="0.3">
      <c r="A16" s="5" t="s">
        <v>29</v>
      </c>
      <c r="B16" s="16">
        <v>1</v>
      </c>
    </row>
    <row r="17" spans="1:2" x14ac:dyDescent="0.3">
      <c r="A17" s="5" t="s">
        <v>65</v>
      </c>
      <c r="B17" s="16">
        <v>5</v>
      </c>
    </row>
    <row r="18" spans="1:2" x14ac:dyDescent="0.3">
      <c r="A18" s="5" t="s">
        <v>405</v>
      </c>
      <c r="B18" s="16">
        <v>15</v>
      </c>
    </row>
    <row r="20" spans="1:2" x14ac:dyDescent="0.3">
      <c r="A20" s="4" t="s">
        <v>404</v>
      </c>
      <c r="B20" t="s">
        <v>414</v>
      </c>
    </row>
    <row r="21" spans="1:2" x14ac:dyDescent="0.3">
      <c r="A21" s="5" t="s">
        <v>75</v>
      </c>
      <c r="B21" s="16">
        <v>1291</v>
      </c>
    </row>
    <row r="22" spans="1:2" x14ac:dyDescent="0.3">
      <c r="A22" s="5" t="s">
        <v>37</v>
      </c>
      <c r="B22" s="16">
        <v>1190</v>
      </c>
    </row>
    <row r="23" spans="1:2" x14ac:dyDescent="0.3">
      <c r="A23" s="5" t="s">
        <v>31</v>
      </c>
      <c r="B23" s="16">
        <v>1018</v>
      </c>
    </row>
    <row r="24" spans="1:2" x14ac:dyDescent="0.3">
      <c r="A24" s="5" t="s">
        <v>405</v>
      </c>
      <c r="B24" s="16">
        <v>3499</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4C022-0E47-45F8-8CF1-4BA252E751C5}">
  <dimension ref="A2:B13"/>
  <sheetViews>
    <sheetView topLeftCell="A8" workbookViewId="0">
      <selection activeCell="G28" sqref="G28"/>
    </sheetView>
  </sheetViews>
  <sheetFormatPr defaultRowHeight="14.4" x14ac:dyDescent="0.3"/>
  <cols>
    <col min="1" max="1" width="12.5546875" bestFit="1" customWidth="1"/>
    <col min="2" max="2" width="31.77734375" bestFit="1" customWidth="1"/>
  </cols>
  <sheetData>
    <row r="2" spans="1:2" x14ac:dyDescent="0.3">
      <c r="A2" s="15" t="s">
        <v>423</v>
      </c>
      <c r="B2" s="15"/>
    </row>
    <row r="3" spans="1:2" x14ac:dyDescent="0.3">
      <c r="A3" s="4" t="s">
        <v>404</v>
      </c>
      <c r="B3" t="s">
        <v>419</v>
      </c>
    </row>
    <row r="4" spans="1:2" x14ac:dyDescent="0.3">
      <c r="A4" s="5" t="s">
        <v>28</v>
      </c>
      <c r="B4" s="16">
        <v>15</v>
      </c>
    </row>
    <row r="5" spans="1:2" x14ac:dyDescent="0.3">
      <c r="A5" s="5" t="s">
        <v>405</v>
      </c>
      <c r="B5" s="16">
        <v>15</v>
      </c>
    </row>
    <row r="6" spans="1:2" x14ac:dyDescent="0.3">
      <c r="A6" s="5"/>
    </row>
    <row r="7" spans="1:2" x14ac:dyDescent="0.3">
      <c r="A7" s="15" t="s">
        <v>424</v>
      </c>
      <c r="B7" s="15"/>
    </row>
    <row r="8" spans="1:2" x14ac:dyDescent="0.3">
      <c r="A8" s="4" t="s">
        <v>404</v>
      </c>
      <c r="B8" t="s">
        <v>422</v>
      </c>
    </row>
    <row r="9" spans="1:2" x14ac:dyDescent="0.3">
      <c r="A9" s="5" t="s">
        <v>420</v>
      </c>
      <c r="B9" s="16">
        <v>7</v>
      </c>
    </row>
    <row r="10" spans="1:2" x14ac:dyDescent="0.3">
      <c r="A10" s="5" t="s">
        <v>421</v>
      </c>
      <c r="B10" s="16">
        <v>8</v>
      </c>
    </row>
    <row r="11" spans="1:2" x14ac:dyDescent="0.3">
      <c r="A11" s="5" t="s">
        <v>405</v>
      </c>
      <c r="B11" s="16">
        <v>15</v>
      </c>
    </row>
    <row r="13" spans="1:2" x14ac:dyDescent="0.3">
      <c r="A13" s="5" t="s">
        <v>425</v>
      </c>
    </row>
  </sheetData>
  <mergeCells count="2">
    <mergeCell ref="A2:B2"/>
    <mergeCell ref="A7:B7"/>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2AE1E-53FE-417F-82BA-C91E2B9E7075}">
  <dimension ref="A3:L10"/>
  <sheetViews>
    <sheetView topLeftCell="C1" workbookViewId="0">
      <selection activeCell="T21" sqref="T21"/>
    </sheetView>
  </sheetViews>
  <sheetFormatPr defaultRowHeight="14.4" x14ac:dyDescent="0.3"/>
  <cols>
    <col min="1" max="1" width="17.5546875" bestFit="1" customWidth="1"/>
    <col min="2" max="2" width="20" bestFit="1" customWidth="1"/>
    <col min="5" max="5" width="23.6640625" bestFit="1" customWidth="1"/>
    <col min="6" max="6" width="15.5546875" bestFit="1" customWidth="1"/>
    <col min="7" max="7" width="10.77734375" bestFit="1" customWidth="1"/>
    <col min="8" max="8" width="5.109375" bestFit="1" customWidth="1"/>
    <col min="9" max="9" width="10.77734375" bestFit="1" customWidth="1"/>
    <col min="11" max="11" width="12.5546875" bestFit="1" customWidth="1"/>
    <col min="12" max="12" width="22.21875" bestFit="1" customWidth="1"/>
  </cols>
  <sheetData>
    <row r="3" spans="1:12" x14ac:dyDescent="0.3">
      <c r="A3" s="4" t="s">
        <v>404</v>
      </c>
      <c r="B3" t="s">
        <v>416</v>
      </c>
      <c r="E3" s="4" t="s">
        <v>417</v>
      </c>
      <c r="F3" s="4" t="s">
        <v>413</v>
      </c>
      <c r="K3" s="4" t="s">
        <v>404</v>
      </c>
      <c r="L3" t="s">
        <v>418</v>
      </c>
    </row>
    <row r="4" spans="1:12" x14ac:dyDescent="0.3">
      <c r="A4" s="5" t="s">
        <v>59</v>
      </c>
      <c r="B4" s="7">
        <v>179.85</v>
      </c>
      <c r="E4" s="4" t="s">
        <v>404</v>
      </c>
      <c r="F4" t="s">
        <v>407</v>
      </c>
      <c r="G4" t="s">
        <v>405</v>
      </c>
      <c r="K4" s="5" t="s">
        <v>56</v>
      </c>
      <c r="L4" s="13">
        <v>264</v>
      </c>
    </row>
    <row r="5" spans="1:12" x14ac:dyDescent="0.3">
      <c r="A5" s="10" t="s">
        <v>64</v>
      </c>
      <c r="B5" s="7">
        <v>71.94</v>
      </c>
      <c r="E5" s="5" t="s">
        <v>59</v>
      </c>
      <c r="F5" s="16">
        <v>15</v>
      </c>
      <c r="G5" s="16">
        <v>15</v>
      </c>
      <c r="K5" s="5" t="s">
        <v>67</v>
      </c>
      <c r="L5" s="13">
        <v>292.5</v>
      </c>
    </row>
    <row r="6" spans="1:12" x14ac:dyDescent="0.3">
      <c r="A6" s="10" t="s">
        <v>40</v>
      </c>
      <c r="B6" s="7">
        <v>59.95</v>
      </c>
      <c r="E6" s="5" t="s">
        <v>405</v>
      </c>
      <c r="F6" s="16">
        <v>15</v>
      </c>
      <c r="G6" s="16">
        <v>15</v>
      </c>
      <c r="K6" s="5" t="s">
        <v>34</v>
      </c>
      <c r="L6" s="13">
        <v>191.83333333333334</v>
      </c>
    </row>
    <row r="7" spans="1:12" x14ac:dyDescent="0.3">
      <c r="A7" s="10" t="s">
        <v>26</v>
      </c>
      <c r="B7" s="7">
        <v>47.96</v>
      </c>
      <c r="K7" s="5" t="s">
        <v>27</v>
      </c>
      <c r="L7" s="13">
        <v>308</v>
      </c>
    </row>
    <row r="8" spans="1:12" x14ac:dyDescent="0.3">
      <c r="A8" s="5" t="s">
        <v>405</v>
      </c>
      <c r="B8" s="7">
        <v>179.85</v>
      </c>
      <c r="K8" s="5" t="s">
        <v>41</v>
      </c>
      <c r="L8" s="13">
        <v>289.33333333333331</v>
      </c>
    </row>
    <row r="9" spans="1:12" x14ac:dyDescent="0.3">
      <c r="K9" s="5" t="s">
        <v>50</v>
      </c>
      <c r="L9" s="13">
        <v>15</v>
      </c>
    </row>
    <row r="10" spans="1:12" x14ac:dyDescent="0.3">
      <c r="K10" s="5" t="s">
        <v>405</v>
      </c>
      <c r="L10" s="13">
        <v>233.26666666666668</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F0D3C-5C80-4374-AD2F-152E45E496E2}">
  <dimension ref="A1:I27"/>
  <sheetViews>
    <sheetView workbookViewId="0">
      <selection activeCell="T9" sqref="T9"/>
    </sheetView>
  </sheetViews>
  <sheetFormatPr defaultRowHeight="14.4" x14ac:dyDescent="0.3"/>
  <cols>
    <col min="1" max="1" width="12.5546875" bestFit="1" customWidth="1"/>
    <col min="2" max="2" width="24.109375" bestFit="1" customWidth="1"/>
    <col min="3" max="3" width="8" bestFit="1" customWidth="1"/>
    <col min="4" max="4" width="12.44140625" bestFit="1" customWidth="1"/>
    <col min="5" max="5" width="6.5546875" bestFit="1" customWidth="1"/>
    <col min="6" max="6" width="6.44140625" bestFit="1" customWidth="1"/>
    <col min="8" max="8" width="5.33203125" bestFit="1" customWidth="1"/>
    <col min="9" max="9" width="10.77734375" bestFit="1" customWidth="1"/>
  </cols>
  <sheetData>
    <row r="1" spans="1:9" x14ac:dyDescent="0.3">
      <c r="A1" s="4" t="s">
        <v>412</v>
      </c>
      <c r="B1" s="4" t="s">
        <v>413</v>
      </c>
    </row>
    <row r="2" spans="1:9" x14ac:dyDescent="0.3">
      <c r="A2" s="4" t="s">
        <v>404</v>
      </c>
      <c r="B2" t="s">
        <v>24</v>
      </c>
      <c r="C2" t="s">
        <v>62</v>
      </c>
      <c r="D2" t="s">
        <v>46</v>
      </c>
      <c r="E2" t="s">
        <v>33</v>
      </c>
      <c r="F2" t="s">
        <v>55</v>
      </c>
      <c r="G2" t="s">
        <v>79</v>
      </c>
      <c r="H2" t="s">
        <v>43</v>
      </c>
      <c r="I2" t="s">
        <v>405</v>
      </c>
    </row>
    <row r="3" spans="1:9" x14ac:dyDescent="0.3">
      <c r="A3" s="5" t="s">
        <v>59</v>
      </c>
      <c r="B3" s="16">
        <v>4</v>
      </c>
      <c r="C3" s="16">
        <v>1</v>
      </c>
      <c r="D3" s="16">
        <v>1</v>
      </c>
      <c r="E3" s="16">
        <v>1</v>
      </c>
      <c r="F3" s="16">
        <v>1</v>
      </c>
      <c r="G3" s="16">
        <v>2</v>
      </c>
      <c r="H3" s="16">
        <v>5</v>
      </c>
      <c r="I3" s="16">
        <v>15</v>
      </c>
    </row>
    <row r="4" spans="1:9" x14ac:dyDescent="0.3">
      <c r="A4" s="5" t="s">
        <v>405</v>
      </c>
      <c r="B4" s="16">
        <v>4</v>
      </c>
      <c r="C4" s="16">
        <v>1</v>
      </c>
      <c r="D4" s="16">
        <v>1</v>
      </c>
      <c r="E4" s="16">
        <v>1</v>
      </c>
      <c r="F4" s="16">
        <v>1</v>
      </c>
      <c r="G4" s="16">
        <v>2</v>
      </c>
      <c r="H4" s="16">
        <v>5</v>
      </c>
      <c r="I4" s="16">
        <v>15</v>
      </c>
    </row>
    <row r="12" spans="1:9" x14ac:dyDescent="0.3">
      <c r="A12" s="4" t="s">
        <v>404</v>
      </c>
      <c r="B12" t="s">
        <v>414</v>
      </c>
    </row>
    <row r="13" spans="1:9" x14ac:dyDescent="0.3">
      <c r="A13" s="5" t="s">
        <v>59</v>
      </c>
      <c r="B13" s="16">
        <v>3499</v>
      </c>
    </row>
    <row r="14" spans="1:9" x14ac:dyDescent="0.3">
      <c r="A14" s="5" t="s">
        <v>405</v>
      </c>
      <c r="B14" s="16">
        <v>3499</v>
      </c>
    </row>
    <row r="24" spans="1:2" x14ac:dyDescent="0.3">
      <c r="A24" s="4" t="s">
        <v>404</v>
      </c>
      <c r="B24" t="s">
        <v>430</v>
      </c>
    </row>
    <row r="25" spans="1:2" x14ac:dyDescent="0.3">
      <c r="A25" s="5" t="s">
        <v>420</v>
      </c>
      <c r="B25" s="16">
        <v>7</v>
      </c>
    </row>
    <row r="26" spans="1:2" x14ac:dyDescent="0.3">
      <c r="A26" s="5" t="s">
        <v>421</v>
      </c>
      <c r="B26" s="16">
        <v>8</v>
      </c>
    </row>
    <row r="27" spans="1:2" x14ac:dyDescent="0.3">
      <c r="A27" s="5" t="s">
        <v>405</v>
      </c>
      <c r="B27" s="16">
        <v>15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streaming_service_data</vt:lpstr>
      <vt:lpstr>Revenue</vt:lpstr>
      <vt:lpstr>Engagement</vt:lpstr>
      <vt:lpstr>Demographic &amp; Behavioral</vt:lpstr>
      <vt:lpstr>Retention &amp; Loyalty</vt:lpstr>
      <vt:lpstr>Payment &amp; Regional Trends</vt:lpstr>
      <vt:lpstr>Regional Content 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 YADAV</cp:lastModifiedBy>
  <dcterms:created xsi:type="dcterms:W3CDTF">2025-06-02T13:20:55Z</dcterms:created>
  <dcterms:modified xsi:type="dcterms:W3CDTF">2025-06-30T10:48:21Z</dcterms:modified>
</cp:coreProperties>
</file>