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prash\Documents\Prashant_doc\Study_Materials\Data_Analytics\MARCH 24 Batch\"/>
    </mc:Choice>
  </mc:AlternateContent>
  <xr:revisionPtr revIDLastSave="0" documentId="13_ncr:1_{5CC9F87C-BBCB-4B8B-98F9-2417FD7D71D8}" xr6:coauthVersionLast="47" xr6:coauthVersionMax="47" xr10:uidLastSave="{00000000-0000-0000-0000-000000000000}"/>
  <bookViews>
    <workbookView xWindow="28680" yWindow="-120" windowWidth="29040" windowHeight="15720" activeTab="1" xr2:uid="{6A9593D7-9A54-43CB-95BE-BE82236CDED9}"/>
  </bookViews>
  <sheets>
    <sheet name="Sheet1" sheetId="6" r:id="rId1"/>
    <sheet name="Report" sheetId="7" r:id="rId2"/>
    <sheet name="Movie" sheetId="1" r:id="rId3"/>
    <sheet name="Financial" sheetId="2" r:id="rId4"/>
    <sheet name="Movie_actor" sheetId="3" r:id="rId5"/>
    <sheet name="Actor" sheetId="4" r:id="rId6"/>
    <sheet name="language" sheetId="5" r:id="rId7"/>
  </sheets>
  <definedNames>
    <definedName name="_xlnm._FilterDatabase" localSheetId="3" hidden="1">Financial!$A$1:$E$42</definedName>
    <definedName name="_xlnm._FilterDatabase" localSheetId="2" hidden="1">Movie!$A$1:$P$40</definedName>
    <definedName name="_xlcn.WorksheetConnection_MovieA1H401" hidden="1">Movie!$A$1:$G$40</definedName>
    <definedName name="Slicer_release_year">#N/A</definedName>
    <definedName name="Slicer_studio">#N/A</definedName>
  </definedNames>
  <calcPr calcId="191029"/>
  <pivotCaches>
    <pivotCache cacheId="4" r:id="rId8"/>
    <pivotCache cacheId="11"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Movie!$A$1:$H$40"/>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0" i="1" l="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L3" i="1"/>
  <c r="N3" i="1" s="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 r="L2" i="1"/>
  <c r="N2" i="1" s="1"/>
  <c r="L40" i="1"/>
  <c r="N40" i="1" s="1"/>
  <c r="L39" i="1"/>
  <c r="N39" i="1" s="1"/>
  <c r="L38" i="1"/>
  <c r="N38" i="1" s="1"/>
  <c r="L37" i="1"/>
  <c r="N37" i="1" s="1"/>
  <c r="L36" i="1"/>
  <c r="N36" i="1" s="1"/>
  <c r="L35" i="1"/>
  <c r="N35" i="1" s="1"/>
  <c r="L34" i="1"/>
  <c r="N34" i="1" s="1"/>
  <c r="L33" i="1"/>
  <c r="L32" i="1"/>
  <c r="L31" i="1"/>
  <c r="L30" i="1"/>
  <c r="N30" i="1" s="1"/>
  <c r="L29" i="1"/>
  <c r="L28" i="1"/>
  <c r="N28" i="1" s="1"/>
  <c r="L27" i="1"/>
  <c r="N27" i="1" s="1"/>
  <c r="L26" i="1"/>
  <c r="N26" i="1" s="1"/>
  <c r="L25" i="1"/>
  <c r="N25" i="1" s="1"/>
  <c r="L24" i="1"/>
  <c r="N24" i="1" s="1"/>
  <c r="L23" i="1"/>
  <c r="N23" i="1" s="1"/>
  <c r="L22" i="1"/>
  <c r="N22" i="1" s="1"/>
  <c r="L21" i="1"/>
  <c r="N21" i="1" s="1"/>
  <c r="L20" i="1"/>
  <c r="N20" i="1" s="1"/>
  <c r="L19" i="1"/>
  <c r="N19" i="1" s="1"/>
  <c r="L18" i="1"/>
  <c r="N18" i="1" s="1"/>
  <c r="L17" i="1"/>
  <c r="N17" i="1" s="1"/>
  <c r="L16" i="1"/>
  <c r="N16" i="1" s="1"/>
  <c r="L15" i="1"/>
  <c r="N15" i="1" s="1"/>
  <c r="L14" i="1"/>
  <c r="N14" i="1" s="1"/>
  <c r="L13" i="1"/>
  <c r="N13" i="1" s="1"/>
  <c r="L12" i="1"/>
  <c r="N12" i="1" s="1"/>
  <c r="L11" i="1"/>
  <c r="N11" i="1" s="1"/>
  <c r="L10" i="1"/>
  <c r="N10" i="1" s="1"/>
  <c r="L9" i="1"/>
  <c r="L8" i="1"/>
  <c r="L7" i="1"/>
  <c r="N7" i="1" s="1"/>
  <c r="L6" i="1"/>
  <c r="L5" i="1"/>
  <c r="N5" i="1" s="1"/>
  <c r="L4" i="1"/>
  <c r="N4" i="1" s="1"/>
  <c r="N29" i="1" l="1"/>
  <c r="N31" i="1"/>
  <c r="N32" i="1"/>
  <c r="N33" i="1"/>
  <c r="N6" i="1"/>
  <c r="N8" i="1"/>
  <c r="N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8DD67FB-D865-4EE8-9221-D9FEA16D77F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C025698-E990-4F62-A097-FC7FC37869EB}" name="WorksheetConnection_Movie!$A$1:$H$40" type="102" refreshedVersion="8" minRefreshableVersion="5">
    <extLst>
      <ext xmlns:x15="http://schemas.microsoft.com/office/spreadsheetml/2010/11/main" uri="{DE250136-89BD-433C-8126-D09CA5730AF9}">
        <x15:connection id="Range" autoDelete="1">
          <x15:rangePr sourceName="_xlcn.WorksheetConnection_MovieA1H401"/>
        </x15:connection>
      </ext>
    </extLst>
  </connection>
</connections>
</file>

<file path=xl/sharedStrings.xml><?xml version="1.0" encoding="utf-8"?>
<sst xmlns="http://schemas.openxmlformats.org/spreadsheetml/2006/main" count="391" uniqueCount="173">
  <si>
    <t>movie_id</t>
  </si>
  <si>
    <t>title</t>
  </si>
  <si>
    <t>release_year</t>
  </si>
  <si>
    <t>imdb_rating</t>
  </si>
  <si>
    <t>studio</t>
  </si>
  <si>
    <t>language_id</t>
  </si>
  <si>
    <t>K.G.F: Chapter 2</t>
  </si>
  <si>
    <t>Bollywood</t>
  </si>
  <si>
    <t>Hombale Films</t>
  </si>
  <si>
    <t>Doctor Strange in the Multiverse of Madness</t>
  </si>
  <si>
    <t>Hollywood</t>
  </si>
  <si>
    <t>Marvel Studios</t>
  </si>
  <si>
    <t xml:space="preserve">Thor: The Dark World </t>
  </si>
  <si>
    <t xml:space="preserve">Thor: Ragnarok </t>
  </si>
  <si>
    <t xml:space="preserve">Thor: Love and Thunder </t>
  </si>
  <si>
    <t>Sholay</t>
  </si>
  <si>
    <t>United Producers</t>
  </si>
  <si>
    <t>Dilwale Dulhania Le Jayenge</t>
  </si>
  <si>
    <t>Yash Raj Films</t>
  </si>
  <si>
    <t>3 Idiots</t>
  </si>
  <si>
    <t>Vinod Chopra Films</t>
  </si>
  <si>
    <t>Kabhi Khushi Kabhie Gham</t>
  </si>
  <si>
    <t>Dharma Productions</t>
  </si>
  <si>
    <t xml:space="preserve">Bajirao Mastani </t>
  </si>
  <si>
    <t>The Shawshank Redemption</t>
  </si>
  <si>
    <t>Castle Rock Entertainment</t>
  </si>
  <si>
    <t>Inception</t>
  </si>
  <si>
    <t>Warner Bros. Pictures</t>
  </si>
  <si>
    <t>Interstellar</t>
  </si>
  <si>
    <t>The Pursuit of Happyness</t>
  </si>
  <si>
    <t>Columbia Pictures</t>
  </si>
  <si>
    <t>Gladiator</t>
  </si>
  <si>
    <t>Titanic</t>
  </si>
  <si>
    <t>Paramount Pictures</t>
  </si>
  <si>
    <t>It's a Wonderful Life</t>
  </si>
  <si>
    <t>Liberty Films</t>
  </si>
  <si>
    <t>Avatar</t>
  </si>
  <si>
    <t>20th Century Fox</t>
  </si>
  <si>
    <t>The Godfather</t>
  </si>
  <si>
    <t>The Dark Knight</t>
  </si>
  <si>
    <t>Syncopy</t>
  </si>
  <si>
    <t>Schindler's List</t>
  </si>
  <si>
    <t>Universal Pictures</t>
  </si>
  <si>
    <t>Jurassic Park</t>
  </si>
  <si>
    <t>Parasite</t>
  </si>
  <si>
    <t>Avengers: Endgame</t>
  </si>
  <si>
    <t>Avengers: Infinity War</t>
  </si>
  <si>
    <t>Pather Panchali</t>
  </si>
  <si>
    <t>Government of West Bengal</t>
  </si>
  <si>
    <t>Taare Zameen Par</t>
  </si>
  <si>
    <t>Munna Bhai M.B.B.S.</t>
  </si>
  <si>
    <t>Vinod Chopra Productions</t>
  </si>
  <si>
    <t>PK</t>
  </si>
  <si>
    <t>Sanju</t>
  </si>
  <si>
    <t>NULL</t>
  </si>
  <si>
    <t>Pushpa: The Rise - Part 1</t>
  </si>
  <si>
    <t>Mythri Movie Makers</t>
  </si>
  <si>
    <t>RRR</t>
  </si>
  <si>
    <t>DVV Entertainment</t>
  </si>
  <si>
    <t>Baahubali: The Beginning</t>
  </si>
  <si>
    <t>Arka Media Works</t>
  </si>
  <si>
    <t>The Kashmir Files</t>
  </si>
  <si>
    <t>Zee Studios</t>
  </si>
  <si>
    <t>Bajrangi Bhaijaan</t>
  </si>
  <si>
    <t>Salman Khan Films</t>
  </si>
  <si>
    <t>Captain America: The First Avenger</t>
  </si>
  <si>
    <t>Captain America: The Winter Soldier</t>
  </si>
  <si>
    <t>Race 3</t>
  </si>
  <si>
    <t>Shershaah</t>
  </si>
  <si>
    <t>Industry</t>
  </si>
  <si>
    <t>budget</t>
  </si>
  <si>
    <t>revenue</t>
  </si>
  <si>
    <t>unit</t>
  </si>
  <si>
    <t>currency</t>
  </si>
  <si>
    <t>Billions</t>
  </si>
  <si>
    <t>INR</t>
  </si>
  <si>
    <t>Millions</t>
  </si>
  <si>
    <t>USD</t>
  </si>
  <si>
    <t>Thousands</t>
  </si>
  <si>
    <t>actor_id</t>
  </si>
  <si>
    <t>name</t>
  </si>
  <si>
    <t>birth_year</t>
  </si>
  <si>
    <t>Yash</t>
  </si>
  <si>
    <t>Sanjay Dutt</t>
  </si>
  <si>
    <t>Benedict Cumberbatch</t>
  </si>
  <si>
    <t>Elizabeth Olsen</t>
  </si>
  <si>
    <t>Chris Hemsworth</t>
  </si>
  <si>
    <t>Natalie Portman</t>
  </si>
  <si>
    <t>Tom Hiddleston</t>
  </si>
  <si>
    <t>Amitabh Bachchan</t>
  </si>
  <si>
    <t>Jaya Bachchan</t>
  </si>
  <si>
    <t>Shah Rukh Khan</t>
  </si>
  <si>
    <t>Kajol</t>
  </si>
  <si>
    <t>Aamir Khan</t>
  </si>
  <si>
    <t>R. Madhavan</t>
  </si>
  <si>
    <t>Sharman Joshi</t>
  </si>
  <si>
    <t>Hrithik Roshan</t>
  </si>
  <si>
    <t>Ranveer Singh</t>
  </si>
  <si>
    <t>Deepika Padukone</t>
  </si>
  <si>
    <t>Tim Robbins</t>
  </si>
  <si>
    <t>Morgan Freeman</t>
  </si>
  <si>
    <t>Leonardo DiCaprio</t>
  </si>
  <si>
    <t>Ken Watanabe</t>
  </si>
  <si>
    <t>Matthew McConaughey</t>
  </si>
  <si>
    <t>Anne Hathaway</t>
  </si>
  <si>
    <t>John David Washington</t>
  </si>
  <si>
    <t>Robert Pattinson</t>
  </si>
  <si>
    <t>Will Smith</t>
  </si>
  <si>
    <t>Thandiwe Newton</t>
  </si>
  <si>
    <t>Russell Crowe</t>
  </si>
  <si>
    <t>Joaquin Phoenix</t>
  </si>
  <si>
    <t>Kate Winslet</t>
  </si>
  <si>
    <t>James Stewart</t>
  </si>
  <si>
    <t>Donna Reed</t>
  </si>
  <si>
    <t>Sam Worthington</t>
  </si>
  <si>
    <t>Zoe Saldana</t>
  </si>
  <si>
    <t>Marlon Brando</t>
  </si>
  <si>
    <t>Al Pacino</t>
  </si>
  <si>
    <t>Christian Bale</t>
  </si>
  <si>
    <t>Heath Ledger</t>
  </si>
  <si>
    <t>Liam Neeson</t>
  </si>
  <si>
    <t>Ben Kingsley</t>
  </si>
  <si>
    <t>Sam Neill</t>
  </si>
  <si>
    <t>Laura Dern</t>
  </si>
  <si>
    <t>Song Kang-ho</t>
  </si>
  <si>
    <t>Lee Sun-kyun</t>
  </si>
  <si>
    <t>Robert Downey Jr.</t>
  </si>
  <si>
    <t>Chris Evans</t>
  </si>
  <si>
    <t>Kanu Banerjee</t>
  </si>
  <si>
    <t>Karuna Banerjee</t>
  </si>
  <si>
    <t>Darsheel Safary</t>
  </si>
  <si>
    <t>Sunil Dutt</t>
  </si>
  <si>
    <t>Anushka Sharma</t>
  </si>
  <si>
    <t>Ranbir Kapoor</t>
  </si>
  <si>
    <t>Allu Arjun</t>
  </si>
  <si>
    <t>Fahadh Faasil</t>
  </si>
  <si>
    <t>N. T. Rama Rao Jr.</t>
  </si>
  <si>
    <t>Ram Charan</t>
  </si>
  <si>
    <t>Prabhas</t>
  </si>
  <si>
    <t>Rana Daggubati</t>
  </si>
  <si>
    <t>Mithun Chakraborty</t>
  </si>
  <si>
    <t>Anupam Kher</t>
  </si>
  <si>
    <t>Salman Khan</t>
  </si>
  <si>
    <t>Nawazuddin Siddiqui</t>
  </si>
  <si>
    <t>Tommy Lee Jones</t>
  </si>
  <si>
    <t>Sebastian Stan</t>
  </si>
  <si>
    <t>Anil Kapoor</t>
  </si>
  <si>
    <t>Sidharth Malhotra</t>
  </si>
  <si>
    <t>Kiara Advani</t>
  </si>
  <si>
    <t>Bengali</t>
  </si>
  <si>
    <t>English</t>
  </si>
  <si>
    <t>French</t>
  </si>
  <si>
    <t>Gujarati</t>
  </si>
  <si>
    <t>Hindi</t>
  </si>
  <si>
    <t>Kannada</t>
  </si>
  <si>
    <t>Tamil</t>
  </si>
  <si>
    <t>Telugu</t>
  </si>
  <si>
    <t>Budget</t>
  </si>
  <si>
    <t>No data</t>
  </si>
  <si>
    <t/>
  </si>
  <si>
    <t>Row Labels</t>
  </si>
  <si>
    <t>Grand Total</t>
  </si>
  <si>
    <t>Column Labels</t>
  </si>
  <si>
    <t>Sum of Budget</t>
  </si>
  <si>
    <t xml:space="preserve">Budget in Millions </t>
  </si>
  <si>
    <t>Revenue in Millions</t>
  </si>
  <si>
    <t>Budget in Millions INR</t>
  </si>
  <si>
    <t>Revenue in Millions INR</t>
  </si>
  <si>
    <t>Profit</t>
  </si>
  <si>
    <t xml:space="preserve">Movies </t>
  </si>
  <si>
    <t>Revenue in M</t>
  </si>
  <si>
    <t xml:space="preserve"> Budget in M</t>
  </si>
  <si>
    <t>Profit in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</si>
</sst>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8">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4" xfId="0" applyBorder="1"/>
    <xf numFmtId="0" fontId="0" fillId="0" borderId="5" xfId="0" applyBorder="1"/>
    <xf numFmtId="0" fontId="0" fillId="0" borderId="6" xfId="0" applyBorder="1"/>
    <xf numFmtId="0" fontId="0" fillId="0" borderId="1" xfId="0" applyBorder="1"/>
    <xf numFmtId="0" fontId="0" fillId="0" borderId="2" xfId="0" applyBorder="1"/>
    <xf numFmtId="0" fontId="0" fillId="0" borderId="3" xfId="0" applyBorder="1"/>
    <xf numFmtId="0" fontId="1" fillId="0" borderId="4" xfId="0" applyFont="1" applyBorder="1"/>
    <xf numFmtId="0" fontId="1" fillId="0" borderId="5" xfId="0" applyFont="1" applyBorder="1"/>
    <xf numFmtId="0" fontId="1" fillId="0" borderId="6" xfId="0" applyFont="1" applyBorder="1"/>
    <xf numFmtId="0" fontId="1" fillId="0" borderId="0" xfId="0" applyFont="1" applyFill="1" applyBorder="1"/>
    <xf numFmtId="0" fontId="0" fillId="0" borderId="0" xfId="0" pivotButton="1"/>
    <xf numFmtId="0" fontId="0" fillId="0" borderId="0" xfId="0" applyAlignment="1">
      <alignment horizontal="left"/>
    </xf>
    <xf numFmtId="0" fontId="0" fillId="0" borderId="0" xfId="0" applyNumberFormat="1"/>
    <xf numFmtId="0" fontId="0" fillId="0" borderId="7" xfId="0" pivotButton="1" applyBorder="1"/>
    <xf numFmtId="0" fontId="0" fillId="0" borderId="7" xfId="0" applyBorder="1"/>
    <xf numFmtId="0" fontId="0" fillId="0" borderId="7" xfId="0" applyBorder="1" applyAlignment="1">
      <alignment horizontal="left"/>
    </xf>
    <xf numFmtId="0" fontId="0" fillId="0" borderId="7" xfId="0" applyNumberFormat="1" applyBorder="1"/>
    <xf numFmtId="0" fontId="0" fillId="0" borderId="7" xfId="0" applyBorder="1" applyAlignment="1">
      <alignment horizontal="left" indent="1"/>
    </xf>
  </cellXfs>
  <cellStyles count="1">
    <cellStyle name="Normal" xfId="0" builtinId="0"/>
  </cellStyles>
  <dxfs count="168">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1" defaultTableStyle="TableStyleMedium2" defaultPivotStyle="PivotStyleLight16">
    <tableStyle name="Invisible" pivot="0" table="0" count="0" xr9:uid="{290A712F-05F8-4A1B-953B-15A33535073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data.xlsx]Report!PivotTable2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Report!$B$3</c:f>
              <c:strCache>
                <c:ptCount val="1"/>
                <c:pt idx="0">
                  <c:v> Budget in 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Report!$A$4:$A$6</c:f>
              <c:multiLvlStrCache>
                <c:ptCount val="2"/>
                <c:lvl>
                  <c:pt idx="0">
                    <c:v>Kabhi Khushi Kabhie Gham</c:v>
                  </c:pt>
                  <c:pt idx="1">
                    <c:v>Shershaah</c:v>
                  </c:pt>
                </c:lvl>
                <c:lvl>
                  <c:pt idx="0">
                    <c:v>Bollywood</c:v>
                  </c:pt>
                </c:lvl>
              </c:multiLvlStrCache>
            </c:multiLvlStrRef>
          </c:cat>
          <c:val>
            <c:numRef>
              <c:f>Report!$B$4:$B$6</c:f>
              <c:numCache>
                <c:formatCode>General</c:formatCode>
                <c:ptCount val="2"/>
                <c:pt idx="0">
                  <c:v>390</c:v>
                </c:pt>
                <c:pt idx="1">
                  <c:v>500</c:v>
                </c:pt>
              </c:numCache>
            </c:numRef>
          </c:val>
          <c:extLst>
            <c:ext xmlns:c16="http://schemas.microsoft.com/office/drawing/2014/chart" uri="{C3380CC4-5D6E-409C-BE32-E72D297353CC}">
              <c16:uniqueId val="{00000000-A1DC-4847-8F7F-F70426C044BA}"/>
            </c:ext>
          </c:extLst>
        </c:ser>
        <c:ser>
          <c:idx val="1"/>
          <c:order val="1"/>
          <c:tx>
            <c:strRef>
              <c:f>Report!$C$3</c:f>
              <c:strCache>
                <c:ptCount val="1"/>
                <c:pt idx="0">
                  <c:v>Revenue in 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Report!$A$4:$A$6</c:f>
              <c:multiLvlStrCache>
                <c:ptCount val="2"/>
                <c:lvl>
                  <c:pt idx="0">
                    <c:v>Kabhi Khushi Kabhie Gham</c:v>
                  </c:pt>
                  <c:pt idx="1">
                    <c:v>Shershaah</c:v>
                  </c:pt>
                </c:lvl>
                <c:lvl>
                  <c:pt idx="0">
                    <c:v>Bollywood</c:v>
                  </c:pt>
                </c:lvl>
              </c:multiLvlStrCache>
            </c:multiLvlStrRef>
          </c:cat>
          <c:val>
            <c:numRef>
              <c:f>Report!$C$4:$C$6</c:f>
              <c:numCache>
                <c:formatCode>General</c:formatCode>
                <c:ptCount val="2"/>
                <c:pt idx="0">
                  <c:v>1360</c:v>
                </c:pt>
                <c:pt idx="1">
                  <c:v>950</c:v>
                </c:pt>
              </c:numCache>
            </c:numRef>
          </c:val>
          <c:extLst>
            <c:ext xmlns:c16="http://schemas.microsoft.com/office/drawing/2014/chart" uri="{C3380CC4-5D6E-409C-BE32-E72D297353CC}">
              <c16:uniqueId val="{00000001-A1DC-4847-8F7F-F70426C044BA}"/>
            </c:ext>
          </c:extLst>
        </c:ser>
        <c:ser>
          <c:idx val="2"/>
          <c:order val="2"/>
          <c:tx>
            <c:strRef>
              <c:f>Report!$D$3</c:f>
              <c:strCache>
                <c:ptCount val="1"/>
                <c:pt idx="0">
                  <c:v>Profit in M</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Report!$A$4:$A$6</c:f>
              <c:multiLvlStrCache>
                <c:ptCount val="2"/>
                <c:lvl>
                  <c:pt idx="0">
                    <c:v>Kabhi Khushi Kabhie Gham</c:v>
                  </c:pt>
                  <c:pt idx="1">
                    <c:v>Shershaah</c:v>
                  </c:pt>
                </c:lvl>
                <c:lvl>
                  <c:pt idx="0">
                    <c:v>Bollywood</c:v>
                  </c:pt>
                </c:lvl>
              </c:multiLvlStrCache>
            </c:multiLvlStrRef>
          </c:cat>
          <c:val>
            <c:numRef>
              <c:f>Report!$D$4:$D$6</c:f>
              <c:numCache>
                <c:formatCode>General</c:formatCode>
                <c:ptCount val="2"/>
                <c:pt idx="0">
                  <c:v>970</c:v>
                </c:pt>
                <c:pt idx="1">
                  <c:v>450</c:v>
                </c:pt>
              </c:numCache>
            </c:numRef>
          </c:val>
          <c:extLst>
            <c:ext xmlns:c16="http://schemas.microsoft.com/office/drawing/2014/chart" uri="{C3380CC4-5D6E-409C-BE32-E72D297353CC}">
              <c16:uniqueId val="{00000002-A1DC-4847-8F7F-F70426C044BA}"/>
            </c:ext>
          </c:extLst>
        </c:ser>
        <c:dLbls>
          <c:dLblPos val="outEnd"/>
          <c:showLegendKey val="0"/>
          <c:showVal val="1"/>
          <c:showCatName val="0"/>
          <c:showSerName val="0"/>
          <c:showPercent val="0"/>
          <c:showBubbleSize val="0"/>
        </c:dLbls>
        <c:gapWidth val="219"/>
        <c:overlap val="-27"/>
        <c:axId val="1725899887"/>
        <c:axId val="1725901807"/>
      </c:barChart>
      <c:catAx>
        <c:axId val="1725899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901807"/>
        <c:crosses val="autoZero"/>
        <c:auto val="1"/>
        <c:lblAlgn val="ctr"/>
        <c:lblOffset val="100"/>
        <c:noMultiLvlLbl val="0"/>
      </c:catAx>
      <c:valAx>
        <c:axId val="172590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89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674054</xdr:colOff>
      <xdr:row>2</xdr:row>
      <xdr:rowOff>60008</xdr:rowOff>
    </xdr:from>
    <xdr:to>
      <xdr:col>6</xdr:col>
      <xdr:colOff>590234</xdr:colOff>
      <xdr:row>15</xdr:row>
      <xdr:rowOff>168910</xdr:rowOff>
    </xdr:to>
    <mc:AlternateContent xmlns:mc="http://schemas.openxmlformats.org/markup-compatibility/2006">
      <mc:Choice xmlns:a14="http://schemas.microsoft.com/office/drawing/2010/main" Requires="a14">
        <xdr:graphicFrame macro="">
          <xdr:nvGraphicFramePr>
            <xdr:cNvPr id="2" name="release_year">
              <a:extLst>
                <a:ext uri="{FF2B5EF4-FFF2-40B4-BE49-F238E27FC236}">
                  <a16:creationId xmlns:a16="http://schemas.microsoft.com/office/drawing/2014/main" id="{17B76399-F7D2-F577-6D88-0EE4F56F3F84}"/>
                </a:ext>
              </a:extLst>
            </xdr:cNvPr>
            <xdr:cNvGraphicFramePr/>
          </xdr:nvGraphicFramePr>
          <xdr:xfrm>
            <a:off x="0" y="0"/>
            <a:ext cx="0" cy="0"/>
          </xdr:xfrm>
          <a:graphic>
            <a:graphicData uri="http://schemas.microsoft.com/office/drawing/2010/slicer">
              <sle:slicer xmlns:sle="http://schemas.microsoft.com/office/drawing/2010/slicer" name="release_year"/>
            </a:graphicData>
          </a:graphic>
        </xdr:graphicFrame>
      </mc:Choice>
      <mc:Fallback>
        <xdr:sp macro="" textlink="">
          <xdr:nvSpPr>
            <xdr:cNvPr id="0" name=""/>
            <xdr:cNvSpPr>
              <a:spLocks noTextEdit="1"/>
            </xdr:cNvSpPr>
          </xdr:nvSpPr>
          <xdr:spPr>
            <a:xfrm>
              <a:off x="4250057" y="421323"/>
              <a:ext cx="1828800" cy="24898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194626</xdr:colOff>
      <xdr:row>16</xdr:row>
      <xdr:rowOff>78423</xdr:rowOff>
    </xdr:from>
    <xdr:to>
      <xdr:col>7</xdr:col>
      <xdr:colOff>189864</xdr:colOff>
      <xdr:row>29</xdr:row>
      <xdr:rowOff>168275</xdr:rowOff>
    </xdr:to>
    <mc:AlternateContent xmlns:mc="http://schemas.openxmlformats.org/markup-compatibility/2006">
      <mc:Choice xmlns:a14="http://schemas.microsoft.com/office/drawing/2010/main" Requires="a14">
        <xdr:graphicFrame macro="">
          <xdr:nvGraphicFramePr>
            <xdr:cNvPr id="3" name="studio">
              <a:extLst>
                <a:ext uri="{FF2B5EF4-FFF2-40B4-BE49-F238E27FC236}">
                  <a16:creationId xmlns:a16="http://schemas.microsoft.com/office/drawing/2014/main" id="{111469F3-B6EE-0B23-E3B0-7310B870AF2B}"/>
                </a:ext>
              </a:extLst>
            </xdr:cNvPr>
            <xdr:cNvGraphicFramePr/>
          </xdr:nvGraphicFramePr>
          <xdr:xfrm>
            <a:off x="0" y="0"/>
            <a:ext cx="0" cy="0"/>
          </xdr:xfrm>
          <a:graphic>
            <a:graphicData uri="http://schemas.microsoft.com/office/drawing/2010/slicer">
              <sle:slicer xmlns:sle="http://schemas.microsoft.com/office/drawing/2010/slicer" name="studio"/>
            </a:graphicData>
          </a:graphic>
        </xdr:graphicFrame>
      </mc:Choice>
      <mc:Fallback>
        <xdr:sp macro="" textlink="">
          <xdr:nvSpPr>
            <xdr:cNvPr id="0" name=""/>
            <xdr:cNvSpPr>
              <a:spLocks noTextEdit="1"/>
            </xdr:cNvSpPr>
          </xdr:nvSpPr>
          <xdr:spPr>
            <a:xfrm>
              <a:off x="4458969" y="2999423"/>
              <a:ext cx="1826895"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367030</xdr:colOff>
      <xdr:row>1</xdr:row>
      <xdr:rowOff>29845</xdr:rowOff>
    </xdr:from>
    <xdr:to>
      <xdr:col>14</xdr:col>
      <xdr:colOff>568958</xdr:colOff>
      <xdr:row>17</xdr:row>
      <xdr:rowOff>53974</xdr:rowOff>
    </xdr:to>
    <xdr:graphicFrame macro="">
      <xdr:nvGraphicFramePr>
        <xdr:cNvPr id="4" name="Chart 3">
          <a:extLst>
            <a:ext uri="{FF2B5EF4-FFF2-40B4-BE49-F238E27FC236}">
              <a16:creationId xmlns:a16="http://schemas.microsoft.com/office/drawing/2014/main" id="{E8800C96-91AC-16F7-5F5F-45169A5AC3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hant Singh" refreshedDate="45381.448073611115" createdVersion="8" refreshedVersion="8" minRefreshableVersion="3" recordCount="39" xr:uid="{BD63F499-ABD9-4473-9D90-BC5577160FF9}">
  <cacheSource type="worksheet">
    <worksheetSource ref="A1:K40" sheet="Movie"/>
  </cacheSource>
  <cacheFields count="11">
    <cacheField name="movie_id" numFmtId="0">
      <sharedItems containsSemiMixedTypes="0" containsString="0" containsNumber="1" containsInteger="1" minValue="101" maxValue="140"/>
    </cacheField>
    <cacheField name="title" numFmtId="0">
      <sharedItems/>
    </cacheField>
    <cacheField name="Industry" numFmtId="0">
      <sharedItems count="2">
        <s v="Bollywood"/>
        <s v="Hollywood"/>
      </sharedItems>
    </cacheField>
    <cacheField name="release_year" numFmtId="0">
      <sharedItems containsSemiMixedTypes="0" containsString="0" containsNumber="1" containsInteger="1" minValue="1946" maxValue="2022" count="25">
        <n v="2022"/>
        <n v="2013"/>
        <n v="2017"/>
        <n v="1975"/>
        <n v="1995"/>
        <n v="2009"/>
        <n v="2001"/>
        <n v="2015"/>
        <n v="1994"/>
        <n v="2010"/>
        <n v="2014"/>
        <n v="2006"/>
        <n v="2000"/>
        <n v="1997"/>
        <n v="1946"/>
        <n v="1972"/>
        <n v="2008"/>
        <n v="1993"/>
        <n v="2019"/>
        <n v="2018"/>
        <n v="1955"/>
        <n v="2007"/>
        <n v="2003"/>
        <n v="2021"/>
        <n v="2011"/>
      </sharedItems>
    </cacheField>
    <cacheField name="imdb_rating" numFmtId="0">
      <sharedItems containsMixedTypes="1" containsNumber="1" minValue="1.9" maxValue="9.3000000000000007"/>
    </cacheField>
    <cacheField name="studio" numFmtId="0">
      <sharedItems/>
    </cacheField>
    <cacheField name="language_id" numFmtId="0">
      <sharedItems containsSemiMixedTypes="0" containsString="0" containsNumber="1" containsInteger="1" minValue="1" maxValue="7"/>
    </cacheField>
    <cacheField name="Budget" numFmtId="0">
      <sharedItems containsSemiMixedTypes="0" containsString="0" containsNumber="1" minValue="0" maxValue="70000"/>
    </cacheField>
    <cacheField name="revenue" numFmtId="0">
      <sharedItems containsSemiMixedTypes="0" containsString="0" containsNumber="1" minValue="0" maxValue="100000"/>
    </cacheField>
    <cacheField name="unit" numFmtId="0">
      <sharedItems containsMixedTypes="1" containsNumber="1" containsInteger="1" minValue="0" maxValue="0"/>
    </cacheField>
    <cacheField name="currency" numFmtId="0">
      <sharedItems containsMixedTypes="1" containsNumber="1" containsInteger="1" minValue="0" maxValue="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hant Singh" refreshedDate="45381.478962384259" createdVersion="8" refreshedVersion="8" minRefreshableVersion="3" recordCount="39" xr:uid="{1D58D30C-3113-4436-B884-B32B66672B98}">
  <cacheSource type="worksheet">
    <worksheetSource ref="A1:P40" sheet="Movie"/>
  </cacheSource>
  <cacheFields count="16">
    <cacheField name="movie_id" numFmtId="0">
      <sharedItems containsSemiMixedTypes="0" containsString="0" containsNumber="1" containsInteger="1" minValue="101" maxValue="140"/>
    </cacheField>
    <cacheField name="title" numFmtId="0">
      <sharedItems count="39">
        <s v="K.G.F: Chapter 2"/>
        <s v="Doctor Strange in the Multiverse of Madness"/>
        <s v="Thor: The Dark World "/>
        <s v="Thor: Ragnarok "/>
        <s v="Thor: Love and Thunder "/>
        <s v="Sholay"/>
        <s v="Dilwale Dulhania Le Jayenge"/>
        <s v="3 Idiots"/>
        <s v="Kabhi Khushi Kabhie Gham"/>
        <s v="Bajirao Mastani "/>
        <s v="The Shawshank Redemption"/>
        <s v="Inception"/>
        <s v="Interstellar"/>
        <s v="The Pursuit of Happyness"/>
        <s v="Gladiator"/>
        <s v="Titanic"/>
        <s v="It's a Wonderful Life"/>
        <s v="Avatar"/>
        <s v="The Godfather"/>
        <s v="The Dark Knight"/>
        <s v="Schindler's List"/>
        <s v="Jurassic Park"/>
        <s v="Parasite"/>
        <s v="Avengers: Endgame"/>
        <s v="Avengers: Infinity War"/>
        <s v="Pather Panchali"/>
        <s v="Taare Zameen Par"/>
        <s v="Munna Bhai M.B.B.S."/>
        <s v="PK"/>
        <s v="Sanju"/>
        <s v="Pushpa: The Rise - Part 1"/>
        <s v="RRR"/>
        <s v="Baahubali: The Beginning"/>
        <s v="The Kashmir Files"/>
        <s v="Bajrangi Bhaijaan"/>
        <s v="Captain America: The First Avenger"/>
        <s v="Captain America: The Winter Soldier"/>
        <s v="Race 3"/>
        <s v="Shershaah"/>
      </sharedItems>
    </cacheField>
    <cacheField name="Industry" numFmtId="0">
      <sharedItems count="2">
        <s v="Bollywood"/>
        <s v="Hollywood"/>
      </sharedItems>
    </cacheField>
    <cacheField name="release_year" numFmtId="0">
      <sharedItems containsSemiMixedTypes="0" containsString="0" containsNumber="1" containsInteger="1" minValue="1946" maxValue="2022" count="25">
        <n v="2022"/>
        <n v="2013"/>
        <n v="2017"/>
        <n v="1975"/>
        <n v="1995"/>
        <n v="2009"/>
        <n v="2001"/>
        <n v="2015"/>
        <n v="1994"/>
        <n v="2010"/>
        <n v="2014"/>
        <n v="2006"/>
        <n v="2000"/>
        <n v="1997"/>
        <n v="1946"/>
        <n v="1972"/>
        <n v="2008"/>
        <n v="1993"/>
        <n v="2019"/>
        <n v="2018"/>
        <n v="1955"/>
        <n v="2007"/>
        <n v="2003"/>
        <n v="2021"/>
        <n v="2011"/>
      </sharedItems>
    </cacheField>
    <cacheField name="imdb_rating" numFmtId="0">
      <sharedItems containsMixedTypes="1" containsNumber="1" minValue="1.9" maxValue="9.3000000000000007"/>
    </cacheField>
    <cacheField name="studio" numFmtId="0">
      <sharedItems count="22">
        <s v="Hombale Films"/>
        <s v="Marvel Studios"/>
        <s v="United Producers"/>
        <s v="Yash Raj Films"/>
        <s v="Vinod Chopra Films"/>
        <s v="Dharma Productions"/>
        <s v=""/>
        <s v="Castle Rock Entertainment"/>
        <s v="Warner Bros. Pictures"/>
        <s v="Columbia Pictures"/>
        <s v="Universal Pictures"/>
        <s v="Paramount Pictures"/>
        <s v="Liberty Films"/>
        <s v="20th Century Fox"/>
        <s v="Syncopy"/>
        <s v="Government of West Bengal"/>
        <s v="Vinod Chopra Productions"/>
        <s v="Mythri Movie Makers"/>
        <s v="DVV Entertainment"/>
        <s v="Arka Media Works"/>
        <s v="Zee Studios"/>
        <s v="Salman Khan Films"/>
      </sharedItems>
    </cacheField>
    <cacheField name="language_id" numFmtId="0">
      <sharedItems containsSemiMixedTypes="0" containsString="0" containsNumber="1" containsInteger="1" minValue="1" maxValue="7"/>
    </cacheField>
    <cacheField name="Budget" numFmtId="0">
      <sharedItems containsSemiMixedTypes="0" containsString="0" containsNumber="1" minValue="0" maxValue="70000"/>
    </cacheField>
    <cacheField name="revenue" numFmtId="0">
      <sharedItems containsSemiMixedTypes="0" containsString="0" containsNumber="1" minValue="0" maxValue="100000"/>
    </cacheField>
    <cacheField name="unit" numFmtId="0">
      <sharedItems containsMixedTypes="1" containsNumber="1" containsInteger="1" minValue="0" maxValue="0"/>
    </cacheField>
    <cacheField name="currency" numFmtId="0">
      <sharedItems containsMixedTypes="1" containsNumber="1" containsInteger="1" minValue="0" maxValue="0"/>
    </cacheField>
    <cacheField name="Budget in Millions " numFmtId="0">
      <sharedItems containsSemiMixedTypes="0" containsString="0" containsNumber="1" minValue="0" maxValue="5500"/>
    </cacheField>
    <cacheField name="Revenue in Millions" numFmtId="0">
      <sharedItems containsSemiMixedTypes="0" containsString="0" containsNumber="1" minValue="0" maxValue="12500"/>
    </cacheField>
    <cacheField name="Budget in Millions INR" numFmtId="0">
      <sharedItems containsSemiMixedTypes="0" containsString="0" containsNumber="1" minValue="0" maxValue="33200"/>
    </cacheField>
    <cacheField name="Revenue in Millions INR" numFmtId="0">
      <sharedItems containsSemiMixedTypes="0" containsString="0" containsNumber="1" minValue="0" maxValue="236301"/>
    </cacheField>
    <cacheField name="Profit" numFmtId="0">
      <sharedItems containsSemiMixedTypes="0" containsString="0" containsNumber="1" minValue="0" maxValue="216630"/>
    </cacheField>
  </cacheFields>
  <extLst>
    <ext xmlns:x14="http://schemas.microsoft.com/office/spreadsheetml/2009/9/main" uri="{725AE2AE-9491-48be-B2B4-4EB974FC3084}">
      <x14:pivotCacheDefinition pivotCacheId="10087563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n v="101"/>
    <s v="K.G.F: Chapter 2"/>
    <x v="0"/>
    <x v="0"/>
    <n v="8.4"/>
    <s v="Hombale Films"/>
    <n v="3"/>
    <n v="1"/>
    <n v="12.5"/>
    <s v="Billions"/>
    <s v="INR"/>
  </r>
  <r>
    <n v="102"/>
    <s v="Doctor Strange in the Multiverse of Madness"/>
    <x v="1"/>
    <x v="0"/>
    <n v="7"/>
    <s v="Marvel Studios"/>
    <n v="5"/>
    <n v="200"/>
    <n v="954.8"/>
    <s v="Millions"/>
    <s v="USD"/>
  </r>
  <r>
    <n v="103"/>
    <s v="Thor: The Dark World "/>
    <x v="1"/>
    <x v="1"/>
    <n v="6.8"/>
    <s v="Marvel Studios"/>
    <n v="5"/>
    <n v="165"/>
    <n v="644.79999999999995"/>
    <s v="Millions"/>
    <s v="USD"/>
  </r>
  <r>
    <n v="104"/>
    <s v="Thor: Ragnarok "/>
    <x v="1"/>
    <x v="2"/>
    <n v="7.9"/>
    <s v="Marvel Studios"/>
    <n v="5"/>
    <n v="180"/>
    <n v="854"/>
    <s v="Millions"/>
    <s v="USD"/>
  </r>
  <r>
    <n v="105"/>
    <s v="Thor: Love and Thunder "/>
    <x v="1"/>
    <x v="0"/>
    <n v="6.8"/>
    <s v="Marvel Studios"/>
    <n v="5"/>
    <n v="250"/>
    <n v="670"/>
    <s v="Millions"/>
    <s v="USD"/>
  </r>
  <r>
    <n v="106"/>
    <s v="Sholay"/>
    <x v="0"/>
    <x v="3"/>
    <n v="8.1"/>
    <s v="United Producers"/>
    <n v="1"/>
    <n v="0"/>
    <n v="0"/>
    <n v="0"/>
    <n v="0"/>
  </r>
  <r>
    <n v="107"/>
    <s v="Dilwale Dulhania Le Jayenge"/>
    <x v="0"/>
    <x v="4"/>
    <n v="8"/>
    <s v="Yash Raj Films"/>
    <n v="1"/>
    <n v="400"/>
    <n v="2000"/>
    <s v="Millions"/>
    <s v="INR"/>
  </r>
  <r>
    <n v="108"/>
    <s v="3 Idiots"/>
    <x v="0"/>
    <x v="5"/>
    <n v="8.4"/>
    <s v="Vinod Chopra Films"/>
    <n v="1"/>
    <n v="550"/>
    <n v="4000"/>
    <s v="Millions"/>
    <s v="INR"/>
  </r>
  <r>
    <n v="109"/>
    <s v="Kabhi Khushi Kabhie Gham"/>
    <x v="0"/>
    <x v="6"/>
    <n v="7.4"/>
    <s v="Dharma Productions"/>
    <n v="1"/>
    <n v="390"/>
    <n v="1360"/>
    <s v="Millions"/>
    <s v="INR"/>
  </r>
  <r>
    <n v="110"/>
    <s v="Bajirao Mastani "/>
    <x v="0"/>
    <x v="7"/>
    <n v="7.2"/>
    <s v=""/>
    <n v="1"/>
    <n v="1.4"/>
    <n v="3.5"/>
    <s v="Billions"/>
    <s v="INR"/>
  </r>
  <r>
    <n v="111"/>
    <s v="The Shawshank Redemption"/>
    <x v="1"/>
    <x v="8"/>
    <n v="9.3000000000000007"/>
    <s v="Castle Rock Entertainment"/>
    <n v="5"/>
    <n v="25"/>
    <n v="73.3"/>
    <s v="Millions"/>
    <s v="USD"/>
  </r>
  <r>
    <n v="112"/>
    <s v="Inception"/>
    <x v="1"/>
    <x v="9"/>
    <n v="8.8000000000000007"/>
    <s v="Warner Bros. Pictures"/>
    <n v="5"/>
    <n v="0"/>
    <n v="0"/>
    <n v="0"/>
    <s v="No data"/>
  </r>
  <r>
    <n v="113"/>
    <s v="Interstellar"/>
    <x v="1"/>
    <x v="10"/>
    <n v="8.6"/>
    <s v="Warner Bros. Pictures"/>
    <n v="5"/>
    <n v="165"/>
    <n v="701.8"/>
    <s v="Millions"/>
    <s v="USD"/>
  </r>
  <r>
    <n v="115"/>
    <s v="The Pursuit of Happyness"/>
    <x v="1"/>
    <x v="11"/>
    <n v="8"/>
    <s v="Columbia Pictures"/>
    <n v="5"/>
    <n v="55"/>
    <n v="307.10000000000002"/>
    <s v="Millions"/>
    <s v="USD"/>
  </r>
  <r>
    <n v="116"/>
    <s v="Gladiator"/>
    <x v="1"/>
    <x v="12"/>
    <n v="8.5"/>
    <s v="Universal Pictures"/>
    <n v="5"/>
    <n v="103"/>
    <n v="460.5"/>
    <s v="Millions"/>
    <s v="USD"/>
  </r>
  <r>
    <n v="117"/>
    <s v="Titanic"/>
    <x v="1"/>
    <x v="13"/>
    <n v="7.9"/>
    <s v="Paramount Pictures"/>
    <n v="5"/>
    <n v="200"/>
    <n v="2202"/>
    <s v="Millions"/>
    <s v="USD"/>
  </r>
  <r>
    <n v="118"/>
    <s v="It's a Wonderful Life"/>
    <x v="1"/>
    <x v="14"/>
    <n v="8.6"/>
    <s v="Liberty Films"/>
    <n v="5"/>
    <n v="3.18"/>
    <n v="3.3"/>
    <s v="Millions"/>
    <s v="USD"/>
  </r>
  <r>
    <n v="119"/>
    <s v="Avatar"/>
    <x v="1"/>
    <x v="5"/>
    <n v="7.8"/>
    <s v="20th Century Fox"/>
    <n v="5"/>
    <n v="237"/>
    <n v="2847"/>
    <s v="Millions"/>
    <s v="USD"/>
  </r>
  <r>
    <n v="120"/>
    <s v="The Godfather"/>
    <x v="1"/>
    <x v="15"/>
    <n v="9.1999999999999993"/>
    <s v="Paramount Pictures"/>
    <n v="5"/>
    <n v="7.2"/>
    <n v="291"/>
    <s v="Millions"/>
    <s v="USD"/>
  </r>
  <r>
    <n v="121"/>
    <s v="The Dark Knight"/>
    <x v="1"/>
    <x v="16"/>
    <n v="9"/>
    <s v="Syncopy"/>
    <n v="5"/>
    <n v="185"/>
    <n v="1006"/>
    <s v="Millions"/>
    <s v="USD"/>
  </r>
  <r>
    <n v="122"/>
    <s v="Schindler's List"/>
    <x v="1"/>
    <x v="17"/>
    <n v="9"/>
    <s v="Universal Pictures"/>
    <n v="5"/>
    <n v="22"/>
    <n v="322.2"/>
    <s v="Millions"/>
    <s v="USD"/>
  </r>
  <r>
    <n v="123"/>
    <s v="Jurassic Park"/>
    <x v="1"/>
    <x v="17"/>
    <n v="8.1999999999999993"/>
    <s v="Universal Pictures"/>
    <n v="5"/>
    <n v="63"/>
    <n v="1046"/>
    <s v="Millions"/>
    <s v="USD"/>
  </r>
  <r>
    <n v="124"/>
    <s v="Parasite"/>
    <x v="1"/>
    <x v="18"/>
    <n v="8.5"/>
    <s v=""/>
    <n v="5"/>
    <n v="15.5"/>
    <n v="263.10000000000002"/>
    <s v="Millions"/>
    <s v="USD"/>
  </r>
  <r>
    <n v="125"/>
    <s v="Avengers: Endgame"/>
    <x v="1"/>
    <x v="18"/>
    <n v="8.4"/>
    <s v="Marvel Studios"/>
    <n v="5"/>
    <n v="400"/>
    <n v="2798"/>
    <s v="Millions"/>
    <s v="USD"/>
  </r>
  <r>
    <n v="126"/>
    <s v="Avengers: Infinity War"/>
    <x v="1"/>
    <x v="19"/>
    <n v="8.4"/>
    <s v="Marvel Studios"/>
    <n v="5"/>
    <n v="400"/>
    <n v="2048"/>
    <s v="Millions"/>
    <s v="USD"/>
  </r>
  <r>
    <n v="127"/>
    <s v="Pather Panchali"/>
    <x v="0"/>
    <x v="20"/>
    <n v="8.3000000000000007"/>
    <s v="Government of West Bengal"/>
    <n v="7"/>
    <n v="70000"/>
    <n v="100000"/>
    <s v="Thousands"/>
    <s v="INR"/>
  </r>
  <r>
    <n v="128"/>
    <s v="Taare Zameen Par"/>
    <x v="0"/>
    <x v="21"/>
    <n v="8.3000000000000007"/>
    <s v=""/>
    <n v="1"/>
    <n v="120"/>
    <n v="1350"/>
    <s v="Millions"/>
    <s v="INR"/>
  </r>
  <r>
    <n v="129"/>
    <s v="Munna Bhai M.B.B.S."/>
    <x v="0"/>
    <x v="22"/>
    <n v="8.1"/>
    <s v="Vinod Chopra Productions"/>
    <n v="1"/>
    <n v="100"/>
    <n v="410"/>
    <s v="Millions"/>
    <s v="INR"/>
  </r>
  <r>
    <n v="130"/>
    <s v="PK"/>
    <x v="0"/>
    <x v="10"/>
    <n v="8.1"/>
    <s v="Vinod Chopra Films"/>
    <n v="1"/>
    <n v="850"/>
    <n v="8540"/>
    <s v="Millions"/>
    <s v="INR"/>
  </r>
  <r>
    <n v="131"/>
    <s v="Sanju"/>
    <x v="0"/>
    <x v="19"/>
    <s v="NULL"/>
    <s v="Vinod Chopra Films"/>
    <n v="1"/>
    <n v="1"/>
    <n v="5.9"/>
    <s v="Billions"/>
    <s v="INR"/>
  </r>
  <r>
    <n v="132"/>
    <s v="Pushpa: The Rise - Part 1"/>
    <x v="0"/>
    <x v="23"/>
    <n v="7.6"/>
    <s v="Mythri Movie Makers"/>
    <n v="2"/>
    <n v="2"/>
    <n v="3.6"/>
    <s v="Billions"/>
    <s v="INR"/>
  </r>
  <r>
    <n v="133"/>
    <s v="RRR"/>
    <x v="0"/>
    <x v="0"/>
    <n v="8"/>
    <s v="DVV Entertainment"/>
    <n v="2"/>
    <n v="5.5"/>
    <n v="12"/>
    <s v="Billions"/>
    <s v="INR"/>
  </r>
  <r>
    <n v="134"/>
    <s v="Baahubali: The Beginning"/>
    <x v="0"/>
    <x v="7"/>
    <n v="8"/>
    <s v="Arka Media Works"/>
    <n v="2"/>
    <n v="1.8"/>
    <n v="6.5"/>
    <s v="Billions"/>
    <s v="INR"/>
  </r>
  <r>
    <n v="135"/>
    <s v="The Kashmir Files"/>
    <x v="0"/>
    <x v="0"/>
    <n v="8.3000000000000007"/>
    <s v="Zee Studios"/>
    <n v="1"/>
    <n v="250"/>
    <n v="3409"/>
    <s v="Millions"/>
    <s v="INR"/>
  </r>
  <r>
    <n v="136"/>
    <s v="Bajrangi Bhaijaan"/>
    <x v="0"/>
    <x v="7"/>
    <n v="8.1"/>
    <s v="Salman Khan Films"/>
    <n v="1"/>
    <n v="900"/>
    <n v="11690"/>
    <s v="Millions"/>
    <s v="INR"/>
  </r>
  <r>
    <n v="137"/>
    <s v="Captain America: The First Avenger"/>
    <x v="1"/>
    <x v="24"/>
    <n v="6.9"/>
    <s v="Marvel Studios"/>
    <n v="5"/>
    <n v="216.7"/>
    <n v="370.6"/>
    <s v="Millions"/>
    <s v="USD"/>
  </r>
  <r>
    <n v="138"/>
    <s v="Captain America: The Winter Soldier"/>
    <x v="1"/>
    <x v="10"/>
    <n v="7.8"/>
    <s v="Marvel Studios"/>
    <n v="5"/>
    <n v="177"/>
    <n v="714.4"/>
    <s v="Millions"/>
    <s v="USD"/>
  </r>
  <r>
    <n v="139"/>
    <s v="Race 3"/>
    <x v="0"/>
    <x v="19"/>
    <n v="1.9"/>
    <s v="Salman Khan Films"/>
    <n v="1"/>
    <n v="1.8"/>
    <n v="3.1"/>
    <s v="Billions"/>
    <s v="INR"/>
  </r>
  <r>
    <n v="140"/>
    <s v="Shershaah"/>
    <x v="0"/>
    <x v="23"/>
    <n v="8.4"/>
    <s v="Dharma Productions"/>
    <n v="1"/>
    <n v="500"/>
    <n v="950"/>
    <s v="Millions"/>
    <s v="INR"/>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n v="101"/>
    <x v="0"/>
    <x v="0"/>
    <x v="0"/>
    <n v="8.4"/>
    <x v="0"/>
    <n v="3"/>
    <n v="1"/>
    <n v="12.5"/>
    <s v="Billions"/>
    <s v="INR"/>
    <n v="1000"/>
    <n v="12500"/>
    <n v="1000"/>
    <n v="12500"/>
    <n v="11500"/>
  </r>
  <r>
    <n v="102"/>
    <x v="1"/>
    <x v="1"/>
    <x v="0"/>
    <n v="7"/>
    <x v="1"/>
    <n v="5"/>
    <n v="200"/>
    <n v="954.8"/>
    <s v="Millions"/>
    <s v="USD"/>
    <n v="200"/>
    <n v="954.8"/>
    <n v="16600"/>
    <n v="79248.399999999994"/>
    <n v="62648.399999999994"/>
  </r>
  <r>
    <n v="103"/>
    <x v="2"/>
    <x v="1"/>
    <x v="1"/>
    <n v="6.8"/>
    <x v="1"/>
    <n v="5"/>
    <n v="165"/>
    <n v="644.79999999999995"/>
    <s v="Millions"/>
    <s v="USD"/>
    <n v="165"/>
    <n v="644.79999999999995"/>
    <n v="13695"/>
    <n v="53518.399999999994"/>
    <n v="39823.399999999994"/>
  </r>
  <r>
    <n v="104"/>
    <x v="3"/>
    <x v="1"/>
    <x v="2"/>
    <n v="7.9"/>
    <x v="1"/>
    <n v="5"/>
    <n v="180"/>
    <n v="854"/>
    <s v="Millions"/>
    <s v="USD"/>
    <n v="180"/>
    <n v="854"/>
    <n v="14940"/>
    <n v="70882"/>
    <n v="55942"/>
  </r>
  <r>
    <n v="105"/>
    <x v="4"/>
    <x v="1"/>
    <x v="0"/>
    <n v="6.8"/>
    <x v="1"/>
    <n v="5"/>
    <n v="250"/>
    <n v="670"/>
    <s v="Millions"/>
    <s v="USD"/>
    <n v="250"/>
    <n v="670"/>
    <n v="20750"/>
    <n v="55610"/>
    <n v="34860"/>
  </r>
  <r>
    <n v="106"/>
    <x v="5"/>
    <x v="0"/>
    <x v="3"/>
    <n v="8.1"/>
    <x v="2"/>
    <n v="1"/>
    <n v="0"/>
    <n v="0"/>
    <n v="0"/>
    <n v="0"/>
    <n v="0"/>
    <n v="0"/>
    <n v="0"/>
    <n v="0"/>
    <n v="0"/>
  </r>
  <r>
    <n v="107"/>
    <x v="6"/>
    <x v="0"/>
    <x v="4"/>
    <n v="8"/>
    <x v="3"/>
    <n v="1"/>
    <n v="400"/>
    <n v="2000"/>
    <s v="Millions"/>
    <s v="INR"/>
    <n v="400"/>
    <n v="2000"/>
    <n v="400"/>
    <n v="2000"/>
    <n v="1600"/>
  </r>
  <r>
    <n v="108"/>
    <x v="7"/>
    <x v="0"/>
    <x v="5"/>
    <n v="8.4"/>
    <x v="4"/>
    <n v="1"/>
    <n v="550"/>
    <n v="4000"/>
    <s v="Millions"/>
    <s v="INR"/>
    <n v="550"/>
    <n v="4000"/>
    <n v="550"/>
    <n v="4000"/>
    <n v="3450"/>
  </r>
  <r>
    <n v="109"/>
    <x v="8"/>
    <x v="0"/>
    <x v="6"/>
    <n v="7.4"/>
    <x v="5"/>
    <n v="1"/>
    <n v="390"/>
    <n v="1360"/>
    <s v="Millions"/>
    <s v="INR"/>
    <n v="390"/>
    <n v="1360"/>
    <n v="390"/>
    <n v="1360"/>
    <n v="970"/>
  </r>
  <r>
    <n v="110"/>
    <x v="9"/>
    <x v="0"/>
    <x v="7"/>
    <n v="7.2"/>
    <x v="6"/>
    <n v="1"/>
    <n v="1.4"/>
    <n v="3.5"/>
    <s v="Billions"/>
    <s v="INR"/>
    <n v="1400"/>
    <n v="3500"/>
    <n v="1400"/>
    <n v="3500"/>
    <n v="2100"/>
  </r>
  <r>
    <n v="111"/>
    <x v="10"/>
    <x v="1"/>
    <x v="8"/>
    <n v="9.3000000000000007"/>
    <x v="7"/>
    <n v="5"/>
    <n v="25"/>
    <n v="73.3"/>
    <s v="Millions"/>
    <s v="USD"/>
    <n v="25"/>
    <n v="73.3"/>
    <n v="2075"/>
    <n v="6083.9"/>
    <n v="4008.8999999999996"/>
  </r>
  <r>
    <n v="112"/>
    <x v="11"/>
    <x v="1"/>
    <x v="9"/>
    <n v="8.8000000000000007"/>
    <x v="8"/>
    <n v="5"/>
    <n v="0"/>
    <n v="0"/>
    <n v="0"/>
    <s v="No data"/>
    <n v="0"/>
    <n v="0"/>
    <n v="0"/>
    <n v="0"/>
    <n v="0"/>
  </r>
  <r>
    <n v="113"/>
    <x v="12"/>
    <x v="1"/>
    <x v="10"/>
    <n v="8.6"/>
    <x v="8"/>
    <n v="5"/>
    <n v="165"/>
    <n v="701.8"/>
    <s v="Millions"/>
    <s v="USD"/>
    <n v="165"/>
    <n v="701.8"/>
    <n v="13695"/>
    <n v="58249.399999999994"/>
    <n v="44554.399999999994"/>
  </r>
  <r>
    <n v="115"/>
    <x v="13"/>
    <x v="1"/>
    <x v="11"/>
    <n v="8"/>
    <x v="9"/>
    <n v="5"/>
    <n v="55"/>
    <n v="307.10000000000002"/>
    <s v="Millions"/>
    <s v="USD"/>
    <n v="55"/>
    <n v="307.10000000000002"/>
    <n v="4565"/>
    <n v="25489.300000000003"/>
    <n v="20924.300000000003"/>
  </r>
  <r>
    <n v="116"/>
    <x v="14"/>
    <x v="1"/>
    <x v="12"/>
    <n v="8.5"/>
    <x v="10"/>
    <n v="5"/>
    <n v="103"/>
    <n v="460.5"/>
    <s v="Millions"/>
    <s v="USD"/>
    <n v="103"/>
    <n v="460.5"/>
    <n v="8549"/>
    <n v="38221.5"/>
    <n v="29672.5"/>
  </r>
  <r>
    <n v="117"/>
    <x v="15"/>
    <x v="1"/>
    <x v="13"/>
    <n v="7.9"/>
    <x v="11"/>
    <n v="5"/>
    <n v="200"/>
    <n v="2202"/>
    <s v="Millions"/>
    <s v="USD"/>
    <n v="200"/>
    <n v="2202"/>
    <n v="16600"/>
    <n v="182766"/>
    <n v="166166"/>
  </r>
  <r>
    <n v="118"/>
    <x v="16"/>
    <x v="1"/>
    <x v="14"/>
    <n v="8.6"/>
    <x v="12"/>
    <n v="5"/>
    <n v="3.18"/>
    <n v="3.3"/>
    <s v="Millions"/>
    <s v="USD"/>
    <n v="3.18"/>
    <n v="3.3"/>
    <n v="263.94"/>
    <n v="273.89999999999998"/>
    <n v="9.9599999999999795"/>
  </r>
  <r>
    <n v="119"/>
    <x v="17"/>
    <x v="1"/>
    <x v="5"/>
    <n v="7.8"/>
    <x v="13"/>
    <n v="5"/>
    <n v="237"/>
    <n v="2847"/>
    <s v="Millions"/>
    <s v="USD"/>
    <n v="237"/>
    <n v="2847"/>
    <n v="19671"/>
    <n v="236301"/>
    <n v="216630"/>
  </r>
  <r>
    <n v="120"/>
    <x v="18"/>
    <x v="1"/>
    <x v="15"/>
    <n v="9.1999999999999993"/>
    <x v="11"/>
    <n v="5"/>
    <n v="7.2"/>
    <n v="291"/>
    <s v="Millions"/>
    <s v="USD"/>
    <n v="7.2"/>
    <n v="291"/>
    <n v="597.6"/>
    <n v="24153"/>
    <n v="23555.4"/>
  </r>
  <r>
    <n v="121"/>
    <x v="19"/>
    <x v="1"/>
    <x v="16"/>
    <n v="9"/>
    <x v="14"/>
    <n v="5"/>
    <n v="185"/>
    <n v="1006"/>
    <s v="Millions"/>
    <s v="USD"/>
    <n v="185"/>
    <n v="1006"/>
    <n v="15355"/>
    <n v="83498"/>
    <n v="68143"/>
  </r>
  <r>
    <n v="122"/>
    <x v="20"/>
    <x v="1"/>
    <x v="17"/>
    <n v="9"/>
    <x v="10"/>
    <n v="5"/>
    <n v="22"/>
    <n v="322.2"/>
    <s v="Millions"/>
    <s v="USD"/>
    <n v="22"/>
    <n v="322.2"/>
    <n v="1826"/>
    <n v="26742.6"/>
    <n v="24916.6"/>
  </r>
  <r>
    <n v="123"/>
    <x v="21"/>
    <x v="1"/>
    <x v="17"/>
    <n v="8.1999999999999993"/>
    <x v="10"/>
    <n v="5"/>
    <n v="63"/>
    <n v="1046"/>
    <s v="Millions"/>
    <s v="USD"/>
    <n v="63"/>
    <n v="1046"/>
    <n v="5229"/>
    <n v="86818"/>
    <n v="81589"/>
  </r>
  <r>
    <n v="124"/>
    <x v="22"/>
    <x v="1"/>
    <x v="18"/>
    <n v="8.5"/>
    <x v="6"/>
    <n v="5"/>
    <n v="15.5"/>
    <n v="263.10000000000002"/>
    <s v="Millions"/>
    <s v="USD"/>
    <n v="15.5"/>
    <n v="263.10000000000002"/>
    <n v="1286.5"/>
    <n v="21837.300000000003"/>
    <n v="20550.800000000003"/>
  </r>
  <r>
    <n v="125"/>
    <x v="23"/>
    <x v="1"/>
    <x v="18"/>
    <n v="8.4"/>
    <x v="1"/>
    <n v="5"/>
    <n v="400"/>
    <n v="2798"/>
    <s v="Millions"/>
    <s v="USD"/>
    <n v="400"/>
    <n v="2798"/>
    <n v="33200"/>
    <n v="232234"/>
    <n v="199034"/>
  </r>
  <r>
    <n v="126"/>
    <x v="24"/>
    <x v="1"/>
    <x v="19"/>
    <n v="8.4"/>
    <x v="1"/>
    <n v="5"/>
    <n v="400"/>
    <n v="2048"/>
    <s v="Millions"/>
    <s v="USD"/>
    <n v="400"/>
    <n v="2048"/>
    <n v="33200"/>
    <n v="169984"/>
    <n v="136784"/>
  </r>
  <r>
    <n v="127"/>
    <x v="25"/>
    <x v="0"/>
    <x v="20"/>
    <n v="8.3000000000000007"/>
    <x v="15"/>
    <n v="7"/>
    <n v="70000"/>
    <n v="100000"/>
    <s v="Thousands"/>
    <s v="INR"/>
    <n v="7.0000000000000007E-2"/>
    <n v="0.1"/>
    <n v="7.0000000000000007E-2"/>
    <n v="0.1"/>
    <n v="0.03"/>
  </r>
  <r>
    <n v="128"/>
    <x v="26"/>
    <x v="0"/>
    <x v="21"/>
    <n v="8.3000000000000007"/>
    <x v="6"/>
    <n v="1"/>
    <n v="120"/>
    <n v="1350"/>
    <s v="Millions"/>
    <s v="INR"/>
    <n v="120"/>
    <n v="1350"/>
    <n v="120"/>
    <n v="1350"/>
    <n v="1230"/>
  </r>
  <r>
    <n v="129"/>
    <x v="27"/>
    <x v="0"/>
    <x v="22"/>
    <n v="8.1"/>
    <x v="16"/>
    <n v="1"/>
    <n v="100"/>
    <n v="410"/>
    <s v="Millions"/>
    <s v="INR"/>
    <n v="100"/>
    <n v="410"/>
    <n v="100"/>
    <n v="410"/>
    <n v="310"/>
  </r>
  <r>
    <n v="130"/>
    <x v="28"/>
    <x v="0"/>
    <x v="10"/>
    <n v="8.1"/>
    <x v="4"/>
    <n v="1"/>
    <n v="850"/>
    <n v="8540"/>
    <s v="Millions"/>
    <s v="INR"/>
    <n v="850"/>
    <n v="8540"/>
    <n v="850"/>
    <n v="8540"/>
    <n v="7690"/>
  </r>
  <r>
    <n v="131"/>
    <x v="29"/>
    <x v="0"/>
    <x v="19"/>
    <s v="NULL"/>
    <x v="4"/>
    <n v="1"/>
    <n v="1"/>
    <n v="5.9"/>
    <s v="Billions"/>
    <s v="INR"/>
    <n v="1000"/>
    <n v="5900"/>
    <n v="1000"/>
    <n v="5900"/>
    <n v="4900"/>
  </r>
  <r>
    <n v="132"/>
    <x v="30"/>
    <x v="0"/>
    <x v="23"/>
    <n v="7.6"/>
    <x v="17"/>
    <n v="2"/>
    <n v="2"/>
    <n v="3.6"/>
    <s v="Billions"/>
    <s v="INR"/>
    <n v="2000"/>
    <n v="3600"/>
    <n v="2000"/>
    <n v="3600"/>
    <n v="1600"/>
  </r>
  <r>
    <n v="133"/>
    <x v="31"/>
    <x v="0"/>
    <x v="0"/>
    <n v="8"/>
    <x v="18"/>
    <n v="2"/>
    <n v="5.5"/>
    <n v="12"/>
    <s v="Billions"/>
    <s v="INR"/>
    <n v="5500"/>
    <n v="12000"/>
    <n v="5500"/>
    <n v="12000"/>
    <n v="6500"/>
  </r>
  <r>
    <n v="134"/>
    <x v="32"/>
    <x v="0"/>
    <x v="7"/>
    <n v="8"/>
    <x v="19"/>
    <n v="2"/>
    <n v="1.8"/>
    <n v="6.5"/>
    <s v="Billions"/>
    <s v="INR"/>
    <n v="1800"/>
    <n v="6500"/>
    <n v="1800"/>
    <n v="6500"/>
    <n v="4700"/>
  </r>
  <r>
    <n v="135"/>
    <x v="33"/>
    <x v="0"/>
    <x v="0"/>
    <n v="8.3000000000000007"/>
    <x v="20"/>
    <n v="1"/>
    <n v="250"/>
    <n v="3409"/>
    <s v="Millions"/>
    <s v="INR"/>
    <n v="250"/>
    <n v="3409"/>
    <n v="250"/>
    <n v="3409"/>
    <n v="3159"/>
  </r>
  <r>
    <n v="136"/>
    <x v="34"/>
    <x v="0"/>
    <x v="7"/>
    <n v="8.1"/>
    <x v="21"/>
    <n v="1"/>
    <n v="900"/>
    <n v="11690"/>
    <s v="Millions"/>
    <s v="INR"/>
    <n v="900"/>
    <n v="11690"/>
    <n v="900"/>
    <n v="11690"/>
    <n v="10790"/>
  </r>
  <r>
    <n v="137"/>
    <x v="35"/>
    <x v="1"/>
    <x v="24"/>
    <n v="6.9"/>
    <x v="1"/>
    <n v="5"/>
    <n v="216.7"/>
    <n v="370.6"/>
    <s v="Millions"/>
    <s v="USD"/>
    <n v="216.7"/>
    <n v="370.6"/>
    <n v="17986.099999999999"/>
    <n v="30759.800000000003"/>
    <n v="12773.700000000004"/>
  </r>
  <r>
    <n v="138"/>
    <x v="36"/>
    <x v="1"/>
    <x v="10"/>
    <n v="7.8"/>
    <x v="1"/>
    <n v="5"/>
    <n v="177"/>
    <n v="714.4"/>
    <s v="Millions"/>
    <s v="USD"/>
    <n v="177"/>
    <n v="714.4"/>
    <n v="14691"/>
    <n v="59295.199999999997"/>
    <n v="44604.2"/>
  </r>
  <r>
    <n v="139"/>
    <x v="37"/>
    <x v="0"/>
    <x v="19"/>
    <n v="1.9"/>
    <x v="21"/>
    <n v="1"/>
    <n v="1.8"/>
    <n v="3.1"/>
    <s v="Billions"/>
    <s v="INR"/>
    <n v="1800"/>
    <n v="3100"/>
    <n v="1800"/>
    <n v="3100"/>
    <n v="1300"/>
  </r>
  <r>
    <n v="140"/>
    <x v="38"/>
    <x v="0"/>
    <x v="23"/>
    <n v="8.4"/>
    <x v="5"/>
    <n v="1"/>
    <n v="500"/>
    <n v="950"/>
    <s v="Millions"/>
    <s v="INR"/>
    <n v="500"/>
    <n v="950"/>
    <n v="500"/>
    <n v="950"/>
    <n v="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E5D02C-2066-4125-8927-777BFA3C578A}"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A7" firstHeaderRow="1" firstDataRow="2" firstDataCol="1"/>
  <pivotFields count="11">
    <pivotField showAll="0"/>
    <pivotField showAll="0"/>
    <pivotField axis="axisRow" showAll="0">
      <items count="3">
        <item x="0"/>
        <item x="1"/>
        <item t="default"/>
      </items>
    </pivotField>
    <pivotField axis="axisCol" showAll="0">
      <items count="26">
        <item x="14"/>
        <item x="20"/>
        <item x="15"/>
        <item x="3"/>
        <item x="17"/>
        <item x="8"/>
        <item x="4"/>
        <item x="13"/>
        <item x="12"/>
        <item x="6"/>
        <item x="22"/>
        <item x="11"/>
        <item x="21"/>
        <item x="16"/>
        <item x="5"/>
        <item x="9"/>
        <item x="24"/>
        <item x="1"/>
        <item x="10"/>
        <item x="7"/>
        <item x="2"/>
        <item x="19"/>
        <item x="18"/>
        <item x="23"/>
        <item x="0"/>
        <item t="default"/>
      </items>
    </pivotField>
    <pivotField showAll="0"/>
    <pivotField showAll="0"/>
    <pivotField showAll="0"/>
    <pivotField dataField="1" showAll="0"/>
    <pivotField showAll="0"/>
    <pivotField showAll="0"/>
    <pivotField showAll="0"/>
  </pivotFields>
  <rowFields count="1">
    <field x="2"/>
  </rowFields>
  <rowItems count="3">
    <i>
      <x/>
    </i>
    <i>
      <x v="1"/>
    </i>
    <i t="grand">
      <x/>
    </i>
  </rowItems>
  <colFields count="1">
    <field x="3"/>
  </colFields>
  <colItems count="26">
    <i>
      <x/>
    </i>
    <i>
      <x v="1"/>
    </i>
    <i>
      <x v="2"/>
    </i>
    <i>
      <x v="3"/>
    </i>
    <i>
      <x v="4"/>
    </i>
    <i>
      <x v="5"/>
    </i>
    <i>
      <x v="6"/>
    </i>
    <i>
      <x v="7"/>
    </i>
    <i>
      <x v="8"/>
    </i>
    <i>
      <x v="9"/>
    </i>
    <i>
      <x v="10"/>
    </i>
    <i>
      <x v="11"/>
    </i>
    <i>
      <x v="12"/>
    </i>
    <i>
      <x v="13"/>
    </i>
    <i>
      <x v="14"/>
    </i>
    <i>
      <x v="15"/>
    </i>
    <i>
      <x v="16"/>
    </i>
    <i>
      <x v="17"/>
    </i>
    <i>
      <x v="18"/>
    </i>
    <i>
      <x v="19"/>
    </i>
    <i>
      <x v="20"/>
    </i>
    <i>
      <x v="21"/>
    </i>
    <i>
      <x v="22"/>
    </i>
    <i>
      <x v="23"/>
    </i>
    <i>
      <x v="24"/>
    </i>
    <i t="grand">
      <x/>
    </i>
  </colItems>
  <dataFields count="1">
    <dataField name="Sum of Budge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6C6312-6141-4B99-BAF1-84FD73251D32}" name="PivotTable2"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rowHeaderCaption="Movies ">
  <location ref="A3:D6" firstHeaderRow="0" firstDataRow="1" firstDataCol="1"/>
  <pivotFields count="16">
    <pivotField showAll="0">
      <extLst>
        <ext xmlns:x14="http://schemas.microsoft.com/office/spreadsheetml/2009/9/main" uri="{2946ED86-A175-432a-8AC1-64E0C546D7DE}">
          <x14:pivotField fillDownLabels="1"/>
        </ext>
      </extLst>
    </pivotField>
    <pivotField axis="axisRow" showAll="0" sortType="descending">
      <items count="40">
        <item x="7"/>
        <item x="17"/>
        <item x="23"/>
        <item x="24"/>
        <item x="32"/>
        <item x="9"/>
        <item x="34"/>
        <item x="35"/>
        <item x="36"/>
        <item x="6"/>
        <item x="1"/>
        <item x="14"/>
        <item x="11"/>
        <item x="12"/>
        <item x="16"/>
        <item x="21"/>
        <item x="0"/>
        <item x="8"/>
        <item x="27"/>
        <item x="22"/>
        <item x="25"/>
        <item x="28"/>
        <item x="30"/>
        <item x="37"/>
        <item x="31"/>
        <item x="29"/>
        <item x="20"/>
        <item x="38"/>
        <item x="5"/>
        <item x="26"/>
        <item x="19"/>
        <item x="18"/>
        <item x="33"/>
        <item x="13"/>
        <item x="10"/>
        <item x="4"/>
        <item x="3"/>
        <item x="2"/>
        <item x="15"/>
        <item t="default"/>
      </items>
      <autoSortScope>
        <pivotArea dataOnly="0" outline="0" fieldPosition="0">
          <references count="1">
            <reference field="4294967294" count="1" selected="0">
              <x v="2"/>
            </reference>
          </references>
        </pivotArea>
      </autoSortScope>
      <extLst>
        <ext xmlns:x14="http://schemas.microsoft.com/office/spreadsheetml/2009/9/main" uri="{2946ED86-A175-432a-8AC1-64E0C546D7DE}">
          <x14:pivotField fillDownLabels="1"/>
        </ext>
      </extLst>
    </pivotField>
    <pivotField axis="axisRow" showAll="0" sortType="descending">
      <items count="3">
        <item x="0"/>
        <item x="1"/>
        <item t="default"/>
      </items>
      <autoSortScope>
        <pivotArea dataOnly="0" outline="0" fieldPosition="0">
          <references count="1">
            <reference field="4294967294" count="1" selected="0">
              <x v="2"/>
            </reference>
          </references>
        </pivotArea>
      </autoSortScope>
      <extLst>
        <ext xmlns:x14="http://schemas.microsoft.com/office/spreadsheetml/2009/9/main" uri="{2946ED86-A175-432a-8AC1-64E0C546D7DE}">
          <x14:pivotField fillDownLabels="1"/>
        </ext>
      </extLst>
    </pivotField>
    <pivotField showAll="0">
      <items count="26">
        <item x="14"/>
        <item x="20"/>
        <item x="15"/>
        <item x="3"/>
        <item x="17"/>
        <item x="8"/>
        <item x="4"/>
        <item x="13"/>
        <item x="12"/>
        <item x="6"/>
        <item x="22"/>
        <item x="11"/>
        <item x="21"/>
        <item x="16"/>
        <item x="5"/>
        <item x="9"/>
        <item x="24"/>
        <item x="1"/>
        <item x="10"/>
        <item x="7"/>
        <item x="2"/>
        <item x="19"/>
        <item x="18"/>
        <item x="23"/>
        <item x="0"/>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items count="23">
        <item h="1" x="6"/>
        <item h="1" x="13"/>
        <item h="1" x="19"/>
        <item h="1" x="7"/>
        <item h="1" x="9"/>
        <item x="5"/>
        <item h="1" x="18"/>
        <item h="1" x="15"/>
        <item h="1" x="0"/>
        <item h="1" x="12"/>
        <item h="1" x="1"/>
        <item h="1" x="17"/>
        <item h="1" x="11"/>
        <item h="1" x="21"/>
        <item h="1" x="14"/>
        <item h="1" x="2"/>
        <item h="1" x="10"/>
        <item h="1" x="4"/>
        <item h="1" x="16"/>
        <item h="1" x="8"/>
        <item h="1" x="3"/>
        <item h="1" x="20"/>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s>
  <rowFields count="2">
    <field x="2"/>
    <field x="1"/>
  </rowFields>
  <rowItems count="3">
    <i>
      <x/>
    </i>
    <i r="1">
      <x v="17"/>
    </i>
    <i r="1">
      <x v="27"/>
    </i>
  </rowItems>
  <colFields count="1">
    <field x="-2"/>
  </colFields>
  <colItems count="3">
    <i>
      <x/>
    </i>
    <i i="1">
      <x v="1"/>
    </i>
    <i i="2">
      <x v="2"/>
    </i>
  </colItems>
  <dataFields count="3">
    <dataField name=" Budget in M" fld="13" baseField="0" baseItem="0"/>
    <dataField name="Revenue in M" fld="14" baseField="0" baseItem="0"/>
    <dataField name="Profit in M" fld="15" baseField="0" baseItem="0"/>
  </dataFields>
  <formats count="7">
    <format dxfId="167">
      <pivotArea type="all" dataOnly="0" outline="0" fieldPosition="0"/>
    </format>
    <format dxfId="166">
      <pivotArea outline="0" collapsedLevelsAreSubtotals="1" fieldPosition="0"/>
    </format>
    <format dxfId="165">
      <pivotArea field="2" type="button" dataOnly="0" labelOnly="1" outline="0" axis="axisRow" fieldPosition="0"/>
    </format>
    <format dxfId="164">
      <pivotArea dataOnly="0" labelOnly="1" fieldPosition="0">
        <references count="1">
          <reference field="2" count="0"/>
        </references>
      </pivotArea>
    </format>
    <format dxfId="163">
      <pivotArea dataOnly="0" labelOnly="1" fieldPosition="0">
        <references count="2">
          <reference field="1" count="18">
            <x v="0"/>
            <x v="4"/>
            <x v="5"/>
            <x v="6"/>
            <x v="9"/>
            <x v="16"/>
            <x v="17"/>
            <x v="18"/>
            <x v="20"/>
            <x v="21"/>
            <x v="22"/>
            <x v="23"/>
            <x v="24"/>
            <x v="25"/>
            <x v="27"/>
            <x v="28"/>
            <x v="29"/>
            <x v="32"/>
          </reference>
          <reference field="2" count="1" selected="0">
            <x v="0"/>
          </reference>
        </references>
      </pivotArea>
    </format>
    <format dxfId="162">
      <pivotArea dataOnly="0" labelOnly="1" fieldPosition="0">
        <references count="2">
          <reference field="1" count="21">
            <x v="1"/>
            <x v="2"/>
            <x v="3"/>
            <x v="7"/>
            <x v="8"/>
            <x v="10"/>
            <x v="11"/>
            <x v="12"/>
            <x v="13"/>
            <x v="14"/>
            <x v="15"/>
            <x v="19"/>
            <x v="26"/>
            <x v="30"/>
            <x v="31"/>
            <x v="33"/>
            <x v="34"/>
            <x v="35"/>
            <x v="36"/>
            <x v="37"/>
            <x v="38"/>
          </reference>
          <reference field="2" count="1" selected="0">
            <x v="1"/>
          </reference>
        </references>
      </pivotArea>
    </format>
    <format dxfId="161">
      <pivotArea dataOnly="0" labelOnly="1" outline="0" fieldPosition="0">
        <references count="1">
          <reference field="4294967294" count="3">
            <x v="0"/>
            <x v="1"/>
            <x v="2"/>
          </reference>
        </references>
      </pivotArea>
    </format>
  </formats>
  <conditionalFormats count="2">
    <conditionalFormat priority="2">
      <pivotAreas count="1">
        <pivotArea type="data" collapsedLevelsAreSubtotals="1" fieldPosition="0">
          <references count="3">
            <reference field="4294967294" count="1" selected="0">
              <x v="2"/>
            </reference>
            <reference field="1" count="21">
              <x v="1"/>
              <x v="2"/>
              <x v="3"/>
              <x v="7"/>
              <x v="8"/>
              <x v="10"/>
              <x v="11"/>
              <x v="12"/>
              <x v="13"/>
              <x v="14"/>
              <x v="15"/>
              <x v="19"/>
              <x v="26"/>
              <x v="30"/>
              <x v="31"/>
              <x v="33"/>
              <x v="34"/>
              <x v="35"/>
              <x v="36"/>
              <x v="37"/>
              <x v="38"/>
            </reference>
            <reference field="2" count="1" selected="0">
              <x v="1"/>
            </reference>
          </references>
        </pivotArea>
      </pivotAreas>
    </conditionalFormat>
    <conditionalFormat priority="1">
      <pivotAreas count="1">
        <pivotArea type="data" collapsedLevelsAreSubtotals="1" fieldPosition="0">
          <references count="3">
            <reference field="4294967294" count="1" selected="0">
              <x v="2"/>
            </reference>
            <reference field="1" count="18">
              <x v="0"/>
              <x v="4"/>
              <x v="5"/>
              <x v="6"/>
              <x v="9"/>
              <x v="16"/>
              <x v="17"/>
              <x v="18"/>
              <x v="20"/>
              <x v="21"/>
              <x v="22"/>
              <x v="23"/>
              <x v="24"/>
              <x v="25"/>
              <x v="27"/>
              <x v="28"/>
              <x v="29"/>
              <x v="32"/>
            </reference>
            <reference field="2" count="1" selected="0">
              <x v="0"/>
            </reference>
          </references>
        </pivotArea>
      </pivotAreas>
    </conditionalFormat>
  </conditional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Medium2" showRowHeaders="1" showColHeaders="1" showRowStripes="1"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_year" xr10:uid="{50390FFE-65D3-41B6-BD6F-C49B4CEB6EB5}" sourceName="release_year">
  <pivotTables>
    <pivotTable tabId="7" name="PivotTable2"/>
  </pivotTables>
  <data>
    <tabular pivotCacheId="1008756334">
      <items count="25">
        <i x="6" s="1"/>
        <i x="23" s="1"/>
        <i x="14" s="1" nd="1"/>
        <i x="20" s="1" nd="1"/>
        <i x="15" s="1" nd="1"/>
        <i x="3" s="1" nd="1"/>
        <i x="17" s="1" nd="1"/>
        <i x="8" s="1" nd="1"/>
        <i x="4" s="1" nd="1"/>
        <i x="13" s="1" nd="1"/>
        <i x="12" s="1" nd="1"/>
        <i x="22" s="1" nd="1"/>
        <i x="11" s="1" nd="1"/>
        <i x="21" s="1" nd="1"/>
        <i x="16" s="1" nd="1"/>
        <i x="5" s="1" nd="1"/>
        <i x="9" s="1" nd="1"/>
        <i x="24" s="1" nd="1"/>
        <i x="1" s="1" nd="1"/>
        <i x="10" s="1" nd="1"/>
        <i x="7" s="1" nd="1"/>
        <i x="2" s="1" nd="1"/>
        <i x="19" s="1" nd="1"/>
        <i x="18" s="1" nd="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io" xr10:uid="{D87022DA-BFC8-4CF8-AD2E-5A04B518E968}" sourceName="studio">
  <pivotTables>
    <pivotTable tabId="7" name="PivotTable2"/>
  </pivotTables>
  <data>
    <tabular pivotCacheId="1008756334">
      <items count="22">
        <i x="6"/>
        <i x="13"/>
        <i x="19"/>
        <i x="7"/>
        <i x="9"/>
        <i x="5" s="1"/>
        <i x="18"/>
        <i x="15"/>
        <i x="0"/>
        <i x="12"/>
        <i x="1"/>
        <i x="17"/>
        <i x="11"/>
        <i x="21"/>
        <i x="14"/>
        <i x="2"/>
        <i x="10"/>
        <i x="4"/>
        <i x="16"/>
        <i x="8"/>
        <i x="3"/>
        <i x="2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lease_year" xr10:uid="{4A006139-083D-40DE-BE09-B3D24DF61A53}" cache="Slicer_release_year" caption="release_year" rowHeight="234950"/>
  <slicer name="studio" xr10:uid="{ED9AEF24-9938-4E59-9A69-BE58498FCAEE}" cache="Slicer_studio" caption="studio"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A429F-4654-44B3-8DC2-EAAB69F31368}">
  <dimension ref="A3:AA7"/>
  <sheetViews>
    <sheetView workbookViewId="0">
      <selection activeCell="Z7" sqref="Z7"/>
    </sheetView>
  </sheetViews>
  <sheetFormatPr defaultRowHeight="14.4" x14ac:dyDescent="0.3"/>
  <cols>
    <col min="1" max="1" width="13.5546875" bestFit="1" customWidth="1"/>
    <col min="2" max="2" width="15.77734375" bestFit="1" customWidth="1"/>
    <col min="3" max="3" width="6" bestFit="1" customWidth="1"/>
    <col min="4" max="17" width="5" bestFit="1" customWidth="1"/>
    <col min="18" max="18" width="6" bestFit="1" customWidth="1"/>
    <col min="19" max="20" width="5" bestFit="1" customWidth="1"/>
    <col min="21" max="21" width="6" bestFit="1" customWidth="1"/>
    <col min="22" max="22" width="5" bestFit="1" customWidth="1"/>
    <col min="23" max="24" width="6" bestFit="1" customWidth="1"/>
    <col min="25" max="25" width="5" bestFit="1" customWidth="1"/>
    <col min="26" max="26" width="6" bestFit="1" customWidth="1"/>
    <col min="27" max="27" width="11" bestFit="1" customWidth="1"/>
  </cols>
  <sheetData>
    <row r="3" spans="1:27" x14ac:dyDescent="0.3">
      <c r="A3" s="11" t="s">
        <v>163</v>
      </c>
      <c r="B3" s="11" t="s">
        <v>162</v>
      </c>
    </row>
    <row r="4" spans="1:27" x14ac:dyDescent="0.3">
      <c r="A4" s="11" t="s">
        <v>160</v>
      </c>
      <c r="B4">
        <v>1946</v>
      </c>
      <c r="C4">
        <v>1955</v>
      </c>
      <c r="D4">
        <v>1972</v>
      </c>
      <c r="E4">
        <v>1975</v>
      </c>
      <c r="F4">
        <v>1993</v>
      </c>
      <c r="G4">
        <v>1994</v>
      </c>
      <c r="H4">
        <v>1995</v>
      </c>
      <c r="I4">
        <v>1997</v>
      </c>
      <c r="J4">
        <v>2000</v>
      </c>
      <c r="K4">
        <v>2001</v>
      </c>
      <c r="L4">
        <v>2003</v>
      </c>
      <c r="M4">
        <v>2006</v>
      </c>
      <c r="N4">
        <v>2007</v>
      </c>
      <c r="O4">
        <v>2008</v>
      </c>
      <c r="P4">
        <v>2009</v>
      </c>
      <c r="Q4">
        <v>2010</v>
      </c>
      <c r="R4">
        <v>2011</v>
      </c>
      <c r="S4">
        <v>2013</v>
      </c>
      <c r="T4">
        <v>2014</v>
      </c>
      <c r="U4">
        <v>2015</v>
      </c>
      <c r="V4">
        <v>2017</v>
      </c>
      <c r="W4">
        <v>2018</v>
      </c>
      <c r="X4">
        <v>2019</v>
      </c>
      <c r="Y4">
        <v>2021</v>
      </c>
      <c r="Z4">
        <v>2022</v>
      </c>
      <c r="AA4" t="s">
        <v>161</v>
      </c>
    </row>
    <row r="5" spans="1:27" x14ac:dyDescent="0.3">
      <c r="A5" s="12" t="s">
        <v>7</v>
      </c>
      <c r="B5" s="13"/>
      <c r="C5" s="13">
        <v>70000</v>
      </c>
      <c r="D5" s="13"/>
      <c r="E5" s="13">
        <v>0</v>
      </c>
      <c r="F5" s="13"/>
      <c r="G5" s="13"/>
      <c r="H5" s="13">
        <v>400</v>
      </c>
      <c r="I5" s="13"/>
      <c r="J5" s="13"/>
      <c r="K5" s="13">
        <v>390</v>
      </c>
      <c r="L5" s="13">
        <v>100</v>
      </c>
      <c r="M5" s="13"/>
      <c r="N5" s="13">
        <v>120</v>
      </c>
      <c r="O5" s="13"/>
      <c r="P5" s="13">
        <v>550</v>
      </c>
      <c r="Q5" s="13"/>
      <c r="R5" s="13"/>
      <c r="S5" s="13"/>
      <c r="T5" s="13">
        <v>850</v>
      </c>
      <c r="U5" s="13">
        <v>903.2</v>
      </c>
      <c r="V5" s="13"/>
      <c r="W5" s="13">
        <v>2.8</v>
      </c>
      <c r="X5" s="13"/>
      <c r="Y5" s="13">
        <v>502</v>
      </c>
      <c r="Z5" s="13">
        <v>256.5</v>
      </c>
      <c r="AA5" s="13">
        <v>74074.5</v>
      </c>
    </row>
    <row r="6" spans="1:27" x14ac:dyDescent="0.3">
      <c r="A6" s="12" t="s">
        <v>10</v>
      </c>
      <c r="B6" s="13">
        <v>3.18</v>
      </c>
      <c r="C6" s="13"/>
      <c r="D6" s="13">
        <v>7.2</v>
      </c>
      <c r="E6" s="13"/>
      <c r="F6" s="13">
        <v>85</v>
      </c>
      <c r="G6" s="13">
        <v>25</v>
      </c>
      <c r="H6" s="13"/>
      <c r="I6" s="13">
        <v>200</v>
      </c>
      <c r="J6" s="13">
        <v>103</v>
      </c>
      <c r="K6" s="13"/>
      <c r="L6" s="13"/>
      <c r="M6" s="13">
        <v>55</v>
      </c>
      <c r="N6" s="13"/>
      <c r="O6" s="13">
        <v>185</v>
      </c>
      <c r="P6" s="13">
        <v>237</v>
      </c>
      <c r="Q6" s="13">
        <v>0</v>
      </c>
      <c r="R6" s="13">
        <v>216.7</v>
      </c>
      <c r="S6" s="13">
        <v>165</v>
      </c>
      <c r="T6" s="13">
        <v>342</v>
      </c>
      <c r="U6" s="13"/>
      <c r="V6" s="13">
        <v>180</v>
      </c>
      <c r="W6" s="13">
        <v>400</v>
      </c>
      <c r="X6" s="13">
        <v>415.5</v>
      </c>
      <c r="Y6" s="13"/>
      <c r="Z6" s="13">
        <v>450</v>
      </c>
      <c r="AA6" s="13">
        <v>3069.58</v>
      </c>
    </row>
    <row r="7" spans="1:27" x14ac:dyDescent="0.3">
      <c r="A7" s="12" t="s">
        <v>161</v>
      </c>
      <c r="B7" s="13">
        <v>3.18</v>
      </c>
      <c r="C7" s="13">
        <v>70000</v>
      </c>
      <c r="D7" s="13">
        <v>7.2</v>
      </c>
      <c r="E7" s="13">
        <v>0</v>
      </c>
      <c r="F7" s="13">
        <v>85</v>
      </c>
      <c r="G7" s="13">
        <v>25</v>
      </c>
      <c r="H7" s="13">
        <v>400</v>
      </c>
      <c r="I7" s="13">
        <v>200</v>
      </c>
      <c r="J7" s="13">
        <v>103</v>
      </c>
      <c r="K7" s="13">
        <v>390</v>
      </c>
      <c r="L7" s="13">
        <v>100</v>
      </c>
      <c r="M7" s="13">
        <v>55</v>
      </c>
      <c r="N7" s="13">
        <v>120</v>
      </c>
      <c r="O7" s="13">
        <v>185</v>
      </c>
      <c r="P7" s="13">
        <v>787</v>
      </c>
      <c r="Q7" s="13">
        <v>0</v>
      </c>
      <c r="R7" s="13">
        <v>216.7</v>
      </c>
      <c r="S7" s="13">
        <v>165</v>
      </c>
      <c r="T7" s="13">
        <v>1192</v>
      </c>
      <c r="U7" s="13">
        <v>903.2</v>
      </c>
      <c r="V7" s="13">
        <v>180</v>
      </c>
      <c r="W7" s="13">
        <v>402.8</v>
      </c>
      <c r="X7" s="13">
        <v>415.5</v>
      </c>
      <c r="Y7" s="13">
        <v>502</v>
      </c>
      <c r="Z7" s="13">
        <v>706.5</v>
      </c>
      <c r="AA7" s="13">
        <v>77144.08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F6FF1-F115-4CF3-98ED-42AEB6B4485D}">
  <dimension ref="A3:D6"/>
  <sheetViews>
    <sheetView tabSelected="1" zoomScale="120" zoomScaleNormal="120" workbookViewId="0">
      <selection activeCell="L25" sqref="L25"/>
    </sheetView>
  </sheetViews>
  <sheetFormatPr defaultRowHeight="14.4" x14ac:dyDescent="0.3"/>
  <cols>
    <col min="1" max="1" width="28.109375" bestFit="1" customWidth="1"/>
    <col min="2" max="2" width="11.6640625" bestFit="1" customWidth="1"/>
    <col min="3" max="3" width="12.44140625" bestFit="1" customWidth="1"/>
    <col min="4" max="4" width="10" bestFit="1" customWidth="1"/>
  </cols>
  <sheetData>
    <row r="3" spans="1:4" x14ac:dyDescent="0.3">
      <c r="A3" s="14" t="s">
        <v>169</v>
      </c>
      <c r="B3" s="15" t="s">
        <v>171</v>
      </c>
      <c r="C3" s="15" t="s">
        <v>170</v>
      </c>
      <c r="D3" s="15" t="s">
        <v>172</v>
      </c>
    </row>
    <row r="4" spans="1:4" x14ac:dyDescent="0.3">
      <c r="A4" s="16" t="s">
        <v>7</v>
      </c>
      <c r="B4" s="17">
        <v>890</v>
      </c>
      <c r="C4" s="17">
        <v>2310</v>
      </c>
      <c r="D4" s="17">
        <v>1420</v>
      </c>
    </row>
    <row r="5" spans="1:4" x14ac:dyDescent="0.3">
      <c r="A5" s="18" t="s">
        <v>21</v>
      </c>
      <c r="B5" s="17">
        <v>390</v>
      </c>
      <c r="C5" s="17">
        <v>1360</v>
      </c>
      <c r="D5" s="17">
        <v>970</v>
      </c>
    </row>
    <row r="6" spans="1:4" x14ac:dyDescent="0.3">
      <c r="A6" s="18" t="s">
        <v>68</v>
      </c>
      <c r="B6" s="17">
        <v>500</v>
      </c>
      <c r="C6" s="17">
        <v>950</v>
      </c>
      <c r="D6" s="17">
        <v>450</v>
      </c>
    </row>
  </sheetData>
  <conditionalFormatting pivot="1">
    <cfRule type="colorScale" priority="2">
      <colorScale>
        <cfvo type="percent" val="30"/>
        <cfvo type="percentile" val="50"/>
        <cfvo type="percent" val="100"/>
        <color rgb="FFF8696B"/>
        <color rgb="FFFFEB84"/>
        <color rgb="FF63BE7B"/>
      </colorScale>
    </cfRule>
  </conditionalFormatting>
  <conditionalFormatting pivot="1" sqref="D5:D6">
    <cfRule type="colorScale" priority="1">
      <colorScale>
        <cfvo type="percent" val="40"/>
        <cfvo type="percentile" val="60"/>
        <cfvo type="percent" val="100"/>
        <color rgb="FFF8696B"/>
        <color rgb="FFFFEB84"/>
        <color rgb="FF63BE7B"/>
      </colorScale>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873BC-FC5E-4E45-A893-4B99AEE35B0F}">
  <dimension ref="A1:P40"/>
  <sheetViews>
    <sheetView zoomScale="190" zoomScaleNormal="190" workbookViewId="0">
      <selection activeCell="L9" sqref="L9"/>
    </sheetView>
  </sheetViews>
  <sheetFormatPr defaultRowHeight="14.4" x14ac:dyDescent="0.3"/>
  <cols>
    <col min="1" max="1" width="10.44140625" customWidth="1"/>
    <col min="2" max="2" width="38.44140625" customWidth="1"/>
    <col min="3" max="3" width="9.77734375" customWidth="1"/>
    <col min="4" max="4" width="13.44140625" customWidth="1"/>
    <col min="5" max="5" width="13" customWidth="1"/>
    <col min="6" max="6" width="24.44140625" customWidth="1"/>
    <col min="7" max="7" width="12.77734375" customWidth="1"/>
    <col min="12" max="12" width="16.6640625" bestFit="1" customWidth="1"/>
    <col min="13" max="13" width="17.6640625" bestFit="1" customWidth="1"/>
    <col min="14" max="14" width="19.88671875" bestFit="1" customWidth="1"/>
    <col min="15" max="15" width="23.21875" bestFit="1" customWidth="1"/>
  </cols>
  <sheetData>
    <row r="1" spans="1:16" x14ac:dyDescent="0.3">
      <c r="A1" s="7" t="s">
        <v>0</v>
      </c>
      <c r="B1" s="8" t="s">
        <v>1</v>
      </c>
      <c r="C1" s="8" t="s">
        <v>69</v>
      </c>
      <c r="D1" s="8" t="s">
        <v>2</v>
      </c>
      <c r="E1" s="8" t="s">
        <v>3</v>
      </c>
      <c r="F1" s="8" t="s">
        <v>4</v>
      </c>
      <c r="G1" s="9" t="s">
        <v>5</v>
      </c>
      <c r="H1" s="10" t="s">
        <v>157</v>
      </c>
      <c r="I1" s="10" t="s">
        <v>71</v>
      </c>
      <c r="J1" t="s">
        <v>72</v>
      </c>
      <c r="K1" t="s">
        <v>73</v>
      </c>
      <c r="L1" s="10" t="s">
        <v>164</v>
      </c>
      <c r="M1" s="10" t="s">
        <v>165</v>
      </c>
      <c r="N1" s="10" t="s">
        <v>166</v>
      </c>
      <c r="O1" s="10" t="s">
        <v>167</v>
      </c>
      <c r="P1" s="10" t="s">
        <v>168</v>
      </c>
    </row>
    <row r="2" spans="1:16" x14ac:dyDescent="0.3">
      <c r="A2" s="1">
        <v>101</v>
      </c>
      <c r="B2" s="2" t="s">
        <v>6</v>
      </c>
      <c r="C2" s="2" t="s">
        <v>7</v>
      </c>
      <c r="D2" s="2">
        <v>2022</v>
      </c>
      <c r="E2" s="2">
        <v>8.4</v>
      </c>
      <c r="F2" s="2" t="s">
        <v>8</v>
      </c>
      <c r="G2" s="3">
        <v>3</v>
      </c>
      <c r="H2">
        <v>1</v>
      </c>
      <c r="I2">
        <v>12.5</v>
      </c>
      <c r="J2" t="s">
        <v>74</v>
      </c>
      <c r="K2" t="s">
        <v>75</v>
      </c>
      <c r="L2">
        <f>IF(J2="Billions",H2*1000,IF(J2="Thousands",H2/1000000,H2))</f>
        <v>1000</v>
      </c>
      <c r="M2">
        <f>IF(J2="Billions",I2*1000,IF(J2="Thousands",I2/1000000,I2))</f>
        <v>12500</v>
      </c>
      <c r="N2">
        <f>IF(K2="USD",L2*83,L2)</f>
        <v>1000</v>
      </c>
      <c r="O2">
        <f>IF(K2="USD",M2*83,M2)</f>
        <v>12500</v>
      </c>
      <c r="P2">
        <f>O2-N2</f>
        <v>11500</v>
      </c>
    </row>
    <row r="3" spans="1:16" x14ac:dyDescent="0.3">
      <c r="A3" s="1">
        <v>102</v>
      </c>
      <c r="B3" s="2" t="s">
        <v>9</v>
      </c>
      <c r="C3" s="2" t="s">
        <v>10</v>
      </c>
      <c r="D3" s="2">
        <v>2022</v>
      </c>
      <c r="E3" s="2">
        <v>7</v>
      </c>
      <c r="F3" s="2" t="s">
        <v>11</v>
      </c>
      <c r="G3" s="3">
        <v>5</v>
      </c>
      <c r="H3">
        <v>200</v>
      </c>
      <c r="I3">
        <v>954.8</v>
      </c>
      <c r="J3" t="s">
        <v>76</v>
      </c>
      <c r="K3" t="s">
        <v>77</v>
      </c>
      <c r="L3">
        <f>IF(J3="Billions",H3*1000,IF(J3="Thousands",H3/1000000,H3))</f>
        <v>200</v>
      </c>
      <c r="M3">
        <f t="shared" ref="M3:M40" si="0">IF(J3="Billions",I3*1000,IF(J3="Thousands",I3/1000000,I3))</f>
        <v>954.8</v>
      </c>
      <c r="N3">
        <f t="shared" ref="N3:N40" si="1">IF(K3="USD",L3*83,L3)</f>
        <v>16600</v>
      </c>
      <c r="O3">
        <f t="shared" ref="O3:O40" si="2">IF(K3="USD",M3*83,M3)</f>
        <v>79248.399999999994</v>
      </c>
      <c r="P3">
        <f t="shared" ref="P3:P40" si="3">O3-N3</f>
        <v>62648.399999999994</v>
      </c>
    </row>
    <row r="4" spans="1:16" x14ac:dyDescent="0.3">
      <c r="A4" s="1">
        <v>103</v>
      </c>
      <c r="B4" s="2" t="s">
        <v>12</v>
      </c>
      <c r="C4" s="2" t="s">
        <v>10</v>
      </c>
      <c r="D4" s="2">
        <v>2013</v>
      </c>
      <c r="E4" s="2">
        <v>6.8</v>
      </c>
      <c r="F4" s="2" t="s">
        <v>11</v>
      </c>
      <c r="G4" s="3">
        <v>5</v>
      </c>
      <c r="H4">
        <v>165</v>
      </c>
      <c r="I4">
        <v>644.79999999999995</v>
      </c>
      <c r="J4" t="s">
        <v>76</v>
      </c>
      <c r="K4" t="s">
        <v>77</v>
      </c>
      <c r="L4">
        <f t="shared" ref="L4:L40" si="4">IF(J4="Billions",H4*1000,IF(J4="Thousands",H4/1000000,H4))</f>
        <v>165</v>
      </c>
      <c r="M4">
        <f t="shared" si="0"/>
        <v>644.79999999999995</v>
      </c>
      <c r="N4">
        <f t="shared" si="1"/>
        <v>13695</v>
      </c>
      <c r="O4">
        <f t="shared" si="2"/>
        <v>53518.399999999994</v>
      </c>
      <c r="P4">
        <f t="shared" si="3"/>
        <v>39823.399999999994</v>
      </c>
    </row>
    <row r="5" spans="1:16" x14ac:dyDescent="0.3">
      <c r="A5" s="1">
        <v>104</v>
      </c>
      <c r="B5" s="2" t="s">
        <v>13</v>
      </c>
      <c r="C5" s="2" t="s">
        <v>10</v>
      </c>
      <c r="D5" s="2">
        <v>2017</v>
      </c>
      <c r="E5" s="2">
        <v>7.9</v>
      </c>
      <c r="F5" s="2" t="s">
        <v>11</v>
      </c>
      <c r="G5" s="3">
        <v>5</v>
      </c>
      <c r="H5">
        <v>180</v>
      </c>
      <c r="I5">
        <v>854</v>
      </c>
      <c r="J5" t="s">
        <v>76</v>
      </c>
      <c r="K5" t="s">
        <v>77</v>
      </c>
      <c r="L5">
        <f t="shared" si="4"/>
        <v>180</v>
      </c>
      <c r="M5">
        <f t="shared" si="0"/>
        <v>854</v>
      </c>
      <c r="N5">
        <f t="shared" si="1"/>
        <v>14940</v>
      </c>
      <c r="O5">
        <f t="shared" si="2"/>
        <v>70882</v>
      </c>
      <c r="P5">
        <f t="shared" si="3"/>
        <v>55942</v>
      </c>
    </row>
    <row r="6" spans="1:16" x14ac:dyDescent="0.3">
      <c r="A6" s="1">
        <v>105</v>
      </c>
      <c r="B6" s="2" t="s">
        <v>14</v>
      </c>
      <c r="C6" s="2" t="s">
        <v>10</v>
      </c>
      <c r="D6" s="2">
        <v>2022</v>
      </c>
      <c r="E6" s="2">
        <v>6.8</v>
      </c>
      <c r="F6" s="2" t="s">
        <v>11</v>
      </c>
      <c r="G6" s="3">
        <v>5</v>
      </c>
      <c r="H6">
        <v>250</v>
      </c>
      <c r="I6">
        <v>670</v>
      </c>
      <c r="J6" t="s">
        <v>76</v>
      </c>
      <c r="K6" t="s">
        <v>77</v>
      </c>
      <c r="L6">
        <f t="shared" si="4"/>
        <v>250</v>
      </c>
      <c r="M6">
        <f t="shared" si="0"/>
        <v>670</v>
      </c>
      <c r="N6">
        <f t="shared" si="1"/>
        <v>20750</v>
      </c>
      <c r="O6">
        <f t="shared" si="2"/>
        <v>55610</v>
      </c>
      <c r="P6">
        <f t="shared" si="3"/>
        <v>34860</v>
      </c>
    </row>
    <row r="7" spans="1:16" x14ac:dyDescent="0.3">
      <c r="A7" s="1">
        <v>106</v>
      </c>
      <c r="B7" s="2" t="s">
        <v>15</v>
      </c>
      <c r="C7" s="2" t="s">
        <v>7</v>
      </c>
      <c r="D7" s="2">
        <v>1975</v>
      </c>
      <c r="E7" s="2">
        <v>8.1</v>
      </c>
      <c r="F7" s="2" t="s">
        <v>16</v>
      </c>
      <c r="G7" s="3">
        <v>1</v>
      </c>
      <c r="H7">
        <v>0</v>
      </c>
      <c r="I7">
        <v>0</v>
      </c>
      <c r="J7">
        <v>0</v>
      </c>
      <c r="K7">
        <v>0</v>
      </c>
      <c r="L7">
        <f t="shared" si="4"/>
        <v>0</v>
      </c>
      <c r="M7">
        <f t="shared" si="0"/>
        <v>0</v>
      </c>
      <c r="N7">
        <f t="shared" si="1"/>
        <v>0</v>
      </c>
      <c r="O7">
        <f t="shared" si="2"/>
        <v>0</v>
      </c>
      <c r="P7">
        <f t="shared" si="3"/>
        <v>0</v>
      </c>
    </row>
    <row r="8" spans="1:16" x14ac:dyDescent="0.3">
      <c r="A8" s="1">
        <v>107</v>
      </c>
      <c r="B8" s="2" t="s">
        <v>17</v>
      </c>
      <c r="C8" s="2" t="s">
        <v>7</v>
      </c>
      <c r="D8" s="2">
        <v>1995</v>
      </c>
      <c r="E8" s="2">
        <v>8</v>
      </c>
      <c r="F8" s="2" t="s">
        <v>18</v>
      </c>
      <c r="G8" s="3">
        <v>1</v>
      </c>
      <c r="H8">
        <v>400</v>
      </c>
      <c r="I8">
        <v>2000</v>
      </c>
      <c r="J8" t="s">
        <v>76</v>
      </c>
      <c r="K8" t="s">
        <v>75</v>
      </c>
      <c r="L8">
        <f t="shared" si="4"/>
        <v>400</v>
      </c>
      <c r="M8">
        <f t="shared" si="0"/>
        <v>2000</v>
      </c>
      <c r="N8">
        <f t="shared" si="1"/>
        <v>400</v>
      </c>
      <c r="O8">
        <f t="shared" si="2"/>
        <v>2000</v>
      </c>
      <c r="P8">
        <f t="shared" si="3"/>
        <v>1600</v>
      </c>
    </row>
    <row r="9" spans="1:16" x14ac:dyDescent="0.3">
      <c r="A9" s="1">
        <v>108</v>
      </c>
      <c r="B9" s="2" t="s">
        <v>19</v>
      </c>
      <c r="C9" s="2" t="s">
        <v>7</v>
      </c>
      <c r="D9" s="2">
        <v>2009</v>
      </c>
      <c r="E9" s="2">
        <v>8.4</v>
      </c>
      <c r="F9" s="2" t="s">
        <v>20</v>
      </c>
      <c r="G9" s="3">
        <v>1</v>
      </c>
      <c r="H9">
        <v>550</v>
      </c>
      <c r="I9">
        <v>4000</v>
      </c>
      <c r="J9" t="s">
        <v>76</v>
      </c>
      <c r="K9" t="s">
        <v>75</v>
      </c>
      <c r="L9">
        <f t="shared" si="4"/>
        <v>550</v>
      </c>
      <c r="M9">
        <f t="shared" si="0"/>
        <v>4000</v>
      </c>
      <c r="N9">
        <f t="shared" si="1"/>
        <v>550</v>
      </c>
      <c r="O9">
        <f t="shared" si="2"/>
        <v>4000</v>
      </c>
      <c r="P9">
        <f t="shared" si="3"/>
        <v>3450</v>
      </c>
    </row>
    <row r="10" spans="1:16" x14ac:dyDescent="0.3">
      <c r="A10" s="1">
        <v>109</v>
      </c>
      <c r="B10" s="2" t="s">
        <v>21</v>
      </c>
      <c r="C10" s="2" t="s">
        <v>7</v>
      </c>
      <c r="D10" s="2">
        <v>2001</v>
      </c>
      <c r="E10" s="2">
        <v>7.4</v>
      </c>
      <c r="F10" s="2" t="s">
        <v>22</v>
      </c>
      <c r="G10" s="3">
        <v>1</v>
      </c>
      <c r="H10">
        <v>390</v>
      </c>
      <c r="I10">
        <v>1360</v>
      </c>
      <c r="J10" t="s">
        <v>76</v>
      </c>
      <c r="K10" t="s">
        <v>75</v>
      </c>
      <c r="L10">
        <f t="shared" si="4"/>
        <v>390</v>
      </c>
      <c r="M10">
        <f t="shared" si="0"/>
        <v>1360</v>
      </c>
      <c r="N10">
        <f t="shared" si="1"/>
        <v>390</v>
      </c>
      <c r="O10">
        <f t="shared" si="2"/>
        <v>1360</v>
      </c>
      <c r="P10">
        <f t="shared" si="3"/>
        <v>970</v>
      </c>
    </row>
    <row r="11" spans="1:16" x14ac:dyDescent="0.3">
      <c r="A11" s="1">
        <v>110</v>
      </c>
      <c r="B11" s="2" t="s">
        <v>23</v>
      </c>
      <c r="C11" s="2" t="s">
        <v>7</v>
      </c>
      <c r="D11" s="2">
        <v>2015</v>
      </c>
      <c r="E11" s="2">
        <v>7.2</v>
      </c>
      <c r="F11" s="2" t="s">
        <v>159</v>
      </c>
      <c r="G11" s="3">
        <v>1</v>
      </c>
      <c r="H11">
        <v>1.4</v>
      </c>
      <c r="I11">
        <v>3.5</v>
      </c>
      <c r="J11" t="s">
        <v>74</v>
      </c>
      <c r="K11" t="s">
        <v>75</v>
      </c>
      <c r="L11">
        <f t="shared" si="4"/>
        <v>1400</v>
      </c>
      <c r="M11">
        <f t="shared" si="0"/>
        <v>3500</v>
      </c>
      <c r="N11">
        <f t="shared" si="1"/>
        <v>1400</v>
      </c>
      <c r="O11">
        <f t="shared" si="2"/>
        <v>3500</v>
      </c>
      <c r="P11">
        <f t="shared" si="3"/>
        <v>2100</v>
      </c>
    </row>
    <row r="12" spans="1:16" x14ac:dyDescent="0.3">
      <c r="A12" s="1">
        <v>111</v>
      </c>
      <c r="B12" s="2" t="s">
        <v>24</v>
      </c>
      <c r="C12" s="2" t="s">
        <v>10</v>
      </c>
      <c r="D12" s="2">
        <v>1994</v>
      </c>
      <c r="E12" s="2">
        <v>9.3000000000000007</v>
      </c>
      <c r="F12" s="2" t="s">
        <v>25</v>
      </c>
      <c r="G12" s="3">
        <v>5</v>
      </c>
      <c r="H12">
        <v>25</v>
      </c>
      <c r="I12">
        <v>73.3</v>
      </c>
      <c r="J12" t="s">
        <v>76</v>
      </c>
      <c r="K12" t="s">
        <v>77</v>
      </c>
      <c r="L12">
        <f t="shared" si="4"/>
        <v>25</v>
      </c>
      <c r="M12">
        <f t="shared" si="0"/>
        <v>73.3</v>
      </c>
      <c r="N12">
        <f t="shared" si="1"/>
        <v>2075</v>
      </c>
      <c r="O12">
        <f t="shared" si="2"/>
        <v>6083.9</v>
      </c>
      <c r="P12">
        <f t="shared" si="3"/>
        <v>4008.8999999999996</v>
      </c>
    </row>
    <row r="13" spans="1:16" x14ac:dyDescent="0.3">
      <c r="A13" s="1">
        <v>112</v>
      </c>
      <c r="B13" s="2" t="s">
        <v>26</v>
      </c>
      <c r="C13" s="2" t="s">
        <v>10</v>
      </c>
      <c r="D13" s="2">
        <v>2010</v>
      </c>
      <c r="E13" s="2">
        <v>8.8000000000000007</v>
      </c>
      <c r="F13" s="2" t="s">
        <v>27</v>
      </c>
      <c r="G13" s="3">
        <v>5</v>
      </c>
      <c r="H13">
        <v>0</v>
      </c>
      <c r="I13">
        <v>0</v>
      </c>
      <c r="J13">
        <v>0</v>
      </c>
      <c r="K13" t="s">
        <v>158</v>
      </c>
      <c r="L13">
        <f t="shared" si="4"/>
        <v>0</v>
      </c>
      <c r="M13">
        <f t="shared" si="0"/>
        <v>0</v>
      </c>
      <c r="N13">
        <f t="shared" si="1"/>
        <v>0</v>
      </c>
      <c r="O13">
        <f t="shared" si="2"/>
        <v>0</v>
      </c>
      <c r="P13">
        <f t="shared" si="3"/>
        <v>0</v>
      </c>
    </row>
    <row r="14" spans="1:16" x14ac:dyDescent="0.3">
      <c r="A14" s="1">
        <v>113</v>
      </c>
      <c r="B14" s="2" t="s">
        <v>28</v>
      </c>
      <c r="C14" s="2" t="s">
        <v>10</v>
      </c>
      <c r="D14" s="2">
        <v>2014</v>
      </c>
      <c r="E14" s="2">
        <v>8.6</v>
      </c>
      <c r="F14" s="2" t="s">
        <v>27</v>
      </c>
      <c r="G14" s="3">
        <v>5</v>
      </c>
      <c r="H14">
        <v>165</v>
      </c>
      <c r="I14">
        <v>701.8</v>
      </c>
      <c r="J14" t="s">
        <v>76</v>
      </c>
      <c r="K14" t="s">
        <v>77</v>
      </c>
      <c r="L14">
        <f t="shared" si="4"/>
        <v>165</v>
      </c>
      <c r="M14">
        <f t="shared" si="0"/>
        <v>701.8</v>
      </c>
      <c r="N14">
        <f t="shared" si="1"/>
        <v>13695</v>
      </c>
      <c r="O14">
        <f t="shared" si="2"/>
        <v>58249.399999999994</v>
      </c>
      <c r="P14">
        <f t="shared" si="3"/>
        <v>44554.399999999994</v>
      </c>
    </row>
    <row r="15" spans="1:16" x14ac:dyDescent="0.3">
      <c r="A15" s="1">
        <v>115</v>
      </c>
      <c r="B15" s="2" t="s">
        <v>29</v>
      </c>
      <c r="C15" s="2" t="s">
        <v>10</v>
      </c>
      <c r="D15" s="2">
        <v>2006</v>
      </c>
      <c r="E15" s="2">
        <v>8</v>
      </c>
      <c r="F15" s="2" t="s">
        <v>30</v>
      </c>
      <c r="G15" s="3">
        <v>5</v>
      </c>
      <c r="H15">
        <v>55</v>
      </c>
      <c r="I15">
        <v>307.10000000000002</v>
      </c>
      <c r="J15" t="s">
        <v>76</v>
      </c>
      <c r="K15" t="s">
        <v>77</v>
      </c>
      <c r="L15">
        <f t="shared" si="4"/>
        <v>55</v>
      </c>
      <c r="M15">
        <f t="shared" si="0"/>
        <v>307.10000000000002</v>
      </c>
      <c r="N15">
        <f t="shared" si="1"/>
        <v>4565</v>
      </c>
      <c r="O15">
        <f t="shared" si="2"/>
        <v>25489.300000000003</v>
      </c>
      <c r="P15">
        <f t="shared" si="3"/>
        <v>20924.300000000003</v>
      </c>
    </row>
    <row r="16" spans="1:16" x14ac:dyDescent="0.3">
      <c r="A16" s="1">
        <v>116</v>
      </c>
      <c r="B16" s="2" t="s">
        <v>31</v>
      </c>
      <c r="C16" s="2" t="s">
        <v>10</v>
      </c>
      <c r="D16" s="2">
        <v>2000</v>
      </c>
      <c r="E16" s="2">
        <v>8.5</v>
      </c>
      <c r="F16" s="2" t="s">
        <v>42</v>
      </c>
      <c r="G16" s="3">
        <v>5</v>
      </c>
      <c r="H16">
        <v>103</v>
      </c>
      <c r="I16">
        <v>460.5</v>
      </c>
      <c r="J16" t="s">
        <v>76</v>
      </c>
      <c r="K16" t="s">
        <v>77</v>
      </c>
      <c r="L16">
        <f t="shared" si="4"/>
        <v>103</v>
      </c>
      <c r="M16">
        <f t="shared" si="0"/>
        <v>460.5</v>
      </c>
      <c r="N16">
        <f t="shared" si="1"/>
        <v>8549</v>
      </c>
      <c r="O16">
        <f t="shared" si="2"/>
        <v>38221.5</v>
      </c>
      <c r="P16">
        <f t="shared" si="3"/>
        <v>29672.5</v>
      </c>
    </row>
    <row r="17" spans="1:16" x14ac:dyDescent="0.3">
      <c r="A17" s="1">
        <v>117</v>
      </c>
      <c r="B17" s="2" t="s">
        <v>32</v>
      </c>
      <c r="C17" s="2" t="s">
        <v>10</v>
      </c>
      <c r="D17" s="2">
        <v>1997</v>
      </c>
      <c r="E17" s="2">
        <v>7.9</v>
      </c>
      <c r="F17" s="2" t="s">
        <v>33</v>
      </c>
      <c r="G17" s="3">
        <v>5</v>
      </c>
      <c r="H17">
        <v>200</v>
      </c>
      <c r="I17">
        <v>2202</v>
      </c>
      <c r="J17" t="s">
        <v>76</v>
      </c>
      <c r="K17" t="s">
        <v>77</v>
      </c>
      <c r="L17">
        <f t="shared" si="4"/>
        <v>200</v>
      </c>
      <c r="M17">
        <f t="shared" si="0"/>
        <v>2202</v>
      </c>
      <c r="N17">
        <f t="shared" si="1"/>
        <v>16600</v>
      </c>
      <c r="O17">
        <f t="shared" si="2"/>
        <v>182766</v>
      </c>
      <c r="P17">
        <f t="shared" si="3"/>
        <v>166166</v>
      </c>
    </row>
    <row r="18" spans="1:16" x14ac:dyDescent="0.3">
      <c r="A18" s="1">
        <v>118</v>
      </c>
      <c r="B18" s="2" t="s">
        <v>34</v>
      </c>
      <c r="C18" s="2" t="s">
        <v>10</v>
      </c>
      <c r="D18" s="2">
        <v>1946</v>
      </c>
      <c r="E18" s="2">
        <v>8.6</v>
      </c>
      <c r="F18" s="2" t="s">
        <v>35</v>
      </c>
      <c r="G18" s="3">
        <v>5</v>
      </c>
      <c r="H18">
        <v>3.18</v>
      </c>
      <c r="I18">
        <v>3.3</v>
      </c>
      <c r="J18" t="s">
        <v>76</v>
      </c>
      <c r="K18" t="s">
        <v>77</v>
      </c>
      <c r="L18">
        <f t="shared" si="4"/>
        <v>3.18</v>
      </c>
      <c r="M18">
        <f t="shared" si="0"/>
        <v>3.3</v>
      </c>
      <c r="N18">
        <f t="shared" si="1"/>
        <v>263.94</v>
      </c>
      <c r="O18">
        <f t="shared" si="2"/>
        <v>273.89999999999998</v>
      </c>
      <c r="P18">
        <f t="shared" si="3"/>
        <v>9.9599999999999795</v>
      </c>
    </row>
    <row r="19" spans="1:16" x14ac:dyDescent="0.3">
      <c r="A19" s="1">
        <v>119</v>
      </c>
      <c r="B19" s="2" t="s">
        <v>36</v>
      </c>
      <c r="C19" s="2" t="s">
        <v>10</v>
      </c>
      <c r="D19" s="2">
        <v>2009</v>
      </c>
      <c r="E19" s="2">
        <v>7.8</v>
      </c>
      <c r="F19" s="2" t="s">
        <v>37</v>
      </c>
      <c r="G19" s="3">
        <v>5</v>
      </c>
      <c r="H19">
        <v>237</v>
      </c>
      <c r="I19">
        <v>2847</v>
      </c>
      <c r="J19" t="s">
        <v>76</v>
      </c>
      <c r="K19" t="s">
        <v>77</v>
      </c>
      <c r="L19">
        <f t="shared" si="4"/>
        <v>237</v>
      </c>
      <c r="M19">
        <f t="shared" si="0"/>
        <v>2847</v>
      </c>
      <c r="N19">
        <f t="shared" si="1"/>
        <v>19671</v>
      </c>
      <c r="O19">
        <f t="shared" si="2"/>
        <v>236301</v>
      </c>
      <c r="P19">
        <f t="shared" si="3"/>
        <v>216630</v>
      </c>
    </row>
    <row r="20" spans="1:16" x14ac:dyDescent="0.3">
      <c r="A20" s="1">
        <v>120</v>
      </c>
      <c r="B20" s="2" t="s">
        <v>38</v>
      </c>
      <c r="C20" s="2" t="s">
        <v>10</v>
      </c>
      <c r="D20" s="2">
        <v>1972</v>
      </c>
      <c r="E20" s="2">
        <v>9.1999999999999993</v>
      </c>
      <c r="F20" s="2" t="s">
        <v>33</v>
      </c>
      <c r="G20" s="3">
        <v>5</v>
      </c>
      <c r="H20">
        <v>7.2</v>
      </c>
      <c r="I20">
        <v>291</v>
      </c>
      <c r="J20" t="s">
        <v>76</v>
      </c>
      <c r="K20" t="s">
        <v>77</v>
      </c>
      <c r="L20">
        <f t="shared" si="4"/>
        <v>7.2</v>
      </c>
      <c r="M20">
        <f t="shared" si="0"/>
        <v>291</v>
      </c>
      <c r="N20">
        <f t="shared" si="1"/>
        <v>597.6</v>
      </c>
      <c r="O20">
        <f t="shared" si="2"/>
        <v>24153</v>
      </c>
      <c r="P20">
        <f t="shared" si="3"/>
        <v>23555.4</v>
      </c>
    </row>
    <row r="21" spans="1:16" x14ac:dyDescent="0.3">
      <c r="A21" s="1">
        <v>121</v>
      </c>
      <c r="B21" s="2" t="s">
        <v>39</v>
      </c>
      <c r="C21" s="2" t="s">
        <v>10</v>
      </c>
      <c r="D21" s="2">
        <v>2008</v>
      </c>
      <c r="E21" s="2">
        <v>9</v>
      </c>
      <c r="F21" s="2" t="s">
        <v>40</v>
      </c>
      <c r="G21" s="3">
        <v>5</v>
      </c>
      <c r="H21">
        <v>185</v>
      </c>
      <c r="I21">
        <v>1006</v>
      </c>
      <c r="J21" t="s">
        <v>76</v>
      </c>
      <c r="K21" t="s">
        <v>77</v>
      </c>
      <c r="L21">
        <f t="shared" si="4"/>
        <v>185</v>
      </c>
      <c r="M21">
        <f t="shared" si="0"/>
        <v>1006</v>
      </c>
      <c r="N21">
        <f t="shared" si="1"/>
        <v>15355</v>
      </c>
      <c r="O21">
        <f t="shared" si="2"/>
        <v>83498</v>
      </c>
      <c r="P21">
        <f t="shared" si="3"/>
        <v>68143</v>
      </c>
    </row>
    <row r="22" spans="1:16" x14ac:dyDescent="0.3">
      <c r="A22" s="1">
        <v>122</v>
      </c>
      <c r="B22" s="2" t="s">
        <v>41</v>
      </c>
      <c r="C22" s="2" t="s">
        <v>10</v>
      </c>
      <c r="D22" s="2">
        <v>1993</v>
      </c>
      <c r="E22" s="2">
        <v>9</v>
      </c>
      <c r="F22" s="2" t="s">
        <v>42</v>
      </c>
      <c r="G22" s="3">
        <v>5</v>
      </c>
      <c r="H22">
        <v>22</v>
      </c>
      <c r="I22">
        <v>322.2</v>
      </c>
      <c r="J22" t="s">
        <v>76</v>
      </c>
      <c r="K22" t="s">
        <v>77</v>
      </c>
      <c r="L22">
        <f t="shared" si="4"/>
        <v>22</v>
      </c>
      <c r="M22">
        <f t="shared" si="0"/>
        <v>322.2</v>
      </c>
      <c r="N22">
        <f t="shared" si="1"/>
        <v>1826</v>
      </c>
      <c r="O22">
        <f t="shared" si="2"/>
        <v>26742.6</v>
      </c>
      <c r="P22">
        <f t="shared" si="3"/>
        <v>24916.6</v>
      </c>
    </row>
    <row r="23" spans="1:16" x14ac:dyDescent="0.3">
      <c r="A23" s="1">
        <v>123</v>
      </c>
      <c r="B23" s="2" t="s">
        <v>43</v>
      </c>
      <c r="C23" s="2" t="s">
        <v>10</v>
      </c>
      <c r="D23" s="2">
        <v>1993</v>
      </c>
      <c r="E23" s="2">
        <v>8.1999999999999993</v>
      </c>
      <c r="F23" s="2" t="s">
        <v>42</v>
      </c>
      <c r="G23" s="3">
        <v>5</v>
      </c>
      <c r="H23">
        <v>63</v>
      </c>
      <c r="I23">
        <v>1046</v>
      </c>
      <c r="J23" t="s">
        <v>76</v>
      </c>
      <c r="K23" t="s">
        <v>77</v>
      </c>
      <c r="L23">
        <f t="shared" si="4"/>
        <v>63</v>
      </c>
      <c r="M23">
        <f t="shared" si="0"/>
        <v>1046</v>
      </c>
      <c r="N23">
        <f t="shared" si="1"/>
        <v>5229</v>
      </c>
      <c r="O23">
        <f t="shared" si="2"/>
        <v>86818</v>
      </c>
      <c r="P23">
        <f t="shared" si="3"/>
        <v>81589</v>
      </c>
    </row>
    <row r="24" spans="1:16" x14ac:dyDescent="0.3">
      <c r="A24" s="1">
        <v>124</v>
      </c>
      <c r="B24" s="2" t="s">
        <v>44</v>
      </c>
      <c r="C24" s="2" t="s">
        <v>10</v>
      </c>
      <c r="D24" s="2">
        <v>2019</v>
      </c>
      <c r="E24" s="2">
        <v>8.5</v>
      </c>
      <c r="F24" s="2" t="s">
        <v>159</v>
      </c>
      <c r="G24" s="3">
        <v>5</v>
      </c>
      <c r="H24">
        <v>15.5</v>
      </c>
      <c r="I24">
        <v>263.10000000000002</v>
      </c>
      <c r="J24" t="s">
        <v>76</v>
      </c>
      <c r="K24" t="s">
        <v>77</v>
      </c>
      <c r="L24">
        <f t="shared" si="4"/>
        <v>15.5</v>
      </c>
      <c r="M24">
        <f t="shared" si="0"/>
        <v>263.10000000000002</v>
      </c>
      <c r="N24">
        <f t="shared" si="1"/>
        <v>1286.5</v>
      </c>
      <c r="O24">
        <f t="shared" si="2"/>
        <v>21837.300000000003</v>
      </c>
      <c r="P24">
        <f t="shared" si="3"/>
        <v>20550.800000000003</v>
      </c>
    </row>
    <row r="25" spans="1:16" x14ac:dyDescent="0.3">
      <c r="A25" s="1">
        <v>125</v>
      </c>
      <c r="B25" s="2" t="s">
        <v>45</v>
      </c>
      <c r="C25" s="2" t="s">
        <v>10</v>
      </c>
      <c r="D25" s="2">
        <v>2019</v>
      </c>
      <c r="E25" s="2">
        <v>8.4</v>
      </c>
      <c r="F25" s="2" t="s">
        <v>11</v>
      </c>
      <c r="G25" s="3">
        <v>5</v>
      </c>
      <c r="H25">
        <v>400</v>
      </c>
      <c r="I25">
        <v>2798</v>
      </c>
      <c r="J25" t="s">
        <v>76</v>
      </c>
      <c r="K25" t="s">
        <v>77</v>
      </c>
      <c r="L25">
        <f t="shared" si="4"/>
        <v>400</v>
      </c>
      <c r="M25">
        <f t="shared" si="0"/>
        <v>2798</v>
      </c>
      <c r="N25">
        <f t="shared" si="1"/>
        <v>33200</v>
      </c>
      <c r="O25">
        <f t="shared" si="2"/>
        <v>232234</v>
      </c>
      <c r="P25">
        <f t="shared" si="3"/>
        <v>199034</v>
      </c>
    </row>
    <row r="26" spans="1:16" x14ac:dyDescent="0.3">
      <c r="A26" s="1">
        <v>126</v>
      </c>
      <c r="B26" s="2" t="s">
        <v>46</v>
      </c>
      <c r="C26" s="2" t="s">
        <v>10</v>
      </c>
      <c r="D26" s="2">
        <v>2018</v>
      </c>
      <c r="E26" s="2">
        <v>8.4</v>
      </c>
      <c r="F26" s="2" t="s">
        <v>11</v>
      </c>
      <c r="G26" s="3">
        <v>5</v>
      </c>
      <c r="H26">
        <v>400</v>
      </c>
      <c r="I26">
        <v>2048</v>
      </c>
      <c r="J26" t="s">
        <v>76</v>
      </c>
      <c r="K26" t="s">
        <v>77</v>
      </c>
      <c r="L26">
        <f t="shared" si="4"/>
        <v>400</v>
      </c>
      <c r="M26">
        <f t="shared" si="0"/>
        <v>2048</v>
      </c>
      <c r="N26">
        <f t="shared" si="1"/>
        <v>33200</v>
      </c>
      <c r="O26">
        <f t="shared" si="2"/>
        <v>169984</v>
      </c>
      <c r="P26">
        <f t="shared" si="3"/>
        <v>136784</v>
      </c>
    </row>
    <row r="27" spans="1:16" x14ac:dyDescent="0.3">
      <c r="A27" s="1">
        <v>127</v>
      </c>
      <c r="B27" s="2" t="s">
        <v>47</v>
      </c>
      <c r="C27" s="2" t="s">
        <v>7</v>
      </c>
      <c r="D27" s="2">
        <v>1955</v>
      </c>
      <c r="E27" s="2">
        <v>8.3000000000000007</v>
      </c>
      <c r="F27" s="2" t="s">
        <v>48</v>
      </c>
      <c r="G27" s="3">
        <v>7</v>
      </c>
      <c r="H27">
        <v>70000</v>
      </c>
      <c r="I27">
        <v>100000</v>
      </c>
      <c r="J27" t="s">
        <v>78</v>
      </c>
      <c r="K27" t="s">
        <v>75</v>
      </c>
      <c r="L27">
        <f t="shared" si="4"/>
        <v>7.0000000000000007E-2</v>
      </c>
      <c r="M27">
        <f t="shared" si="0"/>
        <v>0.1</v>
      </c>
      <c r="N27">
        <f t="shared" si="1"/>
        <v>7.0000000000000007E-2</v>
      </c>
      <c r="O27">
        <f t="shared" si="2"/>
        <v>0.1</v>
      </c>
      <c r="P27">
        <f t="shared" si="3"/>
        <v>0.03</v>
      </c>
    </row>
    <row r="28" spans="1:16" x14ac:dyDescent="0.3">
      <c r="A28" s="1">
        <v>128</v>
      </c>
      <c r="B28" s="2" t="s">
        <v>49</v>
      </c>
      <c r="C28" s="2" t="s">
        <v>7</v>
      </c>
      <c r="D28" s="2">
        <v>2007</v>
      </c>
      <c r="E28" s="2">
        <v>8.3000000000000007</v>
      </c>
      <c r="F28" s="2" t="s">
        <v>159</v>
      </c>
      <c r="G28" s="3">
        <v>1</v>
      </c>
      <c r="H28">
        <v>120</v>
      </c>
      <c r="I28">
        <v>1350</v>
      </c>
      <c r="J28" t="s">
        <v>76</v>
      </c>
      <c r="K28" t="s">
        <v>75</v>
      </c>
      <c r="L28">
        <f t="shared" si="4"/>
        <v>120</v>
      </c>
      <c r="M28">
        <f t="shared" si="0"/>
        <v>1350</v>
      </c>
      <c r="N28">
        <f t="shared" si="1"/>
        <v>120</v>
      </c>
      <c r="O28">
        <f t="shared" si="2"/>
        <v>1350</v>
      </c>
      <c r="P28">
        <f t="shared" si="3"/>
        <v>1230</v>
      </c>
    </row>
    <row r="29" spans="1:16" x14ac:dyDescent="0.3">
      <c r="A29" s="1">
        <v>129</v>
      </c>
      <c r="B29" s="2" t="s">
        <v>50</v>
      </c>
      <c r="C29" s="2" t="s">
        <v>7</v>
      </c>
      <c r="D29" s="2">
        <v>2003</v>
      </c>
      <c r="E29" s="2">
        <v>8.1</v>
      </c>
      <c r="F29" s="2" t="s">
        <v>51</v>
      </c>
      <c r="G29" s="3">
        <v>1</v>
      </c>
      <c r="H29">
        <v>100</v>
      </c>
      <c r="I29">
        <v>410</v>
      </c>
      <c r="J29" t="s">
        <v>76</v>
      </c>
      <c r="K29" t="s">
        <v>75</v>
      </c>
      <c r="L29">
        <f t="shared" si="4"/>
        <v>100</v>
      </c>
      <c r="M29">
        <f t="shared" si="0"/>
        <v>410</v>
      </c>
      <c r="N29">
        <f t="shared" si="1"/>
        <v>100</v>
      </c>
      <c r="O29">
        <f t="shared" si="2"/>
        <v>410</v>
      </c>
      <c r="P29">
        <f t="shared" si="3"/>
        <v>310</v>
      </c>
    </row>
    <row r="30" spans="1:16" x14ac:dyDescent="0.3">
      <c r="A30" s="1">
        <v>130</v>
      </c>
      <c r="B30" s="2" t="s">
        <v>52</v>
      </c>
      <c r="C30" s="2" t="s">
        <v>7</v>
      </c>
      <c r="D30" s="2">
        <v>2014</v>
      </c>
      <c r="E30" s="2">
        <v>8.1</v>
      </c>
      <c r="F30" s="2" t="s">
        <v>20</v>
      </c>
      <c r="G30" s="3">
        <v>1</v>
      </c>
      <c r="H30">
        <v>850</v>
      </c>
      <c r="I30">
        <v>8540</v>
      </c>
      <c r="J30" t="s">
        <v>76</v>
      </c>
      <c r="K30" t="s">
        <v>75</v>
      </c>
      <c r="L30">
        <f t="shared" si="4"/>
        <v>850</v>
      </c>
      <c r="M30">
        <f t="shared" si="0"/>
        <v>8540</v>
      </c>
      <c r="N30">
        <f t="shared" si="1"/>
        <v>850</v>
      </c>
      <c r="O30">
        <f t="shared" si="2"/>
        <v>8540</v>
      </c>
      <c r="P30">
        <f t="shared" si="3"/>
        <v>7690</v>
      </c>
    </row>
    <row r="31" spans="1:16" x14ac:dyDescent="0.3">
      <c r="A31" s="1">
        <v>131</v>
      </c>
      <c r="B31" s="2" t="s">
        <v>53</v>
      </c>
      <c r="C31" s="2" t="s">
        <v>7</v>
      </c>
      <c r="D31" s="2">
        <v>2018</v>
      </c>
      <c r="E31" s="2" t="s">
        <v>54</v>
      </c>
      <c r="F31" s="2" t="s">
        <v>20</v>
      </c>
      <c r="G31" s="3">
        <v>1</v>
      </c>
      <c r="H31">
        <v>1</v>
      </c>
      <c r="I31">
        <v>5.9</v>
      </c>
      <c r="J31" t="s">
        <v>74</v>
      </c>
      <c r="K31" t="s">
        <v>75</v>
      </c>
      <c r="L31">
        <f t="shared" si="4"/>
        <v>1000</v>
      </c>
      <c r="M31">
        <f t="shared" si="0"/>
        <v>5900</v>
      </c>
      <c r="N31">
        <f t="shared" si="1"/>
        <v>1000</v>
      </c>
      <c r="O31">
        <f t="shared" si="2"/>
        <v>5900</v>
      </c>
      <c r="P31">
        <f t="shared" si="3"/>
        <v>4900</v>
      </c>
    </row>
    <row r="32" spans="1:16" x14ac:dyDescent="0.3">
      <c r="A32" s="1">
        <v>132</v>
      </c>
      <c r="B32" s="2" t="s">
        <v>55</v>
      </c>
      <c r="C32" s="2" t="s">
        <v>7</v>
      </c>
      <c r="D32" s="2">
        <v>2021</v>
      </c>
      <c r="E32" s="2">
        <v>7.6</v>
      </c>
      <c r="F32" s="2" t="s">
        <v>56</v>
      </c>
      <c r="G32" s="3">
        <v>2</v>
      </c>
      <c r="H32">
        <v>2</v>
      </c>
      <c r="I32">
        <v>3.6</v>
      </c>
      <c r="J32" t="s">
        <v>74</v>
      </c>
      <c r="K32" t="s">
        <v>75</v>
      </c>
      <c r="L32">
        <f t="shared" si="4"/>
        <v>2000</v>
      </c>
      <c r="M32">
        <f t="shared" si="0"/>
        <v>3600</v>
      </c>
      <c r="N32">
        <f t="shared" si="1"/>
        <v>2000</v>
      </c>
      <c r="O32">
        <f t="shared" si="2"/>
        <v>3600</v>
      </c>
      <c r="P32">
        <f t="shared" si="3"/>
        <v>1600</v>
      </c>
    </row>
    <row r="33" spans="1:16" x14ac:dyDescent="0.3">
      <c r="A33" s="1">
        <v>133</v>
      </c>
      <c r="B33" s="2" t="s">
        <v>57</v>
      </c>
      <c r="C33" s="2" t="s">
        <v>7</v>
      </c>
      <c r="D33" s="2">
        <v>2022</v>
      </c>
      <c r="E33" s="2">
        <v>8</v>
      </c>
      <c r="F33" s="2" t="s">
        <v>58</v>
      </c>
      <c r="G33" s="3">
        <v>2</v>
      </c>
      <c r="H33">
        <v>5.5</v>
      </c>
      <c r="I33">
        <v>12</v>
      </c>
      <c r="J33" t="s">
        <v>74</v>
      </c>
      <c r="K33" t="s">
        <v>75</v>
      </c>
      <c r="L33">
        <f t="shared" si="4"/>
        <v>5500</v>
      </c>
      <c r="M33">
        <f t="shared" si="0"/>
        <v>12000</v>
      </c>
      <c r="N33">
        <f t="shared" si="1"/>
        <v>5500</v>
      </c>
      <c r="O33">
        <f t="shared" si="2"/>
        <v>12000</v>
      </c>
      <c r="P33">
        <f t="shared" si="3"/>
        <v>6500</v>
      </c>
    </row>
    <row r="34" spans="1:16" x14ac:dyDescent="0.3">
      <c r="A34" s="1">
        <v>134</v>
      </c>
      <c r="B34" s="2" t="s">
        <v>59</v>
      </c>
      <c r="C34" s="2" t="s">
        <v>7</v>
      </c>
      <c r="D34" s="2">
        <v>2015</v>
      </c>
      <c r="E34" s="2">
        <v>8</v>
      </c>
      <c r="F34" s="2" t="s">
        <v>60</v>
      </c>
      <c r="G34" s="3">
        <v>2</v>
      </c>
      <c r="H34">
        <v>1.8</v>
      </c>
      <c r="I34">
        <v>6.5</v>
      </c>
      <c r="J34" t="s">
        <v>74</v>
      </c>
      <c r="K34" t="s">
        <v>75</v>
      </c>
      <c r="L34">
        <f t="shared" si="4"/>
        <v>1800</v>
      </c>
      <c r="M34">
        <f t="shared" si="0"/>
        <v>6500</v>
      </c>
      <c r="N34">
        <f t="shared" si="1"/>
        <v>1800</v>
      </c>
      <c r="O34">
        <f t="shared" si="2"/>
        <v>6500</v>
      </c>
      <c r="P34">
        <f t="shared" si="3"/>
        <v>4700</v>
      </c>
    </row>
    <row r="35" spans="1:16" x14ac:dyDescent="0.3">
      <c r="A35" s="1">
        <v>135</v>
      </c>
      <c r="B35" s="2" t="s">
        <v>61</v>
      </c>
      <c r="C35" s="2" t="s">
        <v>7</v>
      </c>
      <c r="D35" s="2">
        <v>2022</v>
      </c>
      <c r="E35" s="2">
        <v>8.3000000000000007</v>
      </c>
      <c r="F35" s="2" t="s">
        <v>62</v>
      </c>
      <c r="G35" s="3">
        <v>1</v>
      </c>
      <c r="H35">
        <v>250</v>
      </c>
      <c r="I35">
        <v>3409</v>
      </c>
      <c r="J35" t="s">
        <v>76</v>
      </c>
      <c r="K35" t="s">
        <v>75</v>
      </c>
      <c r="L35">
        <f t="shared" si="4"/>
        <v>250</v>
      </c>
      <c r="M35">
        <f t="shared" si="0"/>
        <v>3409</v>
      </c>
      <c r="N35">
        <f t="shared" si="1"/>
        <v>250</v>
      </c>
      <c r="O35">
        <f t="shared" si="2"/>
        <v>3409</v>
      </c>
      <c r="P35">
        <f t="shared" si="3"/>
        <v>3159</v>
      </c>
    </row>
    <row r="36" spans="1:16" x14ac:dyDescent="0.3">
      <c r="A36" s="1">
        <v>136</v>
      </c>
      <c r="B36" s="2" t="s">
        <v>63</v>
      </c>
      <c r="C36" s="2" t="s">
        <v>7</v>
      </c>
      <c r="D36" s="2">
        <v>2015</v>
      </c>
      <c r="E36" s="2">
        <v>8.1</v>
      </c>
      <c r="F36" s="2" t="s">
        <v>64</v>
      </c>
      <c r="G36" s="3">
        <v>1</v>
      </c>
      <c r="H36">
        <v>900</v>
      </c>
      <c r="I36">
        <v>11690</v>
      </c>
      <c r="J36" t="s">
        <v>76</v>
      </c>
      <c r="K36" t="s">
        <v>75</v>
      </c>
      <c r="L36">
        <f t="shared" si="4"/>
        <v>900</v>
      </c>
      <c r="M36">
        <f t="shared" si="0"/>
        <v>11690</v>
      </c>
      <c r="N36">
        <f t="shared" si="1"/>
        <v>900</v>
      </c>
      <c r="O36">
        <f t="shared" si="2"/>
        <v>11690</v>
      </c>
      <c r="P36">
        <f t="shared" si="3"/>
        <v>10790</v>
      </c>
    </row>
    <row r="37" spans="1:16" x14ac:dyDescent="0.3">
      <c r="A37" s="1">
        <v>137</v>
      </c>
      <c r="B37" s="2" t="s">
        <v>65</v>
      </c>
      <c r="C37" s="2" t="s">
        <v>10</v>
      </c>
      <c r="D37" s="2">
        <v>2011</v>
      </c>
      <c r="E37" s="2">
        <v>6.9</v>
      </c>
      <c r="F37" s="2" t="s">
        <v>11</v>
      </c>
      <c r="G37" s="3">
        <v>5</v>
      </c>
      <c r="H37">
        <v>216.7</v>
      </c>
      <c r="I37">
        <v>370.6</v>
      </c>
      <c r="J37" t="s">
        <v>76</v>
      </c>
      <c r="K37" t="s">
        <v>77</v>
      </c>
      <c r="L37">
        <f t="shared" si="4"/>
        <v>216.7</v>
      </c>
      <c r="M37">
        <f t="shared" si="0"/>
        <v>370.6</v>
      </c>
      <c r="N37">
        <f t="shared" si="1"/>
        <v>17986.099999999999</v>
      </c>
      <c r="O37">
        <f t="shared" si="2"/>
        <v>30759.800000000003</v>
      </c>
      <c r="P37">
        <f t="shared" si="3"/>
        <v>12773.700000000004</v>
      </c>
    </row>
    <row r="38" spans="1:16" x14ac:dyDescent="0.3">
      <c r="A38" s="1">
        <v>138</v>
      </c>
      <c r="B38" s="2" t="s">
        <v>66</v>
      </c>
      <c r="C38" s="2" t="s">
        <v>10</v>
      </c>
      <c r="D38" s="2">
        <v>2014</v>
      </c>
      <c r="E38" s="2">
        <v>7.8</v>
      </c>
      <c r="F38" s="2" t="s">
        <v>11</v>
      </c>
      <c r="G38" s="3">
        <v>5</v>
      </c>
      <c r="H38">
        <v>177</v>
      </c>
      <c r="I38">
        <v>714.4</v>
      </c>
      <c r="J38" t="s">
        <v>76</v>
      </c>
      <c r="K38" t="s">
        <v>77</v>
      </c>
      <c r="L38">
        <f t="shared" si="4"/>
        <v>177</v>
      </c>
      <c r="M38">
        <f t="shared" si="0"/>
        <v>714.4</v>
      </c>
      <c r="N38">
        <f t="shared" si="1"/>
        <v>14691</v>
      </c>
      <c r="O38">
        <f t="shared" si="2"/>
        <v>59295.199999999997</v>
      </c>
      <c r="P38">
        <f t="shared" si="3"/>
        <v>44604.2</v>
      </c>
    </row>
    <row r="39" spans="1:16" x14ac:dyDescent="0.3">
      <c r="A39" s="1">
        <v>139</v>
      </c>
      <c r="B39" s="2" t="s">
        <v>67</v>
      </c>
      <c r="C39" s="2" t="s">
        <v>7</v>
      </c>
      <c r="D39" s="2">
        <v>2018</v>
      </c>
      <c r="E39" s="2">
        <v>1.9</v>
      </c>
      <c r="F39" s="2" t="s">
        <v>64</v>
      </c>
      <c r="G39" s="3">
        <v>1</v>
      </c>
      <c r="H39">
        <v>1.8</v>
      </c>
      <c r="I39">
        <v>3.1</v>
      </c>
      <c r="J39" t="s">
        <v>74</v>
      </c>
      <c r="K39" t="s">
        <v>75</v>
      </c>
      <c r="L39">
        <f t="shared" si="4"/>
        <v>1800</v>
      </c>
      <c r="M39">
        <f t="shared" si="0"/>
        <v>3100</v>
      </c>
      <c r="N39">
        <f t="shared" si="1"/>
        <v>1800</v>
      </c>
      <c r="O39">
        <f t="shared" si="2"/>
        <v>3100</v>
      </c>
      <c r="P39">
        <f t="shared" si="3"/>
        <v>1300</v>
      </c>
    </row>
    <row r="40" spans="1:16" x14ac:dyDescent="0.3">
      <c r="A40" s="4">
        <v>140</v>
      </c>
      <c r="B40" s="5" t="s">
        <v>68</v>
      </c>
      <c r="C40" s="5" t="s">
        <v>7</v>
      </c>
      <c r="D40" s="5">
        <v>2021</v>
      </c>
      <c r="E40" s="5">
        <v>8.4</v>
      </c>
      <c r="F40" s="2" t="s">
        <v>22</v>
      </c>
      <c r="G40" s="6">
        <v>1</v>
      </c>
      <c r="H40">
        <v>500</v>
      </c>
      <c r="I40">
        <v>950</v>
      </c>
      <c r="J40" t="s">
        <v>76</v>
      </c>
      <c r="K40" t="s">
        <v>75</v>
      </c>
      <c r="L40">
        <f t="shared" si="4"/>
        <v>500</v>
      </c>
      <c r="M40">
        <f t="shared" si="0"/>
        <v>950</v>
      </c>
      <c r="N40">
        <f t="shared" si="1"/>
        <v>500</v>
      </c>
      <c r="O40">
        <f t="shared" si="2"/>
        <v>950</v>
      </c>
      <c r="P40">
        <f t="shared" si="3"/>
        <v>450</v>
      </c>
    </row>
  </sheetData>
  <autoFilter ref="A1:P40" xr:uid="{25C873BC-FC5E-4E45-A893-4B99AEE35B0F}"/>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1FE34-1FE0-4011-8490-5FD7CC0030A7}">
  <dimension ref="A1:F42"/>
  <sheetViews>
    <sheetView zoomScale="145" workbookViewId="0">
      <selection activeCell="E1" sqref="E1"/>
    </sheetView>
  </sheetViews>
  <sheetFormatPr defaultRowHeight="14.4" x14ac:dyDescent="0.3"/>
  <cols>
    <col min="1" max="1" width="10.6640625" bestFit="1" customWidth="1"/>
    <col min="2" max="2" width="8.77734375" bestFit="1" customWidth="1"/>
    <col min="3" max="3" width="8.77734375" customWidth="1"/>
    <col min="5" max="6" width="8.77734375" customWidth="1"/>
  </cols>
  <sheetData>
    <row r="1" spans="1:6" x14ac:dyDescent="0.3">
      <c r="A1" t="s">
        <v>0</v>
      </c>
      <c r="B1" t="s">
        <v>70</v>
      </c>
      <c r="C1" t="s">
        <v>71</v>
      </c>
      <c r="D1" t="s">
        <v>72</v>
      </c>
      <c r="E1" t="s">
        <v>73</v>
      </c>
      <c r="F1" t="s">
        <v>0</v>
      </c>
    </row>
    <row r="2" spans="1:6" x14ac:dyDescent="0.3">
      <c r="A2">
        <v>101</v>
      </c>
      <c r="B2">
        <v>1</v>
      </c>
      <c r="C2">
        <v>12.5</v>
      </c>
      <c r="D2" t="s">
        <v>74</v>
      </c>
      <c r="E2" t="s">
        <v>75</v>
      </c>
      <c r="F2">
        <v>101</v>
      </c>
    </row>
    <row r="3" spans="1:6" x14ac:dyDescent="0.3">
      <c r="A3">
        <v>102</v>
      </c>
      <c r="B3">
        <v>200</v>
      </c>
      <c r="C3">
        <v>954.8</v>
      </c>
      <c r="D3" t="s">
        <v>76</v>
      </c>
      <c r="E3" t="s">
        <v>77</v>
      </c>
      <c r="F3">
        <v>102</v>
      </c>
    </row>
    <row r="4" spans="1:6" x14ac:dyDescent="0.3">
      <c r="A4">
        <v>103</v>
      </c>
      <c r="B4">
        <v>165</v>
      </c>
      <c r="C4">
        <v>644.79999999999995</v>
      </c>
      <c r="D4" t="s">
        <v>76</v>
      </c>
      <c r="E4" t="s">
        <v>77</v>
      </c>
      <c r="F4">
        <v>103</v>
      </c>
    </row>
    <row r="5" spans="1:6" x14ac:dyDescent="0.3">
      <c r="A5">
        <v>104</v>
      </c>
      <c r="B5">
        <v>180</v>
      </c>
      <c r="C5">
        <v>854</v>
      </c>
      <c r="D5" t="s">
        <v>76</v>
      </c>
      <c r="E5" t="s">
        <v>77</v>
      </c>
      <c r="F5">
        <v>104</v>
      </c>
    </row>
    <row r="6" spans="1:6" x14ac:dyDescent="0.3">
      <c r="A6">
        <v>105</v>
      </c>
      <c r="B6">
        <v>250</v>
      </c>
      <c r="C6">
        <v>670</v>
      </c>
      <c r="D6" t="s">
        <v>76</v>
      </c>
      <c r="E6" t="s">
        <v>77</v>
      </c>
      <c r="F6">
        <v>105</v>
      </c>
    </row>
    <row r="7" spans="1:6" x14ac:dyDescent="0.3">
      <c r="A7">
        <v>107</v>
      </c>
      <c r="B7">
        <v>400</v>
      </c>
      <c r="C7">
        <v>2000</v>
      </c>
      <c r="D7" t="s">
        <v>76</v>
      </c>
      <c r="E7" t="s">
        <v>75</v>
      </c>
      <c r="F7">
        <v>107</v>
      </c>
    </row>
    <row r="8" spans="1:6" x14ac:dyDescent="0.3">
      <c r="A8">
        <v>108</v>
      </c>
      <c r="B8">
        <v>550</v>
      </c>
      <c r="C8">
        <v>4000</v>
      </c>
      <c r="D8" t="s">
        <v>76</v>
      </c>
      <c r="E8" t="s">
        <v>75</v>
      </c>
      <c r="F8">
        <v>108</v>
      </c>
    </row>
    <row r="9" spans="1:6" x14ac:dyDescent="0.3">
      <c r="A9">
        <v>109</v>
      </c>
      <c r="B9">
        <v>390</v>
      </c>
      <c r="C9">
        <v>1360</v>
      </c>
      <c r="D9" t="s">
        <v>76</v>
      </c>
      <c r="E9" t="s">
        <v>75</v>
      </c>
      <c r="F9">
        <v>109</v>
      </c>
    </row>
    <row r="10" spans="1:6" x14ac:dyDescent="0.3">
      <c r="A10">
        <v>110</v>
      </c>
      <c r="B10">
        <v>1.4</v>
      </c>
      <c r="C10">
        <v>3.5</v>
      </c>
      <c r="D10" t="s">
        <v>74</v>
      </c>
      <c r="E10" t="s">
        <v>75</v>
      </c>
      <c r="F10">
        <v>110</v>
      </c>
    </row>
    <row r="11" spans="1:6" x14ac:dyDescent="0.3">
      <c r="A11">
        <v>111</v>
      </c>
      <c r="B11">
        <v>25</v>
      </c>
      <c r="C11">
        <v>73.3</v>
      </c>
      <c r="D11" t="s">
        <v>76</v>
      </c>
      <c r="E11" t="s">
        <v>77</v>
      </c>
      <c r="F11">
        <v>111</v>
      </c>
    </row>
    <row r="12" spans="1:6" x14ac:dyDescent="0.3">
      <c r="A12">
        <v>113</v>
      </c>
      <c r="B12">
        <v>165</v>
      </c>
      <c r="C12">
        <v>701.8</v>
      </c>
      <c r="D12" t="s">
        <v>76</v>
      </c>
      <c r="E12" t="s">
        <v>77</v>
      </c>
      <c r="F12">
        <v>113</v>
      </c>
    </row>
    <row r="13" spans="1:6" x14ac:dyDescent="0.3">
      <c r="A13">
        <v>114</v>
      </c>
      <c r="B13">
        <v>205</v>
      </c>
      <c r="C13">
        <v>365.3</v>
      </c>
      <c r="D13" t="s">
        <v>76</v>
      </c>
      <c r="E13" t="s">
        <v>77</v>
      </c>
      <c r="F13">
        <v>114</v>
      </c>
    </row>
    <row r="14" spans="1:6" x14ac:dyDescent="0.3">
      <c r="A14">
        <v>115</v>
      </c>
      <c r="B14">
        <v>55</v>
      </c>
      <c r="C14">
        <v>307.10000000000002</v>
      </c>
      <c r="D14" t="s">
        <v>76</v>
      </c>
      <c r="E14" t="s">
        <v>77</v>
      </c>
      <c r="F14">
        <v>115</v>
      </c>
    </row>
    <row r="15" spans="1:6" x14ac:dyDescent="0.3">
      <c r="A15">
        <v>116</v>
      </c>
      <c r="B15">
        <v>103</v>
      </c>
      <c r="C15">
        <v>460.5</v>
      </c>
      <c r="D15" t="s">
        <v>76</v>
      </c>
      <c r="E15" t="s">
        <v>77</v>
      </c>
      <c r="F15">
        <v>116</v>
      </c>
    </row>
    <row r="16" spans="1:6" x14ac:dyDescent="0.3">
      <c r="A16">
        <v>117</v>
      </c>
      <c r="B16">
        <v>200</v>
      </c>
      <c r="C16">
        <v>2202</v>
      </c>
      <c r="D16" t="s">
        <v>76</v>
      </c>
      <c r="E16" t="s">
        <v>77</v>
      </c>
      <c r="F16">
        <v>117</v>
      </c>
    </row>
    <row r="17" spans="1:6" x14ac:dyDescent="0.3">
      <c r="A17">
        <v>118</v>
      </c>
      <c r="B17">
        <v>3.18</v>
      </c>
      <c r="C17">
        <v>3.3</v>
      </c>
      <c r="D17" t="s">
        <v>76</v>
      </c>
      <c r="E17" t="s">
        <v>77</v>
      </c>
      <c r="F17">
        <v>118</v>
      </c>
    </row>
    <row r="18" spans="1:6" x14ac:dyDescent="0.3">
      <c r="A18">
        <v>119</v>
      </c>
      <c r="B18">
        <v>237</v>
      </c>
      <c r="C18">
        <v>2847</v>
      </c>
      <c r="D18" t="s">
        <v>76</v>
      </c>
      <c r="E18" t="s">
        <v>77</v>
      </c>
      <c r="F18">
        <v>119</v>
      </c>
    </row>
    <row r="19" spans="1:6" x14ac:dyDescent="0.3">
      <c r="A19">
        <v>120</v>
      </c>
      <c r="B19">
        <v>7.2</v>
      </c>
      <c r="C19">
        <v>291</v>
      </c>
      <c r="D19" t="s">
        <v>76</v>
      </c>
      <c r="E19" t="s">
        <v>77</v>
      </c>
      <c r="F19">
        <v>120</v>
      </c>
    </row>
    <row r="20" spans="1:6" x14ac:dyDescent="0.3">
      <c r="A20">
        <v>121</v>
      </c>
      <c r="B20">
        <v>185</v>
      </c>
      <c r="C20">
        <v>1006</v>
      </c>
      <c r="D20" t="s">
        <v>76</v>
      </c>
      <c r="E20" t="s">
        <v>77</v>
      </c>
      <c r="F20">
        <v>121</v>
      </c>
    </row>
    <row r="21" spans="1:6" x14ac:dyDescent="0.3">
      <c r="A21">
        <v>122</v>
      </c>
      <c r="B21">
        <v>22</v>
      </c>
      <c r="C21">
        <v>322.2</v>
      </c>
      <c r="D21" t="s">
        <v>76</v>
      </c>
      <c r="E21" t="s">
        <v>77</v>
      </c>
      <c r="F21">
        <v>122</v>
      </c>
    </row>
    <row r="22" spans="1:6" x14ac:dyDescent="0.3">
      <c r="A22">
        <v>123</v>
      </c>
      <c r="B22">
        <v>63</v>
      </c>
      <c r="C22">
        <v>1046</v>
      </c>
      <c r="D22" t="s">
        <v>76</v>
      </c>
      <c r="E22" t="s">
        <v>77</v>
      </c>
      <c r="F22">
        <v>123</v>
      </c>
    </row>
    <row r="23" spans="1:6" x14ac:dyDescent="0.3">
      <c r="A23">
        <v>124</v>
      </c>
      <c r="B23">
        <v>15.5</v>
      </c>
      <c r="C23">
        <v>263.10000000000002</v>
      </c>
      <c r="D23" t="s">
        <v>76</v>
      </c>
      <c r="E23" t="s">
        <v>77</v>
      </c>
      <c r="F23">
        <v>124</v>
      </c>
    </row>
    <row r="24" spans="1:6" x14ac:dyDescent="0.3">
      <c r="A24">
        <v>125</v>
      </c>
      <c r="B24">
        <v>400</v>
      </c>
      <c r="C24">
        <v>2798</v>
      </c>
      <c r="D24" t="s">
        <v>76</v>
      </c>
      <c r="E24" t="s">
        <v>77</v>
      </c>
      <c r="F24">
        <v>125</v>
      </c>
    </row>
    <row r="25" spans="1:6" x14ac:dyDescent="0.3">
      <c r="A25">
        <v>126</v>
      </c>
      <c r="B25">
        <v>400</v>
      </c>
      <c r="C25">
        <v>2048</v>
      </c>
      <c r="D25" t="s">
        <v>76</v>
      </c>
      <c r="E25" t="s">
        <v>77</v>
      </c>
      <c r="F25">
        <v>126</v>
      </c>
    </row>
    <row r="26" spans="1:6" x14ac:dyDescent="0.3">
      <c r="A26">
        <v>127</v>
      </c>
      <c r="B26">
        <v>70000</v>
      </c>
      <c r="C26">
        <v>100000</v>
      </c>
      <c r="D26" t="s">
        <v>78</v>
      </c>
      <c r="E26" t="s">
        <v>75</v>
      </c>
      <c r="F26">
        <v>127</v>
      </c>
    </row>
    <row r="27" spans="1:6" x14ac:dyDescent="0.3">
      <c r="A27">
        <v>128</v>
      </c>
      <c r="B27">
        <v>120</v>
      </c>
      <c r="C27">
        <v>1350</v>
      </c>
      <c r="D27" t="s">
        <v>76</v>
      </c>
      <c r="E27" t="s">
        <v>75</v>
      </c>
      <c r="F27">
        <v>128</v>
      </c>
    </row>
    <row r="28" spans="1:6" x14ac:dyDescent="0.3">
      <c r="A28">
        <v>129</v>
      </c>
      <c r="B28">
        <v>100</v>
      </c>
      <c r="C28">
        <v>410</v>
      </c>
      <c r="D28" t="s">
        <v>76</v>
      </c>
      <c r="E28" t="s">
        <v>75</v>
      </c>
      <c r="F28">
        <v>129</v>
      </c>
    </row>
    <row r="29" spans="1:6" x14ac:dyDescent="0.3">
      <c r="A29">
        <v>130</v>
      </c>
      <c r="B29">
        <v>850</v>
      </c>
      <c r="C29">
        <v>8540</v>
      </c>
      <c r="D29" t="s">
        <v>76</v>
      </c>
      <c r="E29" t="s">
        <v>75</v>
      </c>
      <c r="F29">
        <v>130</v>
      </c>
    </row>
    <row r="30" spans="1:6" x14ac:dyDescent="0.3">
      <c r="A30">
        <v>131</v>
      </c>
      <c r="B30">
        <v>1</v>
      </c>
      <c r="C30">
        <v>5.9</v>
      </c>
      <c r="D30" t="s">
        <v>74</v>
      </c>
      <c r="E30" t="s">
        <v>75</v>
      </c>
      <c r="F30">
        <v>131</v>
      </c>
    </row>
    <row r="31" spans="1:6" x14ac:dyDescent="0.3">
      <c r="A31">
        <v>132</v>
      </c>
      <c r="B31">
        <v>2</v>
      </c>
      <c r="C31">
        <v>3.6</v>
      </c>
      <c r="D31" t="s">
        <v>74</v>
      </c>
      <c r="E31" t="s">
        <v>75</v>
      </c>
      <c r="F31">
        <v>132</v>
      </c>
    </row>
    <row r="32" spans="1:6" x14ac:dyDescent="0.3">
      <c r="A32">
        <v>133</v>
      </c>
      <c r="B32">
        <v>5.5</v>
      </c>
      <c r="C32">
        <v>12</v>
      </c>
      <c r="D32" t="s">
        <v>74</v>
      </c>
      <c r="E32" t="s">
        <v>75</v>
      </c>
      <c r="F32">
        <v>133</v>
      </c>
    </row>
    <row r="33" spans="1:6" x14ac:dyDescent="0.3">
      <c r="A33">
        <v>134</v>
      </c>
      <c r="B33">
        <v>1.8</v>
      </c>
      <c r="C33">
        <v>6.5</v>
      </c>
      <c r="D33" t="s">
        <v>74</v>
      </c>
      <c r="E33" t="s">
        <v>75</v>
      </c>
      <c r="F33">
        <v>134</v>
      </c>
    </row>
    <row r="34" spans="1:6" x14ac:dyDescent="0.3">
      <c r="A34">
        <v>135</v>
      </c>
      <c r="B34">
        <v>250</v>
      </c>
      <c r="C34">
        <v>3409</v>
      </c>
      <c r="D34" t="s">
        <v>76</v>
      </c>
      <c r="E34" t="s">
        <v>75</v>
      </c>
      <c r="F34">
        <v>135</v>
      </c>
    </row>
    <row r="35" spans="1:6" x14ac:dyDescent="0.3">
      <c r="A35">
        <v>136</v>
      </c>
      <c r="B35">
        <v>900</v>
      </c>
      <c r="C35">
        <v>11690</v>
      </c>
      <c r="D35" t="s">
        <v>76</v>
      </c>
      <c r="E35" t="s">
        <v>75</v>
      </c>
      <c r="F35">
        <v>136</v>
      </c>
    </row>
    <row r="36" spans="1:6" x14ac:dyDescent="0.3">
      <c r="A36">
        <v>137</v>
      </c>
      <c r="B36">
        <v>216.7</v>
      </c>
      <c r="C36">
        <v>370.6</v>
      </c>
      <c r="D36" t="s">
        <v>76</v>
      </c>
      <c r="E36" t="s">
        <v>77</v>
      </c>
      <c r="F36">
        <v>137</v>
      </c>
    </row>
    <row r="37" spans="1:6" x14ac:dyDescent="0.3">
      <c r="A37">
        <v>138</v>
      </c>
      <c r="B37">
        <v>177</v>
      </c>
      <c r="C37">
        <v>714.4</v>
      </c>
      <c r="D37" t="s">
        <v>76</v>
      </c>
      <c r="E37" t="s">
        <v>77</v>
      </c>
      <c r="F37">
        <v>138</v>
      </c>
    </row>
    <row r="38" spans="1:6" x14ac:dyDescent="0.3">
      <c r="A38">
        <v>139</v>
      </c>
      <c r="B38">
        <v>1.8</v>
      </c>
      <c r="C38">
        <v>3.1</v>
      </c>
      <c r="D38" t="s">
        <v>74</v>
      </c>
      <c r="E38" t="s">
        <v>75</v>
      </c>
      <c r="F38">
        <v>139</v>
      </c>
    </row>
    <row r="39" spans="1:6" x14ac:dyDescent="0.3">
      <c r="A39">
        <v>140</v>
      </c>
      <c r="B39">
        <v>500</v>
      </c>
      <c r="C39">
        <v>950</v>
      </c>
      <c r="D39" t="s">
        <v>76</v>
      </c>
      <c r="E39" t="s">
        <v>75</v>
      </c>
      <c r="F39">
        <v>140</v>
      </c>
    </row>
    <row r="40" spans="1:6" x14ac:dyDescent="0.3">
      <c r="A40">
        <v>406</v>
      </c>
      <c r="B40">
        <v>30</v>
      </c>
      <c r="C40">
        <v>350</v>
      </c>
      <c r="D40" t="s">
        <v>76</v>
      </c>
      <c r="E40" t="s">
        <v>75</v>
      </c>
      <c r="F40">
        <v>406</v>
      </c>
    </row>
    <row r="41" spans="1:6" x14ac:dyDescent="0.3">
      <c r="A41">
        <v>412</v>
      </c>
      <c r="B41">
        <v>160</v>
      </c>
      <c r="C41">
        <v>836.8</v>
      </c>
      <c r="D41" t="s">
        <v>76</v>
      </c>
      <c r="E41" t="s">
        <v>77</v>
      </c>
      <c r="F41">
        <v>412</v>
      </c>
    </row>
    <row r="42" spans="1:6" x14ac:dyDescent="0.3">
      <c r="A42">
        <v>106</v>
      </c>
      <c r="F42">
        <v>106</v>
      </c>
    </row>
  </sheetData>
  <autoFilter ref="A1:E42" xr:uid="{B4F1FE34-1FE0-4011-8490-5FD7CC0030A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F69FA-B229-4D50-966E-DC91C9E2CE55}">
  <dimension ref="A1:B84"/>
  <sheetViews>
    <sheetView workbookViewId="0">
      <selection activeCell="B1" sqref="B1"/>
    </sheetView>
  </sheetViews>
  <sheetFormatPr defaultRowHeight="14.4" x14ac:dyDescent="0.3"/>
  <sheetData>
    <row r="1" spans="1:2" x14ac:dyDescent="0.3">
      <c r="A1" t="s">
        <v>0</v>
      </c>
      <c r="B1" t="s">
        <v>79</v>
      </c>
    </row>
    <row r="2" spans="1:2" x14ac:dyDescent="0.3">
      <c r="A2">
        <v>101</v>
      </c>
      <c r="B2">
        <v>50</v>
      </c>
    </row>
    <row r="3" spans="1:2" x14ac:dyDescent="0.3">
      <c r="A3">
        <v>101</v>
      </c>
      <c r="B3">
        <v>51</v>
      </c>
    </row>
    <row r="4" spans="1:2" x14ac:dyDescent="0.3">
      <c r="A4">
        <v>102</v>
      </c>
      <c r="B4">
        <v>52</v>
      </c>
    </row>
    <row r="5" spans="1:2" x14ac:dyDescent="0.3">
      <c r="A5">
        <v>102</v>
      </c>
      <c r="B5">
        <v>53</v>
      </c>
    </row>
    <row r="6" spans="1:2" x14ac:dyDescent="0.3">
      <c r="A6">
        <v>103</v>
      </c>
      <c r="B6">
        <v>54</v>
      </c>
    </row>
    <row r="7" spans="1:2" x14ac:dyDescent="0.3">
      <c r="A7">
        <v>103</v>
      </c>
      <c r="B7">
        <v>55</v>
      </c>
    </row>
    <row r="8" spans="1:2" x14ac:dyDescent="0.3">
      <c r="A8">
        <v>103</v>
      </c>
      <c r="B8">
        <v>56</v>
      </c>
    </row>
    <row r="9" spans="1:2" x14ac:dyDescent="0.3">
      <c r="A9">
        <v>104</v>
      </c>
      <c r="B9">
        <v>54</v>
      </c>
    </row>
    <row r="10" spans="1:2" x14ac:dyDescent="0.3">
      <c r="A10">
        <v>104</v>
      </c>
      <c r="B10">
        <v>56</v>
      </c>
    </row>
    <row r="11" spans="1:2" x14ac:dyDescent="0.3">
      <c r="A11">
        <v>105</v>
      </c>
      <c r="B11">
        <v>54</v>
      </c>
    </row>
    <row r="12" spans="1:2" x14ac:dyDescent="0.3">
      <c r="A12">
        <v>105</v>
      </c>
      <c r="B12">
        <v>55</v>
      </c>
    </row>
    <row r="13" spans="1:2" x14ac:dyDescent="0.3">
      <c r="A13">
        <v>106</v>
      </c>
      <c r="B13">
        <v>57</v>
      </c>
    </row>
    <row r="14" spans="1:2" x14ac:dyDescent="0.3">
      <c r="A14">
        <v>106</v>
      </c>
      <c r="B14">
        <v>58</v>
      </c>
    </row>
    <row r="15" spans="1:2" x14ac:dyDescent="0.3">
      <c r="A15">
        <v>107</v>
      </c>
      <c r="B15">
        <v>59</v>
      </c>
    </row>
    <row r="16" spans="1:2" x14ac:dyDescent="0.3">
      <c r="A16">
        <v>107</v>
      </c>
      <c r="B16">
        <v>60</v>
      </c>
    </row>
    <row r="17" spans="1:2" x14ac:dyDescent="0.3">
      <c r="A17">
        <v>108</v>
      </c>
      <c r="B17">
        <v>61</v>
      </c>
    </row>
    <row r="18" spans="1:2" x14ac:dyDescent="0.3">
      <c r="A18">
        <v>108</v>
      </c>
      <c r="B18">
        <v>62</v>
      </c>
    </row>
    <row r="19" spans="1:2" x14ac:dyDescent="0.3">
      <c r="A19">
        <v>108</v>
      </c>
      <c r="B19">
        <v>63</v>
      </c>
    </row>
    <row r="20" spans="1:2" x14ac:dyDescent="0.3">
      <c r="A20">
        <v>109</v>
      </c>
      <c r="B20">
        <v>57</v>
      </c>
    </row>
    <row r="21" spans="1:2" x14ac:dyDescent="0.3">
      <c r="A21">
        <v>109</v>
      </c>
      <c r="B21">
        <v>59</v>
      </c>
    </row>
    <row r="22" spans="1:2" x14ac:dyDescent="0.3">
      <c r="A22">
        <v>109</v>
      </c>
      <c r="B22">
        <v>64</v>
      </c>
    </row>
    <row r="23" spans="1:2" x14ac:dyDescent="0.3">
      <c r="A23">
        <v>110</v>
      </c>
      <c r="B23">
        <v>65</v>
      </c>
    </row>
    <row r="24" spans="1:2" x14ac:dyDescent="0.3">
      <c r="A24">
        <v>110</v>
      </c>
      <c r="B24">
        <v>66</v>
      </c>
    </row>
    <row r="25" spans="1:2" x14ac:dyDescent="0.3">
      <c r="A25">
        <v>111</v>
      </c>
      <c r="B25">
        <v>67</v>
      </c>
    </row>
    <row r="26" spans="1:2" x14ac:dyDescent="0.3">
      <c r="A26">
        <v>111</v>
      </c>
      <c r="B26">
        <v>68</v>
      </c>
    </row>
    <row r="27" spans="1:2" x14ac:dyDescent="0.3">
      <c r="A27">
        <v>112</v>
      </c>
      <c r="B27">
        <v>69</v>
      </c>
    </row>
    <row r="28" spans="1:2" x14ac:dyDescent="0.3">
      <c r="A28">
        <v>112</v>
      </c>
      <c r="B28">
        <v>70</v>
      </c>
    </row>
    <row r="29" spans="1:2" x14ac:dyDescent="0.3">
      <c r="A29">
        <v>113</v>
      </c>
      <c r="B29">
        <v>71</v>
      </c>
    </row>
    <row r="30" spans="1:2" x14ac:dyDescent="0.3">
      <c r="A30">
        <v>113</v>
      </c>
      <c r="B30">
        <v>72</v>
      </c>
    </row>
    <row r="31" spans="1:2" x14ac:dyDescent="0.3">
      <c r="A31">
        <v>115</v>
      </c>
      <c r="B31">
        <v>75</v>
      </c>
    </row>
    <row r="32" spans="1:2" x14ac:dyDescent="0.3">
      <c r="A32">
        <v>115</v>
      </c>
      <c r="B32">
        <v>76</v>
      </c>
    </row>
    <row r="33" spans="1:2" x14ac:dyDescent="0.3">
      <c r="A33">
        <v>116</v>
      </c>
      <c r="B33">
        <v>77</v>
      </c>
    </row>
    <row r="34" spans="1:2" x14ac:dyDescent="0.3">
      <c r="A34">
        <v>116</v>
      </c>
      <c r="B34">
        <v>78</v>
      </c>
    </row>
    <row r="35" spans="1:2" x14ac:dyDescent="0.3">
      <c r="A35">
        <v>117</v>
      </c>
      <c r="B35">
        <v>69</v>
      </c>
    </row>
    <row r="36" spans="1:2" x14ac:dyDescent="0.3">
      <c r="A36">
        <v>117</v>
      </c>
      <c r="B36">
        <v>79</v>
      </c>
    </row>
    <row r="37" spans="1:2" x14ac:dyDescent="0.3">
      <c r="A37">
        <v>118</v>
      </c>
      <c r="B37">
        <v>80</v>
      </c>
    </row>
    <row r="38" spans="1:2" x14ac:dyDescent="0.3">
      <c r="A38">
        <v>118</v>
      </c>
      <c r="B38">
        <v>81</v>
      </c>
    </row>
    <row r="39" spans="1:2" x14ac:dyDescent="0.3">
      <c r="A39">
        <v>119</v>
      </c>
      <c r="B39">
        <v>82</v>
      </c>
    </row>
    <row r="40" spans="1:2" x14ac:dyDescent="0.3">
      <c r="A40">
        <v>119</v>
      </c>
      <c r="B40">
        <v>83</v>
      </c>
    </row>
    <row r="41" spans="1:2" x14ac:dyDescent="0.3">
      <c r="A41">
        <v>120</v>
      </c>
      <c r="B41">
        <v>84</v>
      </c>
    </row>
    <row r="42" spans="1:2" x14ac:dyDescent="0.3">
      <c r="A42">
        <v>120</v>
      </c>
      <c r="B42">
        <v>85</v>
      </c>
    </row>
    <row r="43" spans="1:2" x14ac:dyDescent="0.3">
      <c r="A43">
        <v>121</v>
      </c>
      <c r="B43">
        <v>86</v>
      </c>
    </row>
    <row r="44" spans="1:2" x14ac:dyDescent="0.3">
      <c r="A44">
        <v>121</v>
      </c>
      <c r="B44">
        <v>87</v>
      </c>
    </row>
    <row r="45" spans="1:2" x14ac:dyDescent="0.3">
      <c r="A45">
        <v>122</v>
      </c>
      <c r="B45">
        <v>88</v>
      </c>
    </row>
    <row r="46" spans="1:2" x14ac:dyDescent="0.3">
      <c r="A46">
        <v>122</v>
      </c>
      <c r="B46">
        <v>89</v>
      </c>
    </row>
    <row r="47" spans="1:2" x14ac:dyDescent="0.3">
      <c r="A47">
        <v>123</v>
      </c>
      <c r="B47">
        <v>90</v>
      </c>
    </row>
    <row r="48" spans="1:2" x14ac:dyDescent="0.3">
      <c r="A48">
        <v>123</v>
      </c>
      <c r="B48">
        <v>91</v>
      </c>
    </row>
    <row r="49" spans="1:2" x14ac:dyDescent="0.3">
      <c r="A49">
        <v>124</v>
      </c>
      <c r="B49">
        <v>92</v>
      </c>
    </row>
    <row r="50" spans="1:2" x14ac:dyDescent="0.3">
      <c r="A50">
        <v>124</v>
      </c>
      <c r="B50">
        <v>93</v>
      </c>
    </row>
    <row r="51" spans="1:2" x14ac:dyDescent="0.3">
      <c r="A51">
        <v>125</v>
      </c>
      <c r="B51">
        <v>54</v>
      </c>
    </row>
    <row r="52" spans="1:2" x14ac:dyDescent="0.3">
      <c r="A52">
        <v>125</v>
      </c>
      <c r="B52">
        <v>94</v>
      </c>
    </row>
    <row r="53" spans="1:2" x14ac:dyDescent="0.3">
      <c r="A53">
        <v>125</v>
      </c>
      <c r="B53">
        <v>95</v>
      </c>
    </row>
    <row r="54" spans="1:2" x14ac:dyDescent="0.3">
      <c r="A54">
        <v>126</v>
      </c>
      <c r="B54">
        <v>54</v>
      </c>
    </row>
    <row r="55" spans="1:2" x14ac:dyDescent="0.3">
      <c r="A55">
        <v>126</v>
      </c>
      <c r="B55">
        <v>94</v>
      </c>
    </row>
    <row r="56" spans="1:2" x14ac:dyDescent="0.3">
      <c r="A56">
        <v>126</v>
      </c>
      <c r="B56">
        <v>95</v>
      </c>
    </row>
    <row r="57" spans="1:2" x14ac:dyDescent="0.3">
      <c r="A57">
        <v>127</v>
      </c>
      <c r="B57">
        <v>150</v>
      </c>
    </row>
    <row r="58" spans="1:2" x14ac:dyDescent="0.3">
      <c r="A58">
        <v>127</v>
      </c>
      <c r="B58">
        <v>151</v>
      </c>
    </row>
    <row r="59" spans="1:2" x14ac:dyDescent="0.3">
      <c r="A59">
        <v>128</v>
      </c>
      <c r="B59">
        <v>61</v>
      </c>
    </row>
    <row r="60" spans="1:2" x14ac:dyDescent="0.3">
      <c r="A60">
        <v>128</v>
      </c>
      <c r="B60">
        <v>152</v>
      </c>
    </row>
    <row r="61" spans="1:2" x14ac:dyDescent="0.3">
      <c r="A61">
        <v>129</v>
      </c>
      <c r="B61">
        <v>51</v>
      </c>
    </row>
    <row r="62" spans="1:2" x14ac:dyDescent="0.3">
      <c r="A62">
        <v>129</v>
      </c>
      <c r="B62">
        <v>153</v>
      </c>
    </row>
    <row r="63" spans="1:2" x14ac:dyDescent="0.3">
      <c r="A63">
        <v>130</v>
      </c>
      <c r="B63">
        <v>61</v>
      </c>
    </row>
    <row r="64" spans="1:2" x14ac:dyDescent="0.3">
      <c r="A64">
        <v>130</v>
      </c>
      <c r="B64">
        <v>154</v>
      </c>
    </row>
    <row r="65" spans="1:2" x14ac:dyDescent="0.3">
      <c r="A65">
        <v>131</v>
      </c>
      <c r="B65">
        <v>154</v>
      </c>
    </row>
    <row r="66" spans="1:2" x14ac:dyDescent="0.3">
      <c r="A66">
        <v>131</v>
      </c>
      <c r="B66">
        <v>155</v>
      </c>
    </row>
    <row r="67" spans="1:2" x14ac:dyDescent="0.3">
      <c r="A67">
        <v>132</v>
      </c>
      <c r="B67">
        <v>156</v>
      </c>
    </row>
    <row r="68" spans="1:2" x14ac:dyDescent="0.3">
      <c r="A68">
        <v>132</v>
      </c>
      <c r="B68">
        <v>157</v>
      </c>
    </row>
    <row r="69" spans="1:2" x14ac:dyDescent="0.3">
      <c r="A69">
        <v>133</v>
      </c>
      <c r="B69">
        <v>158</v>
      </c>
    </row>
    <row r="70" spans="1:2" x14ac:dyDescent="0.3">
      <c r="A70">
        <v>133</v>
      </c>
      <c r="B70">
        <v>159</v>
      </c>
    </row>
    <row r="71" spans="1:2" x14ac:dyDescent="0.3">
      <c r="A71">
        <v>134</v>
      </c>
      <c r="B71">
        <v>160</v>
      </c>
    </row>
    <row r="72" spans="1:2" x14ac:dyDescent="0.3">
      <c r="A72">
        <v>134</v>
      </c>
      <c r="B72">
        <v>161</v>
      </c>
    </row>
    <row r="73" spans="1:2" x14ac:dyDescent="0.3">
      <c r="A73">
        <v>135</v>
      </c>
      <c r="B73">
        <v>162</v>
      </c>
    </row>
    <row r="74" spans="1:2" x14ac:dyDescent="0.3">
      <c r="A74">
        <v>135</v>
      </c>
      <c r="B74">
        <v>163</v>
      </c>
    </row>
    <row r="75" spans="1:2" x14ac:dyDescent="0.3">
      <c r="A75">
        <v>136</v>
      </c>
      <c r="B75">
        <v>164</v>
      </c>
    </row>
    <row r="76" spans="1:2" x14ac:dyDescent="0.3">
      <c r="A76">
        <v>136</v>
      </c>
      <c r="B76">
        <v>165</v>
      </c>
    </row>
    <row r="77" spans="1:2" x14ac:dyDescent="0.3">
      <c r="A77">
        <v>137</v>
      </c>
      <c r="B77">
        <v>95</v>
      </c>
    </row>
    <row r="78" spans="1:2" x14ac:dyDescent="0.3">
      <c r="A78">
        <v>137</v>
      </c>
      <c r="B78">
        <v>166</v>
      </c>
    </row>
    <row r="79" spans="1:2" x14ac:dyDescent="0.3">
      <c r="A79">
        <v>138</v>
      </c>
      <c r="B79">
        <v>95</v>
      </c>
    </row>
    <row r="80" spans="1:2" x14ac:dyDescent="0.3">
      <c r="A80">
        <v>138</v>
      </c>
      <c r="B80">
        <v>167</v>
      </c>
    </row>
    <row r="81" spans="1:2" x14ac:dyDescent="0.3">
      <c r="A81">
        <v>139</v>
      </c>
      <c r="B81">
        <v>164</v>
      </c>
    </row>
    <row r="82" spans="1:2" x14ac:dyDescent="0.3">
      <c r="A82">
        <v>139</v>
      </c>
      <c r="B82">
        <v>168</v>
      </c>
    </row>
    <row r="83" spans="1:2" x14ac:dyDescent="0.3">
      <c r="A83">
        <v>140</v>
      </c>
      <c r="B83">
        <v>169</v>
      </c>
    </row>
    <row r="84" spans="1:2" x14ac:dyDescent="0.3">
      <c r="A84">
        <v>140</v>
      </c>
      <c r="B84">
        <v>170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158E9-1251-4188-8D74-EBADFAB9ECA4}">
  <dimension ref="A1:C68"/>
  <sheetViews>
    <sheetView workbookViewId="0">
      <selection activeCell="C1" sqref="C1"/>
    </sheetView>
  </sheetViews>
  <sheetFormatPr defaultRowHeight="14.4" x14ac:dyDescent="0.3"/>
  <cols>
    <col min="2" max="2" width="20.77734375" bestFit="1" customWidth="1"/>
  </cols>
  <sheetData>
    <row r="1" spans="1:3" x14ac:dyDescent="0.3">
      <c r="A1" t="s">
        <v>79</v>
      </c>
      <c r="B1" t="s">
        <v>80</v>
      </c>
      <c r="C1" t="s">
        <v>81</v>
      </c>
    </row>
    <row r="2" spans="1:3" x14ac:dyDescent="0.3">
      <c r="A2">
        <v>50</v>
      </c>
      <c r="B2" t="s">
        <v>82</v>
      </c>
      <c r="C2">
        <v>1986</v>
      </c>
    </row>
    <row r="3" spans="1:3" x14ac:dyDescent="0.3">
      <c r="A3">
        <v>51</v>
      </c>
      <c r="B3" t="s">
        <v>83</v>
      </c>
      <c r="C3">
        <v>1959</v>
      </c>
    </row>
    <row r="4" spans="1:3" x14ac:dyDescent="0.3">
      <c r="A4">
        <v>52</v>
      </c>
      <c r="B4" t="s">
        <v>84</v>
      </c>
      <c r="C4">
        <v>1976</v>
      </c>
    </row>
    <row r="5" spans="1:3" x14ac:dyDescent="0.3">
      <c r="A5">
        <v>53</v>
      </c>
      <c r="B5" t="s">
        <v>85</v>
      </c>
      <c r="C5">
        <v>1989</v>
      </c>
    </row>
    <row r="6" spans="1:3" x14ac:dyDescent="0.3">
      <c r="A6">
        <v>54</v>
      </c>
      <c r="B6" t="s">
        <v>86</v>
      </c>
      <c r="C6">
        <v>1983</v>
      </c>
    </row>
    <row r="7" spans="1:3" x14ac:dyDescent="0.3">
      <c r="A7">
        <v>55</v>
      </c>
      <c r="B7" t="s">
        <v>87</v>
      </c>
      <c r="C7">
        <v>1981</v>
      </c>
    </row>
    <row r="8" spans="1:3" x14ac:dyDescent="0.3">
      <c r="A8">
        <v>56</v>
      </c>
      <c r="B8" t="s">
        <v>88</v>
      </c>
      <c r="C8">
        <v>1981</v>
      </c>
    </row>
    <row r="9" spans="1:3" x14ac:dyDescent="0.3">
      <c r="A9">
        <v>57</v>
      </c>
      <c r="B9" t="s">
        <v>89</v>
      </c>
      <c r="C9">
        <v>1942</v>
      </c>
    </row>
    <row r="10" spans="1:3" x14ac:dyDescent="0.3">
      <c r="A10">
        <v>58</v>
      </c>
      <c r="B10" t="s">
        <v>90</v>
      </c>
      <c r="C10">
        <v>1948</v>
      </c>
    </row>
    <row r="11" spans="1:3" x14ac:dyDescent="0.3">
      <c r="A11">
        <v>59</v>
      </c>
      <c r="B11" t="s">
        <v>91</v>
      </c>
      <c r="C11">
        <v>1965</v>
      </c>
    </row>
    <row r="12" spans="1:3" x14ac:dyDescent="0.3">
      <c r="A12">
        <v>60</v>
      </c>
      <c r="B12" t="s">
        <v>92</v>
      </c>
      <c r="C12">
        <v>1974</v>
      </c>
    </row>
    <row r="13" spans="1:3" x14ac:dyDescent="0.3">
      <c r="A13">
        <v>61</v>
      </c>
      <c r="B13" t="s">
        <v>93</v>
      </c>
      <c r="C13">
        <v>1965</v>
      </c>
    </row>
    <row r="14" spans="1:3" x14ac:dyDescent="0.3">
      <c r="A14">
        <v>62</v>
      </c>
      <c r="B14" t="s">
        <v>94</v>
      </c>
      <c r="C14">
        <v>1970</v>
      </c>
    </row>
    <row r="15" spans="1:3" x14ac:dyDescent="0.3">
      <c r="A15">
        <v>63</v>
      </c>
      <c r="B15" t="s">
        <v>95</v>
      </c>
      <c r="C15">
        <v>1979</v>
      </c>
    </row>
    <row r="16" spans="1:3" x14ac:dyDescent="0.3">
      <c r="A16">
        <v>64</v>
      </c>
      <c r="B16" t="s">
        <v>96</v>
      </c>
      <c r="C16">
        <v>1974</v>
      </c>
    </row>
    <row r="17" spans="1:3" x14ac:dyDescent="0.3">
      <c r="A17">
        <v>65</v>
      </c>
      <c r="B17" t="s">
        <v>97</v>
      </c>
      <c r="C17">
        <v>1985</v>
      </c>
    </row>
    <row r="18" spans="1:3" x14ac:dyDescent="0.3">
      <c r="A18">
        <v>66</v>
      </c>
      <c r="B18" t="s">
        <v>98</v>
      </c>
      <c r="C18">
        <v>1986</v>
      </c>
    </row>
    <row r="19" spans="1:3" x14ac:dyDescent="0.3">
      <c r="A19">
        <v>67</v>
      </c>
      <c r="B19" t="s">
        <v>99</v>
      </c>
      <c r="C19">
        <v>1958</v>
      </c>
    </row>
    <row r="20" spans="1:3" x14ac:dyDescent="0.3">
      <c r="A20">
        <v>68</v>
      </c>
      <c r="B20" t="s">
        <v>100</v>
      </c>
      <c r="C20">
        <v>1937</v>
      </c>
    </row>
    <row r="21" spans="1:3" x14ac:dyDescent="0.3">
      <c r="A21">
        <v>69</v>
      </c>
      <c r="B21" t="s">
        <v>101</v>
      </c>
      <c r="C21">
        <v>1974</v>
      </c>
    </row>
    <row r="22" spans="1:3" x14ac:dyDescent="0.3">
      <c r="A22">
        <v>70</v>
      </c>
      <c r="B22" t="s">
        <v>102</v>
      </c>
      <c r="C22">
        <v>1959</v>
      </c>
    </row>
    <row r="23" spans="1:3" x14ac:dyDescent="0.3">
      <c r="A23">
        <v>71</v>
      </c>
      <c r="B23" t="s">
        <v>103</v>
      </c>
      <c r="C23">
        <v>1969</v>
      </c>
    </row>
    <row r="24" spans="1:3" x14ac:dyDescent="0.3">
      <c r="A24">
        <v>72</v>
      </c>
      <c r="B24" t="s">
        <v>104</v>
      </c>
      <c r="C24">
        <v>1982</v>
      </c>
    </row>
    <row r="25" spans="1:3" x14ac:dyDescent="0.3">
      <c r="A25">
        <v>73</v>
      </c>
      <c r="B25" t="s">
        <v>105</v>
      </c>
      <c r="C25">
        <v>1984</v>
      </c>
    </row>
    <row r="26" spans="1:3" x14ac:dyDescent="0.3">
      <c r="A26">
        <v>74</v>
      </c>
      <c r="B26" t="s">
        <v>106</v>
      </c>
      <c r="C26">
        <v>1986</v>
      </c>
    </row>
    <row r="27" spans="1:3" x14ac:dyDescent="0.3">
      <c r="A27">
        <v>75</v>
      </c>
      <c r="B27" t="s">
        <v>107</v>
      </c>
      <c r="C27">
        <v>1968</v>
      </c>
    </row>
    <row r="28" spans="1:3" x14ac:dyDescent="0.3">
      <c r="A28">
        <v>76</v>
      </c>
      <c r="B28" t="s">
        <v>108</v>
      </c>
      <c r="C28">
        <v>1972</v>
      </c>
    </row>
    <row r="29" spans="1:3" x14ac:dyDescent="0.3">
      <c r="A29">
        <v>77</v>
      </c>
      <c r="B29" t="s">
        <v>109</v>
      </c>
      <c r="C29">
        <v>1964</v>
      </c>
    </row>
    <row r="30" spans="1:3" x14ac:dyDescent="0.3">
      <c r="A30">
        <v>78</v>
      </c>
      <c r="B30" t="s">
        <v>110</v>
      </c>
      <c r="C30">
        <v>1974</v>
      </c>
    </row>
    <row r="31" spans="1:3" x14ac:dyDescent="0.3">
      <c r="A31">
        <v>79</v>
      </c>
      <c r="B31" t="s">
        <v>111</v>
      </c>
      <c r="C31">
        <v>1975</v>
      </c>
    </row>
    <row r="32" spans="1:3" x14ac:dyDescent="0.3">
      <c r="A32">
        <v>80</v>
      </c>
      <c r="B32" t="s">
        <v>112</v>
      </c>
      <c r="C32">
        <v>1908</v>
      </c>
    </row>
    <row r="33" spans="1:3" x14ac:dyDescent="0.3">
      <c r="A33">
        <v>81</v>
      </c>
      <c r="B33" t="s">
        <v>113</v>
      </c>
      <c r="C33">
        <v>1921</v>
      </c>
    </row>
    <row r="34" spans="1:3" x14ac:dyDescent="0.3">
      <c r="A34">
        <v>82</v>
      </c>
      <c r="B34" t="s">
        <v>114</v>
      </c>
      <c r="C34">
        <v>1976</v>
      </c>
    </row>
    <row r="35" spans="1:3" x14ac:dyDescent="0.3">
      <c r="A35">
        <v>83</v>
      </c>
      <c r="B35" t="s">
        <v>115</v>
      </c>
      <c r="C35">
        <v>1978</v>
      </c>
    </row>
    <row r="36" spans="1:3" x14ac:dyDescent="0.3">
      <c r="A36">
        <v>84</v>
      </c>
      <c r="B36" t="s">
        <v>116</v>
      </c>
      <c r="C36">
        <v>1924</v>
      </c>
    </row>
    <row r="37" spans="1:3" x14ac:dyDescent="0.3">
      <c r="A37">
        <v>85</v>
      </c>
      <c r="B37" t="s">
        <v>117</v>
      </c>
      <c r="C37">
        <v>1940</v>
      </c>
    </row>
    <row r="38" spans="1:3" x14ac:dyDescent="0.3">
      <c r="A38">
        <v>86</v>
      </c>
      <c r="B38" t="s">
        <v>118</v>
      </c>
      <c r="C38">
        <v>1974</v>
      </c>
    </row>
    <row r="39" spans="1:3" x14ac:dyDescent="0.3">
      <c r="A39">
        <v>87</v>
      </c>
      <c r="B39" t="s">
        <v>119</v>
      </c>
      <c r="C39">
        <v>1979</v>
      </c>
    </row>
    <row r="40" spans="1:3" x14ac:dyDescent="0.3">
      <c r="A40">
        <v>88</v>
      </c>
      <c r="B40" t="s">
        <v>120</v>
      </c>
      <c r="C40">
        <v>1952</v>
      </c>
    </row>
    <row r="41" spans="1:3" x14ac:dyDescent="0.3">
      <c r="A41">
        <v>89</v>
      </c>
      <c r="B41" t="s">
        <v>121</v>
      </c>
      <c r="C41">
        <v>1943</v>
      </c>
    </row>
    <row r="42" spans="1:3" x14ac:dyDescent="0.3">
      <c r="A42">
        <v>90</v>
      </c>
      <c r="B42" t="s">
        <v>122</v>
      </c>
      <c r="C42">
        <v>1947</v>
      </c>
    </row>
    <row r="43" spans="1:3" x14ac:dyDescent="0.3">
      <c r="A43">
        <v>91</v>
      </c>
      <c r="B43" t="s">
        <v>123</v>
      </c>
      <c r="C43">
        <v>1967</v>
      </c>
    </row>
    <row r="44" spans="1:3" x14ac:dyDescent="0.3">
      <c r="A44">
        <v>92</v>
      </c>
      <c r="B44" t="s">
        <v>124</v>
      </c>
      <c r="C44">
        <v>1967</v>
      </c>
    </row>
    <row r="45" spans="1:3" x14ac:dyDescent="0.3">
      <c r="A45">
        <v>93</v>
      </c>
      <c r="B45" t="s">
        <v>125</v>
      </c>
      <c r="C45">
        <v>1975</v>
      </c>
    </row>
    <row r="46" spans="1:3" x14ac:dyDescent="0.3">
      <c r="A46">
        <v>94</v>
      </c>
      <c r="B46" t="s">
        <v>126</v>
      </c>
      <c r="C46">
        <v>1965</v>
      </c>
    </row>
    <row r="47" spans="1:3" x14ac:dyDescent="0.3">
      <c r="A47">
        <v>95</v>
      </c>
      <c r="B47" t="s">
        <v>127</v>
      </c>
      <c r="C47">
        <v>1981</v>
      </c>
    </row>
    <row r="48" spans="1:3" x14ac:dyDescent="0.3">
      <c r="A48">
        <v>150</v>
      </c>
      <c r="B48" t="s">
        <v>128</v>
      </c>
      <c r="C48">
        <v>1905</v>
      </c>
    </row>
    <row r="49" spans="1:3" x14ac:dyDescent="0.3">
      <c r="A49">
        <v>151</v>
      </c>
      <c r="B49" t="s">
        <v>129</v>
      </c>
      <c r="C49">
        <v>1919</v>
      </c>
    </row>
    <row r="50" spans="1:3" x14ac:dyDescent="0.3">
      <c r="A50">
        <v>152</v>
      </c>
      <c r="B50" t="s">
        <v>130</v>
      </c>
      <c r="C50">
        <v>1997</v>
      </c>
    </row>
    <row r="51" spans="1:3" x14ac:dyDescent="0.3">
      <c r="A51">
        <v>153</v>
      </c>
      <c r="B51" t="s">
        <v>131</v>
      </c>
      <c r="C51">
        <v>1929</v>
      </c>
    </row>
    <row r="52" spans="1:3" x14ac:dyDescent="0.3">
      <c r="A52">
        <v>154</v>
      </c>
      <c r="B52" t="s">
        <v>132</v>
      </c>
      <c r="C52">
        <v>1988</v>
      </c>
    </row>
    <row r="53" spans="1:3" x14ac:dyDescent="0.3">
      <c r="A53">
        <v>155</v>
      </c>
      <c r="B53" t="s">
        <v>133</v>
      </c>
      <c r="C53">
        <v>1982</v>
      </c>
    </row>
    <row r="54" spans="1:3" x14ac:dyDescent="0.3">
      <c r="A54">
        <v>156</v>
      </c>
      <c r="B54" t="s">
        <v>134</v>
      </c>
      <c r="C54">
        <v>1982</v>
      </c>
    </row>
    <row r="55" spans="1:3" x14ac:dyDescent="0.3">
      <c r="A55">
        <v>157</v>
      </c>
      <c r="B55" t="s">
        <v>135</v>
      </c>
      <c r="C55">
        <v>1982</v>
      </c>
    </row>
    <row r="56" spans="1:3" x14ac:dyDescent="0.3">
      <c r="A56">
        <v>158</v>
      </c>
      <c r="B56" t="s">
        <v>136</v>
      </c>
      <c r="C56">
        <v>1983</v>
      </c>
    </row>
    <row r="57" spans="1:3" x14ac:dyDescent="0.3">
      <c r="A57">
        <v>159</v>
      </c>
      <c r="B57" t="s">
        <v>137</v>
      </c>
      <c r="C57">
        <v>1985</v>
      </c>
    </row>
    <row r="58" spans="1:3" x14ac:dyDescent="0.3">
      <c r="A58">
        <v>160</v>
      </c>
      <c r="B58" t="s">
        <v>138</v>
      </c>
      <c r="C58">
        <v>1979</v>
      </c>
    </row>
    <row r="59" spans="1:3" x14ac:dyDescent="0.3">
      <c r="A59">
        <v>161</v>
      </c>
      <c r="B59" t="s">
        <v>139</v>
      </c>
      <c r="C59">
        <v>1984</v>
      </c>
    </row>
    <row r="60" spans="1:3" x14ac:dyDescent="0.3">
      <c r="A60">
        <v>162</v>
      </c>
      <c r="B60" t="s">
        <v>140</v>
      </c>
      <c r="C60">
        <v>1950</v>
      </c>
    </row>
    <row r="61" spans="1:3" x14ac:dyDescent="0.3">
      <c r="A61">
        <v>163</v>
      </c>
      <c r="B61" t="s">
        <v>141</v>
      </c>
      <c r="C61">
        <v>1955</v>
      </c>
    </row>
    <row r="62" spans="1:3" x14ac:dyDescent="0.3">
      <c r="A62">
        <v>164</v>
      </c>
      <c r="B62" t="s">
        <v>142</v>
      </c>
      <c r="C62">
        <v>1965</v>
      </c>
    </row>
    <row r="63" spans="1:3" x14ac:dyDescent="0.3">
      <c r="A63">
        <v>165</v>
      </c>
      <c r="B63" t="s">
        <v>143</v>
      </c>
      <c r="C63">
        <v>1967</v>
      </c>
    </row>
    <row r="64" spans="1:3" x14ac:dyDescent="0.3">
      <c r="A64">
        <v>166</v>
      </c>
      <c r="B64" t="s">
        <v>144</v>
      </c>
      <c r="C64">
        <v>1946</v>
      </c>
    </row>
    <row r="65" spans="1:3" x14ac:dyDescent="0.3">
      <c r="A65">
        <v>167</v>
      </c>
      <c r="B65" t="s">
        <v>145</v>
      </c>
      <c r="C65">
        <v>1982</v>
      </c>
    </row>
    <row r="66" spans="1:3" x14ac:dyDescent="0.3">
      <c r="A66">
        <v>168</v>
      </c>
      <c r="B66" t="s">
        <v>146</v>
      </c>
      <c r="C66">
        <v>1956</v>
      </c>
    </row>
    <row r="67" spans="1:3" x14ac:dyDescent="0.3">
      <c r="A67">
        <v>169</v>
      </c>
      <c r="B67" t="s">
        <v>147</v>
      </c>
      <c r="C67">
        <v>1985</v>
      </c>
    </row>
    <row r="68" spans="1:3" x14ac:dyDescent="0.3">
      <c r="A68">
        <v>170</v>
      </c>
      <c r="B68" t="s">
        <v>148</v>
      </c>
      <c r="C68">
        <v>1991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23DB0-7A82-4A75-BD37-C73B26AFFF4E}">
  <dimension ref="A1:B9"/>
  <sheetViews>
    <sheetView workbookViewId="0"/>
  </sheetViews>
  <sheetFormatPr defaultRowHeight="14.4" x14ac:dyDescent="0.3"/>
  <sheetData>
    <row r="1" spans="1:2" x14ac:dyDescent="0.3">
      <c r="A1" t="s">
        <v>5</v>
      </c>
      <c r="B1" t="s">
        <v>80</v>
      </c>
    </row>
    <row r="2" spans="1:2" x14ac:dyDescent="0.3">
      <c r="A2">
        <v>7</v>
      </c>
      <c r="B2" t="s">
        <v>149</v>
      </c>
    </row>
    <row r="3" spans="1:2" x14ac:dyDescent="0.3">
      <c r="A3">
        <v>5</v>
      </c>
      <c r="B3" t="s">
        <v>150</v>
      </c>
    </row>
    <row r="4" spans="1:2" x14ac:dyDescent="0.3">
      <c r="A4">
        <v>6</v>
      </c>
      <c r="B4" t="s">
        <v>151</v>
      </c>
    </row>
    <row r="5" spans="1:2" x14ac:dyDescent="0.3">
      <c r="A5">
        <v>8</v>
      </c>
      <c r="B5" t="s">
        <v>152</v>
      </c>
    </row>
    <row r="6" spans="1:2" x14ac:dyDescent="0.3">
      <c r="A6">
        <v>1</v>
      </c>
      <c r="B6" t="s">
        <v>153</v>
      </c>
    </row>
    <row r="7" spans="1:2" x14ac:dyDescent="0.3">
      <c r="A7">
        <v>3</v>
      </c>
      <c r="B7" t="s">
        <v>154</v>
      </c>
    </row>
    <row r="8" spans="1:2" x14ac:dyDescent="0.3">
      <c r="A8">
        <v>4</v>
      </c>
      <c r="B8" t="s">
        <v>155</v>
      </c>
    </row>
    <row r="9" spans="1:2" x14ac:dyDescent="0.3">
      <c r="A9">
        <v>2</v>
      </c>
      <c r="B9" t="s">
        <v>156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Report</vt:lpstr>
      <vt:lpstr>Movie</vt:lpstr>
      <vt:lpstr>Financial</vt:lpstr>
      <vt:lpstr>Movie_actor</vt:lpstr>
      <vt:lpstr>Actor</vt:lpstr>
      <vt:lpstr>language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Prashant Kumar Singh</dc:creator>
  <cp:lastModifiedBy>Prashant Singh</cp:lastModifiedBy>
  <cp:lastPrinted>2024-03-30T06:08:41Z</cp:lastPrinted>
  <dcterms:created xsi:type="dcterms:W3CDTF">2023-07-10T08:23:15Z</dcterms:created>
  <dcterms:modified xsi:type="dcterms:W3CDTF">2024-03-30T06:13:26Z</dcterms:modified>
</cp:coreProperties>
</file>