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Science\upgrad\Assiginment\Excel Assignment (1)\Excel Assignment\"/>
    </mc:Choice>
  </mc:AlternateContent>
  <xr:revisionPtr revIDLastSave="0" documentId="13_ncr:1_{DD5C12B7-5E6B-4D1B-914B-61C5A802F6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definedNames>
    <definedName name="_xlnm._FilterDatabase" localSheetId="0" hidden="1">'Logical Functions'!$A$9:$N$47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L5" i="1"/>
  <c r="K5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<sst xmlns="http://schemas.openxmlformats.org/spreadsheetml/2006/main" count="247" uniqueCount="105">
  <si>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</si>
  <si>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</si>
  <si>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</si>
  <si>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</si>
  <si>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</si>
  <si>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</si>
  <si>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</si>
  <si>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</si>
  <si>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</si>
  <si>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</si>
  <si>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</si>
  <si>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</si>
  <si>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</si>
  <si>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</si>
  <si>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</si>
  <si>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</si>
  <si>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</si>
  <si>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</si>
  <si>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</si>
  <si>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</si>
  <si>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</si>
  <si>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</si>
  <si>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</si>
  <si>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</si>
  <si>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</si>
  <si>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</si>
  <si>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</si>
  <si>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</si>
  <si>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</si>
  <si>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</si>
  <si>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</si>
  <si>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</si>
  <si>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</si>
  <si>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</si>
  <si>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</si>
  <si>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</si>
  <si>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</si>
  <si>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</si>
  <si>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</si>
  <si>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</si>
  <si>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</si>
  <si>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</si>
  <si>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</si>
  <si>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</si>
  <si>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</si>
  <si>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</si>
  <si>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</si>
  <si>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</si>
  <si>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</si>
  <si>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</si>
  <si>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</si>
  <si>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</si>
  <si>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</si>
  <si>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</si>
  <si>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</si>
  <si>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</si>
  <si>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</si>
  <si>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</si>
  <si>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</si>
  <si>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</si>
  <si>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</si>
  <si>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</si>
  <si>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</si>
  <si>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</si>
  <si>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</si>
  <si>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</si>
  <si>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</si>
  <si>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</si>
  <si>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</si>
  <si>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</si>
  <si>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</si>
  <si>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</si>
  <si>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</si>
  <si>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</si>
  <si>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</si>
  <si>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</si>
  <si>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</si>
  <si>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</si>
  <si>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</si>
  <si>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</si>
  <si>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</si>
  <si>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</si>
  <si>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</si>
  <si>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</si>
  <si>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</si>
  <si>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</si>
  <si>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</si>
  <si>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</si>
  <si>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</si>
  <si>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</si>
  <si>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</si>
  <si>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</si>
  <si>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</si>
  <si>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</si>
  <si>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</si>
  <si>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</si>
  <si>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</si>
  <si>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</si>
  <si>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</si>
  <si>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</si>
  <si>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</si>
  <si>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</si>
  <si>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Gift</t>
  </si>
  <si>
    <t>Bonus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</si>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</sst>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B1" workbookViewId="0">
      <selection activeCell="N53" sqref="N53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08984375" bestFit="1" customWidth="1"/>
    <col min="11" max="11" width="8.7265625" customWidth="1"/>
    <col min="12" max="12" width="11.26953125" bestFit="1" customWidth="1"/>
    <col min="13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  <c r="K5">
        <f>YEAR(D10)</f>
        <v>1973</v>
      </c>
      <c r="L5" t="str">
        <f>IF(K5&lt;2000,"hi","f")</f>
        <v>hi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 t="s">
        <v>102</v>
      </c>
      <c r="K9" s="4" t="s">
        <v>103</v>
      </c>
      <c r="L9" s="4" t="s">
        <v>104</v>
      </c>
      <c r="M9" s="4" t="s">
        <v>103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12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0" t="str">
        <f>IF(AND(E10=$E$12,H10&lt;50000),"Eligible for Gift","not Eligible")</f>
        <v>not Eligible</v>
      </c>
      <c r="K10" s="10">
        <f>IF(AND(H10&lt;30000,G10=$G$17),9000,0)</f>
        <v>0</v>
      </c>
      <c r="L10" s="10" t="str">
        <f>IF(YEAR(D10)&lt;1980,"Retired","Not Retaired")</f>
        <v>Retired</v>
      </c>
      <c r="M10" s="10">
        <f>IF(AND(OR(G10=$G$18,G10=$G$11),H10&lt;45000),25000,0)</f>
        <v>0</v>
      </c>
      <c r="N10" s="10">
        <f>IF(OR(G10=$G$15,G10=$G$24),0,1500)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12">
        <v>21123</v>
      </c>
      <c r="E11" s="8" t="s">
        <v>17</v>
      </c>
      <c r="F11" s="7" t="s">
        <v>18</v>
      </c>
      <c r="G11" s="7" t="s">
        <v>23</v>
      </c>
      <c r="H11" s="9">
        <v>22000</v>
      </c>
      <c r="I11" s="7" t="s">
        <v>20</v>
      </c>
      <c r="J11" s="10" t="str">
        <f t="shared" ref="J11:J47" si="0">IF(AND(E11=$E$12,H11&lt;50000),"Eligible for Gift","not Eligible")</f>
        <v>not Eligible</v>
      </c>
      <c r="K11" s="10">
        <f t="shared" ref="K11:K47" si="1">IF(AND(H11&lt;30000,G11=$G$17),9000,0)</f>
        <v>0</v>
      </c>
      <c r="L11" s="10" t="str">
        <f t="shared" ref="L11:L47" si="2">IF(YEAR(D11)&lt;1980,"Retired","Not Retaired")</f>
        <v>Retired</v>
      </c>
      <c r="M11" s="10">
        <f t="shared" ref="M11:M47" si="3">IF(AND(OR(G11=$G$18,G11=$G$11),H11&lt;45000),25000,0)</f>
        <v>25000</v>
      </c>
      <c r="N11" s="10">
        <f t="shared" ref="N11:N47" si="4">IF(OR(G11=$G$15,G11=$G$24),0,1500)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12">
        <v>28365</v>
      </c>
      <c r="E12" s="8" t="s">
        <v>26</v>
      </c>
      <c r="F12" s="7" t="s">
        <v>27</v>
      </c>
      <c r="G12" s="7" t="s">
        <v>28</v>
      </c>
      <c r="H12" s="9">
        <v>35000</v>
      </c>
      <c r="I12" s="7" t="s">
        <v>20</v>
      </c>
      <c r="J12" s="10" t="str">
        <f t="shared" si="0"/>
        <v>Eligible for Gift</v>
      </c>
      <c r="K12" s="10">
        <f t="shared" si="1"/>
        <v>0</v>
      </c>
      <c r="L12" s="10" t="str">
        <f t="shared" si="2"/>
        <v>Retired</v>
      </c>
      <c r="M12" s="10">
        <f t="shared" si="3"/>
        <v>0</v>
      </c>
      <c r="N12" s="10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12">
        <v>23346</v>
      </c>
      <c r="E13" s="8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0" t="str">
        <f t="shared" si="0"/>
        <v>not Eligible</v>
      </c>
      <c r="K13" s="10">
        <f t="shared" si="1"/>
        <v>0</v>
      </c>
      <c r="L13" s="10" t="str">
        <f t="shared" si="2"/>
        <v>Retired</v>
      </c>
      <c r="M13" s="10">
        <f t="shared" si="3"/>
        <v>0</v>
      </c>
      <c r="N13" s="10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12">
        <v>28276</v>
      </c>
      <c r="E14" s="8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0" t="str">
        <f t="shared" si="0"/>
        <v>not Eligible</v>
      </c>
      <c r="K14" s="10">
        <f t="shared" si="1"/>
        <v>0</v>
      </c>
      <c r="L14" s="10" t="str">
        <f t="shared" si="2"/>
        <v>Retired</v>
      </c>
      <c r="M14" s="10">
        <f t="shared" si="3"/>
        <v>0</v>
      </c>
      <c r="N14" s="10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12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0" t="str">
        <f t="shared" si="0"/>
        <v>not Eligible</v>
      </c>
      <c r="K15" s="10">
        <f t="shared" si="1"/>
        <v>0</v>
      </c>
      <c r="L15" s="10" t="str">
        <f t="shared" si="2"/>
        <v>Retired</v>
      </c>
      <c r="M15" s="10">
        <f t="shared" si="3"/>
        <v>0</v>
      </c>
      <c r="N15" s="10">
        <f t="shared" si="4"/>
        <v>0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12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0" t="str">
        <f t="shared" si="0"/>
        <v>not Eligible</v>
      </c>
      <c r="K16" s="10">
        <f t="shared" si="1"/>
        <v>0</v>
      </c>
      <c r="L16" s="10" t="str">
        <f t="shared" si="2"/>
        <v>Retired</v>
      </c>
      <c r="M16" s="10">
        <f t="shared" si="3"/>
        <v>0</v>
      </c>
      <c r="N16" s="10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12">
        <v>29966</v>
      </c>
      <c r="E17" s="8" t="s">
        <v>17</v>
      </c>
      <c r="F17" s="7" t="s">
        <v>27</v>
      </c>
      <c r="G17" s="7" t="s">
        <v>42</v>
      </c>
      <c r="H17" s="9">
        <v>26000</v>
      </c>
      <c r="I17" s="7" t="s">
        <v>39</v>
      </c>
      <c r="J17" s="10" t="str">
        <f t="shared" si="0"/>
        <v>not Eligible</v>
      </c>
      <c r="K17" s="10">
        <f t="shared" si="1"/>
        <v>9000</v>
      </c>
      <c r="L17" s="10" t="str">
        <f t="shared" si="2"/>
        <v>Not Retaired</v>
      </c>
      <c r="M17" s="10">
        <f t="shared" si="3"/>
        <v>0</v>
      </c>
      <c r="N17" s="10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12">
        <v>29037</v>
      </c>
      <c r="E18" s="8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0" t="str">
        <f t="shared" si="0"/>
        <v>not Eligible</v>
      </c>
      <c r="K18" s="10">
        <f t="shared" si="1"/>
        <v>0</v>
      </c>
      <c r="L18" s="10" t="str">
        <f t="shared" si="2"/>
        <v>Retired</v>
      </c>
      <c r="M18" s="10">
        <f t="shared" si="3"/>
        <v>0</v>
      </c>
      <c r="N18" s="10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12">
        <v>31199</v>
      </c>
      <c r="E19" s="8" t="s">
        <v>26</v>
      </c>
      <c r="F19" s="7" t="s">
        <v>18</v>
      </c>
      <c r="G19" s="7" t="s">
        <v>49</v>
      </c>
      <c r="H19" s="9">
        <v>48000</v>
      </c>
      <c r="I19" s="7" t="s">
        <v>20</v>
      </c>
      <c r="J19" s="10" t="str">
        <f t="shared" si="0"/>
        <v>Eligible for Gift</v>
      </c>
      <c r="K19" s="10">
        <f t="shared" si="1"/>
        <v>0</v>
      </c>
      <c r="L19" s="10" t="str">
        <f t="shared" si="2"/>
        <v>Not Retaired</v>
      </c>
      <c r="M19" s="10">
        <f t="shared" si="3"/>
        <v>0</v>
      </c>
      <c r="N19" s="10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12">
        <v>23136</v>
      </c>
      <c r="E20" s="8" t="s">
        <v>26</v>
      </c>
      <c r="F20" s="7" t="s">
        <v>18</v>
      </c>
      <c r="G20" s="7" t="s">
        <v>38</v>
      </c>
      <c r="H20" s="9">
        <v>20000</v>
      </c>
      <c r="I20" s="7" t="s">
        <v>31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Retired</v>
      </c>
      <c r="M20" s="10">
        <f t="shared" si="3"/>
        <v>0</v>
      </c>
      <c r="N20" s="10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12">
        <v>32027</v>
      </c>
      <c r="E21" s="8" t="s">
        <v>17</v>
      </c>
      <c r="F21" s="7" t="s">
        <v>18</v>
      </c>
      <c r="G21" s="7" t="s">
        <v>42</v>
      </c>
      <c r="H21" s="9">
        <v>47000</v>
      </c>
      <c r="I21" s="7" t="s">
        <v>46</v>
      </c>
      <c r="J21" s="10" t="str">
        <f t="shared" si="0"/>
        <v>not Eligible</v>
      </c>
      <c r="K21" s="10">
        <f t="shared" si="1"/>
        <v>0</v>
      </c>
      <c r="L21" s="10" t="str">
        <f t="shared" si="2"/>
        <v>Not Retaired</v>
      </c>
      <c r="M21" s="10">
        <f t="shared" si="3"/>
        <v>0</v>
      </c>
      <c r="N21" s="10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12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0" t="str">
        <f t="shared" si="0"/>
        <v>not Eligible</v>
      </c>
      <c r="K22" s="10">
        <f t="shared" si="1"/>
        <v>0</v>
      </c>
      <c r="L22" s="10" t="str">
        <f t="shared" si="2"/>
        <v>Not Retaired</v>
      </c>
      <c r="M22" s="10">
        <f t="shared" si="3"/>
        <v>0</v>
      </c>
      <c r="N22" s="10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12">
        <v>34846</v>
      </c>
      <c r="E23" s="8" t="s">
        <v>17</v>
      </c>
      <c r="F23" s="7" t="s">
        <v>18</v>
      </c>
      <c r="G23" s="7" t="s">
        <v>42</v>
      </c>
      <c r="H23" s="9">
        <v>34000</v>
      </c>
      <c r="I23" s="7" t="s">
        <v>46</v>
      </c>
      <c r="J23" s="10" t="str">
        <f t="shared" si="0"/>
        <v>not Eligible</v>
      </c>
      <c r="K23" s="10">
        <f t="shared" si="1"/>
        <v>0</v>
      </c>
      <c r="L23" s="10" t="str">
        <f t="shared" si="2"/>
        <v>Not Retaired</v>
      </c>
      <c r="M23" s="10">
        <f t="shared" si="3"/>
        <v>0</v>
      </c>
      <c r="N23" s="10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12">
        <v>31279</v>
      </c>
      <c r="E24" s="8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0" t="str">
        <f t="shared" si="0"/>
        <v>not Eligible</v>
      </c>
      <c r="K24" s="10">
        <f t="shared" si="1"/>
        <v>0</v>
      </c>
      <c r="L24" s="10" t="str">
        <f t="shared" si="2"/>
        <v>Not Retaired</v>
      </c>
      <c r="M24" s="10">
        <f t="shared" si="3"/>
        <v>0</v>
      </c>
      <c r="N24" s="10">
        <f t="shared" si="4"/>
        <v>0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12">
        <v>29028</v>
      </c>
      <c r="E25" s="8" t="s">
        <v>26</v>
      </c>
      <c r="F25" s="7" t="s">
        <v>27</v>
      </c>
      <c r="G25" s="7" t="s">
        <v>19</v>
      </c>
      <c r="H25" s="9">
        <v>49000</v>
      </c>
      <c r="I25" s="7" t="s">
        <v>31</v>
      </c>
      <c r="J25" s="10" t="str">
        <f t="shared" si="0"/>
        <v>Eligible for Gift</v>
      </c>
      <c r="K25" s="10">
        <f t="shared" si="1"/>
        <v>0</v>
      </c>
      <c r="L25" s="10" t="str">
        <f t="shared" si="2"/>
        <v>Retired</v>
      </c>
      <c r="M25" s="10">
        <f t="shared" si="3"/>
        <v>0</v>
      </c>
      <c r="N25" s="10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12">
        <v>37890</v>
      </c>
      <c r="E26" s="8" t="s">
        <v>26</v>
      </c>
      <c r="F26" s="7" t="s">
        <v>18</v>
      </c>
      <c r="G26" s="7" t="s">
        <v>23</v>
      </c>
      <c r="H26" s="9">
        <v>27000</v>
      </c>
      <c r="I26" s="7" t="s">
        <v>31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Not Retaired</v>
      </c>
      <c r="M26" s="10">
        <f t="shared" si="3"/>
        <v>25000</v>
      </c>
      <c r="N26" s="10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12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0" t="str">
        <f t="shared" si="0"/>
        <v>not Eligible</v>
      </c>
      <c r="K27" s="10">
        <f t="shared" si="1"/>
        <v>0</v>
      </c>
      <c r="L27" s="10" t="str">
        <f t="shared" si="2"/>
        <v>Not Retaired</v>
      </c>
      <c r="M27" s="10">
        <f t="shared" si="3"/>
        <v>0</v>
      </c>
      <c r="N27" s="10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12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0" t="str">
        <f t="shared" si="0"/>
        <v>not Eligible</v>
      </c>
      <c r="K28" s="10">
        <f t="shared" si="1"/>
        <v>0</v>
      </c>
      <c r="L28" s="10" t="str">
        <f t="shared" si="2"/>
        <v>Not Retaired</v>
      </c>
      <c r="M28" s="10">
        <f t="shared" si="3"/>
        <v>0</v>
      </c>
      <c r="N28" s="10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12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0" t="str">
        <f t="shared" si="0"/>
        <v>not Eligible</v>
      </c>
      <c r="K29" s="10">
        <f t="shared" si="1"/>
        <v>0</v>
      </c>
      <c r="L29" s="10" t="str">
        <f t="shared" si="2"/>
        <v>Not Retaired</v>
      </c>
      <c r="M29" s="10">
        <f t="shared" si="3"/>
        <v>0</v>
      </c>
      <c r="N29" s="10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12">
        <v>37400</v>
      </c>
      <c r="E30" s="8" t="s">
        <v>17</v>
      </c>
      <c r="F30" s="7" t="s">
        <v>18</v>
      </c>
      <c r="G30" s="7" t="s">
        <v>42</v>
      </c>
      <c r="H30" s="9">
        <v>50000</v>
      </c>
      <c r="I30" s="7" t="s">
        <v>31</v>
      </c>
      <c r="J30" s="10" t="str">
        <f t="shared" si="0"/>
        <v>not Eligible</v>
      </c>
      <c r="K30" s="10">
        <f t="shared" si="1"/>
        <v>0</v>
      </c>
      <c r="L30" s="10" t="str">
        <f t="shared" si="2"/>
        <v>Not Retaired</v>
      </c>
      <c r="M30" s="10">
        <f t="shared" si="3"/>
        <v>0</v>
      </c>
      <c r="N30" s="10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12">
        <v>32946</v>
      </c>
      <c r="E31" s="8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0" t="str">
        <f t="shared" si="0"/>
        <v>not Eligible</v>
      </c>
      <c r="K31" s="10">
        <f t="shared" si="1"/>
        <v>0</v>
      </c>
      <c r="L31" s="10" t="str">
        <f t="shared" si="2"/>
        <v>Not Retaired</v>
      </c>
      <c r="M31" s="10">
        <f t="shared" si="3"/>
        <v>0</v>
      </c>
      <c r="N31" s="10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12">
        <v>30819</v>
      </c>
      <c r="E32" s="8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0" t="str">
        <f t="shared" si="0"/>
        <v>not Eligible</v>
      </c>
      <c r="K32" s="10">
        <f t="shared" si="1"/>
        <v>0</v>
      </c>
      <c r="L32" s="10" t="str">
        <f t="shared" si="2"/>
        <v>Not Retaired</v>
      </c>
      <c r="M32" s="10">
        <f t="shared" si="3"/>
        <v>0</v>
      </c>
      <c r="N32" s="10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12">
        <v>37629</v>
      </c>
      <c r="E33" s="8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0" t="str">
        <f t="shared" si="0"/>
        <v>not Eligible</v>
      </c>
      <c r="K33" s="10">
        <f t="shared" si="1"/>
        <v>0</v>
      </c>
      <c r="L33" s="10" t="str">
        <f t="shared" si="2"/>
        <v>Not Retaired</v>
      </c>
      <c r="M33" s="10">
        <f t="shared" si="3"/>
        <v>0</v>
      </c>
      <c r="N33" s="10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12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0" t="str">
        <f t="shared" si="0"/>
        <v>not Eligible</v>
      </c>
      <c r="K34" s="10">
        <f t="shared" si="1"/>
        <v>0</v>
      </c>
      <c r="L34" s="10" t="str">
        <f t="shared" si="2"/>
        <v>Not Retaired</v>
      </c>
      <c r="M34" s="10">
        <f t="shared" si="3"/>
        <v>0</v>
      </c>
      <c r="N34" s="10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12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0" t="str">
        <f t="shared" si="0"/>
        <v>not Eligible</v>
      </c>
      <c r="K35" s="10">
        <f t="shared" si="1"/>
        <v>0</v>
      </c>
      <c r="L35" s="10" t="str">
        <f t="shared" si="2"/>
        <v>Retired</v>
      </c>
      <c r="M35" s="10">
        <f t="shared" si="3"/>
        <v>0</v>
      </c>
      <c r="N35" s="10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12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0" t="str">
        <f t="shared" si="0"/>
        <v>not Eligible</v>
      </c>
      <c r="K36" s="10">
        <f t="shared" si="1"/>
        <v>0</v>
      </c>
      <c r="L36" s="10" t="str">
        <f t="shared" si="2"/>
        <v>Not Retaired</v>
      </c>
      <c r="M36" s="10">
        <f t="shared" si="3"/>
        <v>0</v>
      </c>
      <c r="N36" s="10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12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0" t="str">
        <f t="shared" si="0"/>
        <v>not Eligible</v>
      </c>
      <c r="K37" s="10">
        <f t="shared" si="1"/>
        <v>0</v>
      </c>
      <c r="L37" s="10" t="str">
        <f t="shared" si="2"/>
        <v>Retired</v>
      </c>
      <c r="M37" s="10">
        <f t="shared" si="3"/>
        <v>0</v>
      </c>
      <c r="N37" s="10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12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0" t="str">
        <f t="shared" si="0"/>
        <v>not Eligible</v>
      </c>
      <c r="K38" s="10">
        <f t="shared" si="1"/>
        <v>0</v>
      </c>
      <c r="L38" s="10" t="str">
        <f t="shared" si="2"/>
        <v>Retired</v>
      </c>
      <c r="M38" s="10">
        <f t="shared" si="3"/>
        <v>0</v>
      </c>
      <c r="N38" s="10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12">
        <v>33449</v>
      </c>
      <c r="E39" s="8" t="s">
        <v>26</v>
      </c>
      <c r="F39" s="7" t="s">
        <v>18</v>
      </c>
      <c r="G39" s="7" t="s">
        <v>42</v>
      </c>
      <c r="H39" s="9">
        <v>85000</v>
      </c>
      <c r="I39" s="7" t="s">
        <v>46</v>
      </c>
      <c r="J39" s="10" t="str">
        <f t="shared" si="0"/>
        <v>not Eligible</v>
      </c>
      <c r="K39" s="10">
        <f t="shared" si="1"/>
        <v>0</v>
      </c>
      <c r="L39" s="10" t="str">
        <f t="shared" si="2"/>
        <v>Not Retaired</v>
      </c>
      <c r="M39" s="10">
        <f t="shared" si="3"/>
        <v>0</v>
      </c>
      <c r="N39" s="10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12">
        <v>35495</v>
      </c>
      <c r="E40" s="8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0" t="str">
        <f t="shared" si="0"/>
        <v>not Eligible</v>
      </c>
      <c r="K40" s="10">
        <f t="shared" si="1"/>
        <v>0</v>
      </c>
      <c r="L40" s="10" t="str">
        <f t="shared" si="2"/>
        <v>Not Retaired</v>
      </c>
      <c r="M40" s="10">
        <f t="shared" si="3"/>
        <v>0</v>
      </c>
      <c r="N40" s="10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12">
        <v>37773</v>
      </c>
      <c r="E41" s="8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0" t="str">
        <f t="shared" si="0"/>
        <v>not Eligible</v>
      </c>
      <c r="K41" s="10">
        <f t="shared" si="1"/>
        <v>0</v>
      </c>
      <c r="L41" s="10" t="str">
        <f t="shared" si="2"/>
        <v>Not Retaired</v>
      </c>
      <c r="M41" s="10">
        <f t="shared" si="3"/>
        <v>0</v>
      </c>
      <c r="N41" s="10">
        <f t="shared" si="4"/>
        <v>0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12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0" t="str">
        <f t="shared" si="0"/>
        <v>not Eligible</v>
      </c>
      <c r="K42" s="10">
        <f t="shared" si="1"/>
        <v>0</v>
      </c>
      <c r="L42" s="10" t="str">
        <f t="shared" si="2"/>
        <v>Not Retaired</v>
      </c>
      <c r="M42" s="10">
        <f t="shared" si="3"/>
        <v>0</v>
      </c>
      <c r="N42" s="10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12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0" t="str">
        <f t="shared" si="0"/>
        <v>not Eligible</v>
      </c>
      <c r="K43" s="10">
        <f t="shared" si="1"/>
        <v>0</v>
      </c>
      <c r="L43" s="10" t="str">
        <f t="shared" si="2"/>
        <v>Not Retaired</v>
      </c>
      <c r="M43" s="10">
        <f t="shared" si="3"/>
        <v>0</v>
      </c>
      <c r="N43" s="10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12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0" t="str">
        <f t="shared" si="0"/>
        <v>not Eligible</v>
      </c>
      <c r="K44" s="10">
        <f t="shared" si="1"/>
        <v>0</v>
      </c>
      <c r="L44" s="10" t="str">
        <f t="shared" si="2"/>
        <v>Not Retaired</v>
      </c>
      <c r="M44" s="10">
        <f t="shared" si="3"/>
        <v>0</v>
      </c>
      <c r="N44" s="10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12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0" t="str">
        <f t="shared" si="0"/>
        <v>not Eligible</v>
      </c>
      <c r="K45" s="10">
        <f t="shared" si="1"/>
        <v>0</v>
      </c>
      <c r="L45" s="10" t="str">
        <f t="shared" si="2"/>
        <v>Not Retaired</v>
      </c>
      <c r="M45" s="10">
        <f t="shared" si="3"/>
        <v>0</v>
      </c>
      <c r="N45" s="10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12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0" t="str">
        <f t="shared" si="0"/>
        <v>not Eligible</v>
      </c>
      <c r="K46" s="10">
        <f t="shared" si="1"/>
        <v>0</v>
      </c>
      <c r="L46" s="10" t="str">
        <f t="shared" si="2"/>
        <v>Not Retaired</v>
      </c>
      <c r="M46" s="10">
        <f t="shared" si="3"/>
        <v>0</v>
      </c>
      <c r="N46" s="10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12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0" t="str">
        <f t="shared" si="0"/>
        <v>not Eligible</v>
      </c>
      <c r="K47" s="10">
        <f t="shared" si="1"/>
        <v>0</v>
      </c>
      <c r="L47" s="10" t="str">
        <f t="shared" si="2"/>
        <v>Not Retaired</v>
      </c>
      <c r="M47" s="10">
        <f t="shared" si="3"/>
        <v>0</v>
      </c>
      <c r="N47" s="10">
        <f t="shared" si="4"/>
        <v>1500</v>
      </c>
    </row>
    <row r="48" spans="1:14" ht="14.25" customHeight="1" x14ac:dyDescent="0.35">
      <c r="G48" s="11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autoFilter ref="A9:N4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Prashanth Gunuiganappa Gari</cp:lastModifiedBy>
  <dcterms:created xsi:type="dcterms:W3CDTF">2020-05-11T11:02:27Z</dcterms:created>
  <dcterms:modified xsi:type="dcterms:W3CDTF">2024-07-21T11:16:07Z</dcterms:modified>
</cp:coreProperties>
</file>