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Antidoping\"/>
    </mc:Choice>
  </mc:AlternateContent>
  <bookViews>
    <workbookView xWindow="0" yWindow="0" windowWidth="23040" windowHeight="9384" tabRatio="500"/>
  </bookViews>
  <sheets>
    <sheet name="Anit Doping Web App" sheetId="4" r:id="rId1"/>
    <sheet name="Website" sheetId="5" r:id="rId2"/>
    <sheet name="Mobile -hybrid" sheetId="6" r:id="rId3"/>
    <sheet name="Design UIUX" sheetId="7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4" l="1"/>
  <c r="D30" i="6" l="1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49" i="4" l="1"/>
  <c r="C50" i="4"/>
  <c r="H8" i="4"/>
  <c r="D7" i="6"/>
  <c r="D8" i="6"/>
  <c r="D23" i="6"/>
  <c r="D24" i="6"/>
  <c r="D25" i="6"/>
  <c r="D26" i="6"/>
  <c r="D27" i="6"/>
  <c r="D29" i="6"/>
  <c r="D31" i="6"/>
  <c r="D32" i="6"/>
  <c r="D68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2" i="7"/>
  <c r="D11" i="7"/>
  <c r="D10" i="7"/>
  <c r="D9" i="7"/>
  <c r="D8" i="7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2" i="5"/>
  <c r="D11" i="5"/>
  <c r="D10" i="5"/>
  <c r="D9" i="5"/>
  <c r="D8" i="5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16" i="4"/>
  <c r="D9" i="4"/>
  <c r="D10" i="4"/>
  <c r="D11" i="4"/>
  <c r="D12" i="4"/>
  <c r="D8" i="4"/>
  <c r="H15" i="4"/>
  <c r="H14" i="4"/>
  <c r="H13" i="4"/>
  <c r="H12" i="4"/>
  <c r="H11" i="4"/>
  <c r="H10" i="4"/>
  <c r="H9" i="4"/>
  <c r="H7" i="4"/>
  <c r="C33" i="6"/>
  <c r="C68" i="7"/>
  <c r="C62" i="7"/>
  <c r="D33" i="6" l="1"/>
  <c r="H16" i="4"/>
  <c r="F21" i="4" s="1"/>
  <c r="C50" i="5" l="1"/>
  <c r="D50" i="5" s="1"/>
  <c r="D50" i="4"/>
</calcChain>
</file>

<file path=xl/sharedStrings.xml><?xml version="1.0" encoding="utf-8"?>
<sst xmlns="http://schemas.openxmlformats.org/spreadsheetml/2006/main" count="239" uniqueCount="168">
  <si>
    <t>Sl. No.</t>
  </si>
  <si>
    <t>Module</t>
  </si>
  <si>
    <t>Total</t>
  </si>
  <si>
    <t>Assumptions</t>
  </si>
  <si>
    <t>Analysis and Planning</t>
  </si>
  <si>
    <t>Testing and training</t>
  </si>
  <si>
    <t>Test for full functionality on all major and active browsers</t>
  </si>
  <si>
    <t xml:space="preserve">Development and Production </t>
  </si>
  <si>
    <t>Dashboard</t>
  </si>
  <si>
    <t>Wednesday</t>
  </si>
  <si>
    <t>Man Hours</t>
  </si>
  <si>
    <t>UK Anti Doping</t>
  </si>
  <si>
    <t xml:space="preserve">Super Admin - </t>
  </si>
  <si>
    <t>Manage Users</t>
  </si>
  <si>
    <t>Manage Logs</t>
  </si>
  <si>
    <t>Manage Masters</t>
  </si>
  <si>
    <t>Reports (3)</t>
  </si>
  <si>
    <t>Management</t>
  </si>
  <si>
    <t>Manage Clubs</t>
  </si>
  <si>
    <t>Manage Doctors</t>
  </si>
  <si>
    <t>Manage Inspectors</t>
  </si>
  <si>
    <t>Manage TUE Requests</t>
  </si>
  <si>
    <t>Manage Clubs/Player DB</t>
  </si>
  <si>
    <t>Manage Players</t>
  </si>
  <si>
    <t>Clubs</t>
  </si>
  <si>
    <t>TUE Module</t>
  </si>
  <si>
    <t>Approve/Reject Requests</t>
  </si>
  <si>
    <t>View TUE Requests</t>
  </si>
  <si>
    <t>Inspection</t>
  </si>
  <si>
    <t>View Players Whereabout</t>
  </si>
  <si>
    <t>Conduct Inspection</t>
  </si>
  <si>
    <t>Doctors</t>
  </si>
  <si>
    <t>Update Medical Reports for TUE</t>
  </si>
  <si>
    <t>API Development ( Mobile Application)</t>
  </si>
  <si>
    <t>Manage Roles &amp; Permissions</t>
  </si>
  <si>
    <t>Work Flow</t>
  </si>
  <si>
    <t>Whereabouts</t>
  </si>
  <si>
    <t>WEB APPLICATION</t>
  </si>
  <si>
    <t>Functional Specification</t>
  </si>
  <si>
    <t>SRS</t>
  </si>
  <si>
    <t>HTML Prototype</t>
  </si>
  <si>
    <t>WEBSITE</t>
  </si>
  <si>
    <t>Set up development environment and server - PHP - Codeignitor</t>
  </si>
  <si>
    <t>Manage Content</t>
  </si>
  <si>
    <t>Manage News</t>
  </si>
  <si>
    <t>Manage Gallery</t>
  </si>
  <si>
    <t>Manage FAQ</t>
  </si>
  <si>
    <t>Contact Us</t>
  </si>
  <si>
    <t>About US</t>
  </si>
  <si>
    <t>Manage Webinar (Youtube URL)</t>
  </si>
  <si>
    <t>Manage Home Slider</t>
  </si>
  <si>
    <t>Anti-doping Rule Violations</t>
  </si>
  <si>
    <t>Medication &amp; Substances</t>
  </si>
  <si>
    <t>Therapeutic Usage Exemptions</t>
  </si>
  <si>
    <t>Anti-doping</t>
  </si>
  <si>
    <t>Privacy Policy</t>
  </si>
  <si>
    <t>Awareness &amp; Training Mtrls</t>
  </si>
  <si>
    <t>Manage Events</t>
  </si>
  <si>
    <t>Cilent Area</t>
  </si>
  <si>
    <t>Home</t>
  </si>
  <si>
    <t>News</t>
  </si>
  <si>
    <t>Gallery</t>
  </si>
  <si>
    <t>FAQ</t>
  </si>
  <si>
    <t>Webinar</t>
  </si>
  <si>
    <t>Footer Links</t>
  </si>
  <si>
    <t>No Sign Up Form</t>
  </si>
  <si>
    <t xml:space="preserve">All the content pages have only one image &amp; one page Content area. </t>
  </si>
  <si>
    <t>Multi Language (Arabic)</t>
  </si>
  <si>
    <t>Template will be purchased by Client</t>
  </si>
  <si>
    <t>UK Anti-Doping Project</t>
  </si>
  <si>
    <t>Hours</t>
  </si>
  <si>
    <t>CMS Module</t>
  </si>
  <si>
    <t>Admin Module</t>
  </si>
  <si>
    <t>Login</t>
  </si>
  <si>
    <t xml:space="preserve">Registration Verification </t>
  </si>
  <si>
    <t>Search, No. of Users, View user details</t>
  </si>
  <si>
    <t xml:space="preserve">Allotment of Doctors for Players Request </t>
  </si>
  <si>
    <t>List of Request, View Doctors Profile</t>
  </si>
  <si>
    <t>Website Module</t>
  </si>
  <si>
    <t>About Us</t>
  </si>
  <si>
    <t>About UAE AD committee</t>
  </si>
  <si>
    <t>Governance</t>
  </si>
  <si>
    <t>Policies</t>
  </si>
  <si>
    <t>Strategic objectives</t>
  </si>
  <si>
    <t>Global frame ware</t>
  </si>
  <si>
    <t>Services</t>
  </si>
  <si>
    <t>Display, Categorization and Filtering</t>
  </si>
  <si>
    <t>Listing, Filtering, play video/Audio on Selection</t>
  </si>
  <si>
    <t>FAQs</t>
  </si>
  <si>
    <t>FAQ (Display only)</t>
  </si>
  <si>
    <t>Anti-Doping Rule Violations</t>
  </si>
  <si>
    <t>About ADRVs</t>
  </si>
  <si>
    <t xml:space="preserve">         Rule Violation Process  (Main listing,Sub listing,Filtering)</t>
  </si>
  <si>
    <t xml:space="preserve">        Athlete Counseling(Main listing,Sub listing,Filtering)</t>
  </si>
  <si>
    <t xml:space="preserve">        World Anti-Doping Code(Main listing,Sub listing,Filtering)</t>
  </si>
  <si>
    <t>Medications &amp; Substances</t>
  </si>
  <si>
    <t xml:space="preserve"> TUE (Therapeutic usage exemptions)</t>
  </si>
  <si>
    <t xml:space="preserve">                About TOE (In-page Hyperlinks)</t>
  </si>
  <si>
    <t xml:space="preserve">              TUE Application form &amp; Payment page</t>
  </si>
  <si>
    <t xml:space="preserve">              Check TUE status</t>
  </si>
  <si>
    <t>Anti-Doping</t>
  </si>
  <si>
    <t xml:space="preserve">               Code</t>
  </si>
  <si>
    <t xml:space="preserve">               Testing</t>
  </si>
  <si>
    <t xml:space="preserve">              Whereabout</t>
  </si>
  <si>
    <t>Awareness &amp; Training Materials (Video, brochure, photos, text)</t>
  </si>
  <si>
    <t>Authalic Zone</t>
  </si>
  <si>
    <t xml:space="preserve">                 Coaches</t>
  </si>
  <si>
    <t xml:space="preserve">                 Parents</t>
  </si>
  <si>
    <t xml:space="preserve">               Programs</t>
  </si>
  <si>
    <t xml:space="preserve">               Events</t>
  </si>
  <si>
    <t>User Profile</t>
  </si>
  <si>
    <t>Location Submission (only for Athlete)</t>
  </si>
  <si>
    <t>Request Submission to Admin for approval of medicines/treatment (only for Athlete)</t>
  </si>
  <si>
    <t>Total Effort</t>
  </si>
  <si>
    <t xml:space="preserve">Note:- </t>
  </si>
  <si>
    <t>The effort is based on template(Theme)</t>
  </si>
  <si>
    <t>For Arabic layout: 30% effort of English</t>
  </si>
  <si>
    <t>#</t>
  </si>
  <si>
    <t>Man Days</t>
  </si>
  <si>
    <t>Development</t>
  </si>
  <si>
    <t>Basic Setup</t>
  </si>
  <si>
    <t>Login Page</t>
  </si>
  <si>
    <t>Create TUE Request</t>
  </si>
  <si>
    <t>Online Payment</t>
  </si>
  <si>
    <t>View TUE Status</t>
  </si>
  <si>
    <t>Define Whereabouts</t>
  </si>
  <si>
    <t>Testing</t>
  </si>
  <si>
    <t>Total effort(Android &amp; IOS)</t>
  </si>
  <si>
    <t>Languages :  English &amp; Arabic only</t>
  </si>
  <si>
    <t>No</t>
  </si>
  <si>
    <t>Designer</t>
  </si>
  <si>
    <t>Sr Developer</t>
  </si>
  <si>
    <t>Jr Developer</t>
  </si>
  <si>
    <t>PM</t>
  </si>
  <si>
    <t>BA</t>
  </si>
  <si>
    <t>Tech writer</t>
  </si>
  <si>
    <t>QA</t>
  </si>
  <si>
    <t>UIUX - Logo Creation (3 versions - 3edits only)</t>
  </si>
  <si>
    <t>Designer HTML</t>
  </si>
  <si>
    <t>HTML Prototype from purchased template (English &amp; Arabic)</t>
  </si>
  <si>
    <t>Total Delivery days</t>
  </si>
  <si>
    <t xml:space="preserve"> (+1 Day deployment)</t>
  </si>
  <si>
    <t>Please check the "Design UIUX" tab for more details</t>
  </si>
  <si>
    <t>Template will be purchased by the client</t>
  </si>
  <si>
    <t>The above estimation can be change based on the detailed requirement</t>
  </si>
  <si>
    <t>Languages :  English  only</t>
  </si>
  <si>
    <t xml:space="preserve">         Current Sanction (Table)(Main listing,Sub listing,Filtering)</t>
  </si>
  <si>
    <t xml:space="preserve">            Medication &amp; substances list(display only)</t>
  </si>
  <si>
    <t xml:space="preserve">             Supplements(display only)</t>
  </si>
  <si>
    <t xml:space="preserve">             Prohibited list(display only)</t>
  </si>
  <si>
    <t>Resources (Links)</t>
  </si>
  <si>
    <t xml:space="preserve">               Discussion board</t>
  </si>
  <si>
    <t>Basic Details</t>
  </si>
  <si>
    <t>Set up development environment and server - php codeigniter</t>
  </si>
  <si>
    <t>Cons of Building a Hybrid App</t>
  </si>
  <si>
    <t>Potential Lagging</t>
  </si>
  <si>
    <t>Only Online Access</t>
  </si>
  <si>
    <t>Content Pages</t>
  </si>
  <si>
    <t>App Creation</t>
  </si>
  <si>
    <t>Android App</t>
  </si>
  <si>
    <t>IOS App</t>
  </si>
  <si>
    <t>Hybrid Mobile App</t>
  </si>
  <si>
    <t>implementing AMP</t>
  </si>
  <si>
    <t>4 Days Extra</t>
  </si>
  <si>
    <t xml:space="preserve">implementing CDN </t>
  </si>
  <si>
    <t>Not sutable for our application</t>
  </si>
  <si>
    <t>JavaScript &amp; CSS Limitations, Implementation Is Not Straightforward</t>
  </si>
  <si>
    <t>Only for Static content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</si>
</sst>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D0D0D"/>
      <name val="Open Sans Light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8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6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5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indent="6"/>
    </xf>
    <xf numFmtId="0" fontId="5" fillId="0" borderId="8" xfId="0" applyFont="1" applyFill="1" applyBorder="1" applyAlignment="1">
      <alignment vertical="center"/>
    </xf>
    <xf numFmtId="14" fontId="7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2" borderId="2" xfId="0" applyFont="1" applyFill="1" applyBorder="1" applyAlignment="1">
      <alignment horizontal="left" vertical="center" indent="3"/>
    </xf>
    <xf numFmtId="0" fontId="0" fillId="2" borderId="2" xfId="0" applyFont="1" applyFill="1" applyBorder="1" applyAlignment="1">
      <alignment horizontal="left" vertical="center" indent="4"/>
    </xf>
    <xf numFmtId="0" fontId="5" fillId="3" borderId="2" xfId="0" applyFont="1" applyFill="1" applyBorder="1" applyAlignment="1">
      <alignment horizontal="left" vertical="center" indent="1"/>
    </xf>
    <xf numFmtId="0" fontId="5" fillId="4" borderId="2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/>
    </xf>
    <xf numFmtId="0" fontId="0" fillId="6" borderId="2" xfId="0" applyFill="1" applyBorder="1" applyAlignment="1">
      <alignment horizontal="center"/>
    </xf>
    <xf numFmtId="0" fontId="9" fillId="4" borderId="10" xfId="0" applyFont="1" applyFill="1" applyBorder="1" applyAlignment="1">
      <alignment horizontal="right" vertical="center"/>
    </xf>
    <xf numFmtId="0" fontId="9" fillId="4" borderId="2" xfId="0" applyFont="1" applyFill="1" applyBorder="1" applyAlignment="1">
      <alignment vertical="center"/>
    </xf>
    <xf numFmtId="0" fontId="10" fillId="4" borderId="2" xfId="0" applyFont="1" applyFill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right" vertical="center"/>
    </xf>
    <xf numFmtId="0" fontId="5" fillId="6" borderId="2" xfId="0" applyFont="1" applyFill="1" applyBorder="1" applyAlignment="1">
      <alignment horizontal="left" vertical="center" indent="2"/>
    </xf>
    <xf numFmtId="0" fontId="5" fillId="6" borderId="2" xfId="0" applyFont="1" applyFill="1" applyBorder="1" applyAlignment="1">
      <alignment horizontal="center" vertical="center"/>
    </xf>
    <xf numFmtId="0" fontId="0" fillId="2" borderId="11" xfId="0" applyFont="1" applyFill="1" applyBorder="1"/>
    <xf numFmtId="0" fontId="0" fillId="2" borderId="12" xfId="0" applyFont="1" applyFill="1" applyBorder="1"/>
    <xf numFmtId="0" fontId="0" fillId="2" borderId="13" xfId="0" applyFont="1" applyFill="1" applyBorder="1"/>
    <xf numFmtId="0" fontId="5" fillId="8" borderId="2" xfId="0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11" fillId="0" borderId="2" xfId="0" quotePrefix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indent="2"/>
    </xf>
    <xf numFmtId="0" fontId="5" fillId="0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2" fillId="0" borderId="0" xfId="0" applyFont="1"/>
    <xf numFmtId="0" fontId="2" fillId="2" borderId="1" xfId="0" applyFont="1" applyFill="1" applyBorder="1"/>
    <xf numFmtId="0" fontId="7" fillId="2" borderId="5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right"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indent="1"/>
    </xf>
    <xf numFmtId="0" fontId="2" fillId="0" borderId="0" xfId="0" applyFont="1" applyAlignment="1">
      <alignment vertical="center"/>
    </xf>
    <xf numFmtId="0" fontId="2" fillId="6" borderId="1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indent="3"/>
    </xf>
    <xf numFmtId="0" fontId="2" fillId="2" borderId="2" xfId="0" applyFont="1" applyFill="1" applyBorder="1" applyAlignment="1">
      <alignment horizontal="left" vertical="center" indent="4"/>
    </xf>
    <xf numFmtId="0" fontId="7" fillId="2" borderId="2" xfId="0" applyFont="1" applyFill="1" applyBorder="1" applyAlignment="1">
      <alignment horizontal="left" vertical="center" indent="2"/>
    </xf>
    <xf numFmtId="0" fontId="7" fillId="6" borderId="2" xfId="0" applyFont="1" applyFill="1" applyBorder="1" applyAlignment="1">
      <alignment horizontal="left" vertical="center" indent="2"/>
    </xf>
    <xf numFmtId="0" fontId="7" fillId="6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 indent="2"/>
    </xf>
    <xf numFmtId="0" fontId="5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/>
    </xf>
    <xf numFmtId="0" fontId="5" fillId="0" borderId="0" xfId="0" applyFont="1"/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/>
    <xf numFmtId="0" fontId="0" fillId="8" borderId="9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indent="3"/>
    </xf>
    <xf numFmtId="0" fontId="2" fillId="2" borderId="2" xfId="0" applyFont="1" applyFill="1" applyBorder="1" applyAlignment="1">
      <alignment horizontal="left" vertical="center" indent="6"/>
    </xf>
    <xf numFmtId="0" fontId="2" fillId="2" borderId="2" xfId="0" applyFont="1" applyFill="1" applyBorder="1" applyAlignment="1">
      <alignment horizontal="left" vertical="center" wrapText="1" indent="6"/>
    </xf>
    <xf numFmtId="0" fontId="1" fillId="2" borderId="2" xfId="0" applyFont="1" applyFill="1" applyBorder="1" applyAlignment="1">
      <alignment horizontal="left" vertical="center" indent="2"/>
    </xf>
    <xf numFmtId="0" fontId="2" fillId="2" borderId="2" xfId="0" applyFont="1" applyFill="1" applyBorder="1" applyAlignment="1">
      <alignment horizontal="left" vertical="center" indent="5"/>
    </xf>
    <xf numFmtId="0" fontId="2" fillId="2" borderId="2" xfId="0" applyFont="1" applyFill="1" applyBorder="1" applyAlignment="1">
      <alignment horizontal="left" vertical="center" wrapText="1" indent="5"/>
    </xf>
    <xf numFmtId="0" fontId="7" fillId="2" borderId="2" xfId="0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</xdr:colOff>
      <xdr:row>0</xdr:row>
      <xdr:rowOff>0</xdr:rowOff>
    </xdr:from>
    <xdr:to>
      <xdr:col>1</xdr:col>
      <xdr:colOff>2358241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  <xdr:twoCellAnchor editAs="oneCell">
    <xdr:from>
      <xdr:col>0</xdr:col>
      <xdr:colOff>40481</xdr:colOff>
      <xdr:row>0</xdr:row>
      <xdr:rowOff>0</xdr:rowOff>
    </xdr:from>
    <xdr:to>
      <xdr:col>1</xdr:col>
      <xdr:colOff>2929741</xdr:colOff>
      <xdr:row>3</xdr:row>
      <xdr:rowOff>128588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3460760" cy="728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</xdr:colOff>
      <xdr:row>0</xdr:row>
      <xdr:rowOff>0</xdr:rowOff>
    </xdr:from>
    <xdr:to>
      <xdr:col>1</xdr:col>
      <xdr:colOff>1066800</xdr:colOff>
      <xdr:row>2</xdr:row>
      <xdr:rowOff>130417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1597819" cy="5304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2203460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86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1</xdr:col>
      <xdr:colOff>1905000</xdr:colOff>
      <xdr:row>2</xdr:row>
      <xdr:rowOff>19050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905000" cy="495299"/>
        </a:xfrm>
        <a:prstGeom prst="rect">
          <a:avLst/>
        </a:prstGeom>
      </xdr:spPr>
    </xdr:pic>
    <xdr:clientData/>
  </xdr:twoCellAnchor>
  <xdr:twoCellAnchor editAs="oneCell">
    <xdr:from>
      <xdr:col>0</xdr:col>
      <xdr:colOff>40481</xdr:colOff>
      <xdr:row>0</xdr:row>
      <xdr:rowOff>0</xdr:rowOff>
    </xdr:from>
    <xdr:to>
      <xdr:col>1</xdr:col>
      <xdr:colOff>2815441</xdr:colOff>
      <xdr:row>3</xdr:row>
      <xdr:rowOff>14288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3460760" cy="728663"/>
        </a:xfrm>
        <a:prstGeom prst="rect">
          <a:avLst/>
        </a:prstGeom>
      </xdr:spPr>
    </xdr:pic>
    <xdr:clientData/>
  </xdr:twoCellAnchor>
  <xdr:twoCellAnchor editAs="oneCell">
    <xdr:from>
      <xdr:col>0</xdr:col>
      <xdr:colOff>40481</xdr:colOff>
      <xdr:row>0</xdr:row>
      <xdr:rowOff>0</xdr:rowOff>
    </xdr:from>
    <xdr:to>
      <xdr:col>1</xdr:col>
      <xdr:colOff>2243941</xdr:colOff>
      <xdr:row>3</xdr:row>
      <xdr:rowOff>14288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  <xdr:twoCellAnchor editAs="oneCell">
    <xdr:from>
      <xdr:col>0</xdr:col>
      <xdr:colOff>40481</xdr:colOff>
      <xdr:row>0</xdr:row>
      <xdr:rowOff>0</xdr:rowOff>
    </xdr:from>
    <xdr:to>
      <xdr:col>1</xdr:col>
      <xdr:colOff>2815441</xdr:colOff>
      <xdr:row>3</xdr:row>
      <xdr:rowOff>14288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34607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A4" zoomScale="90" zoomScaleNormal="90" workbookViewId="0">
      <selection activeCell="A20" sqref="A20"/>
    </sheetView>
  </sheetViews>
  <sheetFormatPr defaultColWidth="10.8984375" defaultRowHeight="15.6"/>
  <cols>
    <col min="1" max="1" width="7.5" style="2" customWidth="1"/>
    <col min="2" max="2" width="80" style="1" customWidth="1"/>
    <col min="3" max="4" width="13.8984375" style="3" customWidth="1"/>
    <col min="5" max="5" width="22.3984375" style="1" bestFit="1" customWidth="1"/>
    <col min="6" max="6" width="4.5" style="1" customWidth="1"/>
    <col min="7" max="7" width="13.5" style="1" customWidth="1"/>
    <col min="8" max="8" width="11.59765625" style="1" customWidth="1"/>
    <col min="9" max="9" width="59.3984375" style="1" customWidth="1"/>
    <col min="10" max="10" width="6.19921875" style="1" customWidth="1"/>
    <col min="11" max="16384" width="10.8984375" style="1"/>
  </cols>
  <sheetData>
    <row r="1" spans="1:12" ht="15.75" customHeight="1">
      <c r="A1" s="5"/>
      <c r="B1" s="6"/>
      <c r="C1" s="8"/>
      <c r="D1" s="8"/>
      <c r="E1" s="20"/>
      <c r="F1" s="11"/>
      <c r="G1" s="11"/>
      <c r="H1" s="19"/>
      <c r="I1"/>
    </row>
    <row r="2" spans="1:12" ht="15.75" customHeight="1">
      <c r="A2" s="7"/>
      <c r="B2" s="8"/>
      <c r="C2" s="8"/>
      <c r="D2" s="8"/>
      <c r="E2" s="20"/>
      <c r="F2" s="11"/>
      <c r="G2" s="11"/>
      <c r="H2" s="19"/>
      <c r="I2"/>
    </row>
    <row r="3" spans="1:12" ht="15.75" customHeight="1">
      <c r="A3" s="7"/>
      <c r="B3" s="13" t="s">
        <v>11</v>
      </c>
      <c r="C3" s="21"/>
      <c r="D3" s="21">
        <v>43341</v>
      </c>
    </row>
    <row r="4" spans="1:12" ht="15.75" customHeight="1">
      <c r="A4" s="7"/>
      <c r="B4" s="4"/>
      <c r="C4" s="22"/>
      <c r="D4" s="22" t="s">
        <v>9</v>
      </c>
    </row>
    <row r="5" spans="1:12" ht="15.75" customHeight="1">
      <c r="A5" s="9"/>
      <c r="B5" s="10"/>
      <c r="C5" s="10"/>
      <c r="D5" s="10"/>
    </row>
    <row r="6" spans="1:12" s="11" customFormat="1" ht="18" customHeight="1">
      <c r="A6" s="15" t="s">
        <v>0</v>
      </c>
      <c r="B6" s="16" t="s">
        <v>1</v>
      </c>
      <c r="C6" s="15" t="s">
        <v>10</v>
      </c>
      <c r="D6" s="15" t="s">
        <v>118</v>
      </c>
      <c r="E6" s="34"/>
      <c r="F6" s="35" t="s">
        <v>129</v>
      </c>
      <c r="G6" s="36" t="s">
        <v>118</v>
      </c>
      <c r="H6" s="36" t="s">
        <v>113</v>
      </c>
      <c r="I6" s="1"/>
      <c r="J6" s="1"/>
      <c r="K6" s="1"/>
      <c r="L6" s="1"/>
    </row>
    <row r="7" spans="1:12" s="11" customFormat="1" ht="18" customHeight="1">
      <c r="A7" s="15"/>
      <c r="B7" s="27" t="s">
        <v>37</v>
      </c>
      <c r="C7" s="15"/>
      <c r="D7" s="15"/>
      <c r="E7" s="40" t="s">
        <v>130</v>
      </c>
      <c r="F7" s="37">
        <v>1</v>
      </c>
      <c r="G7" s="38">
        <v>7</v>
      </c>
      <c r="H7" s="39">
        <f>(G7*F7)</f>
        <v>7</v>
      </c>
      <c r="I7" s="1"/>
      <c r="J7" s="1"/>
      <c r="K7" s="1"/>
      <c r="L7" s="1"/>
    </row>
    <row r="8" spans="1:12" s="12" customFormat="1" ht="18" customHeight="1">
      <c r="A8" s="14">
        <v>1</v>
      </c>
      <c r="B8" s="26" t="s">
        <v>4</v>
      </c>
      <c r="C8" s="15">
        <v>20</v>
      </c>
      <c r="D8" s="15">
        <f>(C8/8)</f>
        <v>2.5</v>
      </c>
      <c r="E8" s="40" t="s">
        <v>138</v>
      </c>
      <c r="F8" s="37">
        <v>2</v>
      </c>
      <c r="G8" s="38">
        <v>15</v>
      </c>
      <c r="H8" s="39">
        <f>(G8*F8)</f>
        <v>30</v>
      </c>
      <c r="I8" s="1"/>
      <c r="J8" s="1"/>
      <c r="K8" s="1"/>
      <c r="L8" s="1"/>
    </row>
    <row r="9" spans="1:12" s="12" customFormat="1" ht="18" customHeight="1">
      <c r="A9" s="14">
        <v>2</v>
      </c>
      <c r="B9" s="26" t="s">
        <v>39</v>
      </c>
      <c r="C9" s="15">
        <v>20</v>
      </c>
      <c r="D9" s="15">
        <f t="shared" ref="D9:D12" si="0">(C9/8)</f>
        <v>2.5</v>
      </c>
      <c r="E9" s="40" t="s">
        <v>131</v>
      </c>
      <c r="F9" s="37">
        <v>1</v>
      </c>
      <c r="G9" s="38">
        <v>14</v>
      </c>
      <c r="H9" s="39">
        <f t="shared" ref="H9:H15" si="1">(G9*F9)</f>
        <v>14</v>
      </c>
      <c r="I9" s="1"/>
      <c r="J9" s="1"/>
      <c r="K9" s="1"/>
      <c r="L9" s="1"/>
    </row>
    <row r="10" spans="1:12" s="12" customFormat="1" ht="18" customHeight="1">
      <c r="A10" s="14">
        <v>3</v>
      </c>
      <c r="B10" s="26" t="s">
        <v>38</v>
      </c>
      <c r="C10" s="15">
        <v>20</v>
      </c>
      <c r="D10" s="15">
        <f t="shared" si="0"/>
        <v>2.5</v>
      </c>
      <c r="E10" s="40" t="s">
        <v>132</v>
      </c>
      <c r="F10" s="37">
        <v>1</v>
      </c>
      <c r="G10" s="38">
        <v>30</v>
      </c>
      <c r="H10" s="39">
        <f t="shared" si="1"/>
        <v>30</v>
      </c>
      <c r="I10" s="1"/>
      <c r="J10" s="1"/>
      <c r="K10" s="1"/>
      <c r="L10" s="1"/>
    </row>
    <row r="11" spans="1:12" s="12" customFormat="1" ht="18" customHeight="1">
      <c r="A11" s="14">
        <v>4</v>
      </c>
      <c r="B11" s="26" t="s">
        <v>40</v>
      </c>
      <c r="C11" s="15">
        <v>32</v>
      </c>
      <c r="D11" s="15">
        <f t="shared" si="0"/>
        <v>4</v>
      </c>
      <c r="E11" s="40" t="s">
        <v>161</v>
      </c>
      <c r="F11" s="37">
        <v>1</v>
      </c>
      <c r="G11" s="38">
        <v>29</v>
      </c>
      <c r="H11" s="39">
        <f t="shared" si="1"/>
        <v>29</v>
      </c>
      <c r="I11" s="1"/>
      <c r="J11" s="1"/>
      <c r="K11" s="1"/>
      <c r="L11" s="1"/>
    </row>
    <row r="12" spans="1:12" s="12" customFormat="1" ht="18" customHeight="1">
      <c r="A12" s="14">
        <v>5</v>
      </c>
      <c r="B12" s="26" t="s">
        <v>137</v>
      </c>
      <c r="C12" s="15">
        <v>40</v>
      </c>
      <c r="D12" s="15">
        <f t="shared" si="0"/>
        <v>5</v>
      </c>
      <c r="E12" s="40" t="s">
        <v>133</v>
      </c>
      <c r="F12" s="37">
        <v>1</v>
      </c>
      <c r="G12" s="41">
        <v>8</v>
      </c>
      <c r="H12" s="39">
        <f t="shared" si="1"/>
        <v>8</v>
      </c>
      <c r="I12" s="1"/>
      <c r="J12" s="1"/>
      <c r="K12" s="1"/>
      <c r="L12" s="1"/>
    </row>
    <row r="13" spans="1:12" s="12" customFormat="1" ht="18" customHeight="1">
      <c r="A13" s="14">
        <v>6</v>
      </c>
      <c r="B13" s="26" t="s">
        <v>7</v>
      </c>
      <c r="C13" s="18"/>
      <c r="D13" s="18"/>
      <c r="E13" s="40" t="s">
        <v>134</v>
      </c>
      <c r="F13" s="37">
        <v>1</v>
      </c>
      <c r="G13" s="41">
        <v>2.5</v>
      </c>
      <c r="H13" s="39">
        <f t="shared" si="1"/>
        <v>2.5</v>
      </c>
      <c r="I13" s="1"/>
      <c r="J13" s="1"/>
      <c r="K13" s="1"/>
      <c r="L13" s="1"/>
    </row>
    <row r="14" spans="1:12" s="12" customFormat="1" ht="18" customHeight="1">
      <c r="A14" s="14">
        <v>7</v>
      </c>
      <c r="B14" s="17" t="s">
        <v>153</v>
      </c>
      <c r="C14" s="14">
        <v>0</v>
      </c>
      <c r="D14" s="14">
        <v>0</v>
      </c>
      <c r="E14" s="40" t="s">
        <v>135</v>
      </c>
      <c r="F14" s="37">
        <v>1</v>
      </c>
      <c r="G14" s="41">
        <v>5</v>
      </c>
      <c r="H14" s="39">
        <f t="shared" si="1"/>
        <v>5</v>
      </c>
      <c r="I14" s="1"/>
      <c r="J14" s="1"/>
      <c r="K14" s="1"/>
      <c r="L14" s="1"/>
    </row>
    <row r="15" spans="1:12" s="12" customFormat="1" ht="18" customHeight="1">
      <c r="A15" s="14">
        <v>8</v>
      </c>
      <c r="B15" s="17" t="s">
        <v>12</v>
      </c>
      <c r="C15" s="14"/>
      <c r="D15" s="14"/>
      <c r="E15" s="40" t="s">
        <v>136</v>
      </c>
      <c r="F15" s="37">
        <v>2</v>
      </c>
      <c r="G15" s="38">
        <v>12</v>
      </c>
      <c r="H15" s="39">
        <f t="shared" si="1"/>
        <v>24</v>
      </c>
      <c r="I15" s="1"/>
      <c r="J15" s="1"/>
      <c r="K15" s="1"/>
      <c r="L15" s="1"/>
    </row>
    <row r="16" spans="1:12" s="12" customFormat="1" ht="18" customHeight="1">
      <c r="A16" s="14">
        <v>9</v>
      </c>
      <c r="B16" s="24" t="s">
        <v>8</v>
      </c>
      <c r="C16" s="14">
        <v>4</v>
      </c>
      <c r="D16" s="14">
        <f>(C16/8)</f>
        <v>0.5</v>
      </c>
      <c r="E16" s="42" t="s">
        <v>2</v>
      </c>
      <c r="F16" s="37"/>
      <c r="G16" s="37"/>
      <c r="H16" s="39">
        <f>SUM(H7:H15)</f>
        <v>149.5</v>
      </c>
      <c r="I16" s="1"/>
      <c r="J16" s="1"/>
      <c r="K16" s="1"/>
      <c r="L16" s="1"/>
    </row>
    <row r="17" spans="1:12" s="12" customFormat="1" ht="18" customHeight="1">
      <c r="A17" s="14">
        <v>10</v>
      </c>
      <c r="B17" s="24" t="s">
        <v>34</v>
      </c>
      <c r="C17" s="14">
        <v>6</v>
      </c>
      <c r="D17" s="14">
        <f t="shared" ref="D17:D50" si="2">(C17/8)</f>
        <v>0.75</v>
      </c>
      <c r="E17" s="1"/>
      <c r="F17" s="1"/>
      <c r="G17" s="1"/>
      <c r="H17" s="1"/>
      <c r="I17" s="1"/>
      <c r="J17" s="1"/>
      <c r="K17" s="1"/>
      <c r="L17" s="1"/>
    </row>
    <row r="18" spans="1:12" s="12" customFormat="1" ht="18" customHeight="1">
      <c r="A18" s="14">
        <v>11</v>
      </c>
      <c r="B18" s="24" t="s">
        <v>13</v>
      </c>
      <c r="C18" s="14">
        <v>8</v>
      </c>
      <c r="D18" s="14">
        <f t="shared" si="2"/>
        <v>1</v>
      </c>
      <c r="E18" s="1"/>
      <c r="F18" s="1"/>
      <c r="G18" s="1"/>
      <c r="H18" s="1"/>
      <c r="I18" s="1"/>
      <c r="J18" s="1"/>
      <c r="K18" s="1"/>
      <c r="L18" s="1"/>
    </row>
    <row r="19" spans="1:12" s="12" customFormat="1" ht="18" customHeight="1">
      <c r="A19" s="14">
        <v>12</v>
      </c>
      <c r="B19" s="24" t="s">
        <v>14</v>
      </c>
      <c r="C19" s="14">
        <v>4</v>
      </c>
      <c r="D19" s="14">
        <f t="shared" si="2"/>
        <v>0.5</v>
      </c>
      <c r="E19" s="46"/>
      <c r="F19" s="46"/>
      <c r="G19" s="46"/>
      <c r="H19" s="46"/>
      <c r="I19" s="1"/>
      <c r="J19" s="1"/>
      <c r="K19" s="1"/>
      <c r="L19" s="1"/>
    </row>
    <row r="20" spans="1:12" s="12" customFormat="1" ht="18" customHeight="1">
      <c r="A20" s="14">
        <v>13</v>
      </c>
      <c r="B20" s="24" t="s">
        <v>15</v>
      </c>
      <c r="C20" s="14">
        <v>12</v>
      </c>
      <c r="D20" s="14">
        <f t="shared" si="2"/>
        <v>1.5</v>
      </c>
      <c r="E20" s="48" t="s">
        <v>140</v>
      </c>
      <c r="F20" s="49">
        <f>SUM(G7,G8,G10,G15)</f>
        <v>64</v>
      </c>
      <c r="G20" s="50"/>
      <c r="H20" s="51"/>
      <c r="I20" s="1"/>
      <c r="J20" s="1"/>
      <c r="K20" s="1"/>
      <c r="L20" s="1"/>
    </row>
    <row r="21" spans="1:12" s="12" customFormat="1" ht="18" customHeight="1">
      <c r="A21" s="14">
        <v>14</v>
      </c>
      <c r="B21" s="24" t="s">
        <v>16</v>
      </c>
      <c r="C21" s="14">
        <v>20</v>
      </c>
      <c r="D21" s="14">
        <f t="shared" si="2"/>
        <v>2.5</v>
      </c>
      <c r="E21" s="48" t="s">
        <v>113</v>
      </c>
      <c r="F21" s="49">
        <f>H16</f>
        <v>149.5</v>
      </c>
      <c r="G21" s="52" t="s">
        <v>141</v>
      </c>
      <c r="H21" s="52"/>
      <c r="I21" s="45"/>
      <c r="J21" s="1"/>
      <c r="K21" s="1"/>
      <c r="L21" s="1"/>
    </row>
    <row r="22" spans="1:12" s="12" customFormat="1" ht="18" customHeight="1">
      <c r="A22" s="14">
        <v>15</v>
      </c>
      <c r="B22" s="17" t="s">
        <v>17</v>
      </c>
      <c r="C22" s="14"/>
      <c r="D22" s="14">
        <f t="shared" si="2"/>
        <v>0</v>
      </c>
      <c r="E22" s="47"/>
      <c r="F22" s="47"/>
      <c r="G22" s="47"/>
      <c r="H22" s="47"/>
      <c r="I22" s="45"/>
      <c r="J22" s="1"/>
      <c r="K22" s="1"/>
      <c r="L22" s="1"/>
    </row>
    <row r="23" spans="1:12" s="12" customFormat="1" ht="18" customHeight="1">
      <c r="A23" s="14">
        <v>16</v>
      </c>
      <c r="B23" s="24" t="s">
        <v>8</v>
      </c>
      <c r="C23" s="14">
        <v>4</v>
      </c>
      <c r="D23" s="14">
        <f t="shared" si="2"/>
        <v>0.5</v>
      </c>
      <c r="E23" s="48" t="s">
        <v>162</v>
      </c>
      <c r="F23" s="87" t="s">
        <v>165</v>
      </c>
      <c r="G23" s="89"/>
      <c r="H23" s="88"/>
      <c r="I23" s="85" t="s">
        <v>166</v>
      </c>
      <c r="J23" s="1"/>
      <c r="K23" s="1"/>
      <c r="L23" s="1"/>
    </row>
    <row r="24" spans="1:12" s="12" customFormat="1" ht="18" customHeight="1">
      <c r="A24" s="14">
        <v>17</v>
      </c>
      <c r="B24" s="24" t="s">
        <v>18</v>
      </c>
      <c r="C24" s="14">
        <v>8</v>
      </c>
      <c r="D24" s="14">
        <f t="shared" si="2"/>
        <v>1</v>
      </c>
      <c r="E24" s="48" t="s">
        <v>164</v>
      </c>
      <c r="F24" s="87" t="s">
        <v>163</v>
      </c>
      <c r="G24" s="88"/>
      <c r="H24" s="52"/>
      <c r="I24" s="86" t="s">
        <v>167</v>
      </c>
      <c r="J24" s="1"/>
      <c r="K24" s="1"/>
      <c r="L24" s="1"/>
    </row>
    <row r="25" spans="1:12" s="12" customFormat="1" ht="18" customHeight="1">
      <c r="A25" s="14">
        <v>18</v>
      </c>
      <c r="B25" s="24" t="s">
        <v>19</v>
      </c>
      <c r="C25" s="14">
        <v>12</v>
      </c>
      <c r="D25" s="14">
        <f t="shared" si="2"/>
        <v>1.5</v>
      </c>
      <c r="E25" s="1"/>
      <c r="F25" s="1"/>
      <c r="G25" s="1"/>
      <c r="H25" s="1"/>
      <c r="I25" s="1"/>
      <c r="J25" s="1"/>
      <c r="K25" s="1"/>
      <c r="L25" s="1"/>
    </row>
    <row r="26" spans="1:12" s="12" customFormat="1" ht="18" customHeight="1">
      <c r="A26" s="14">
        <v>19</v>
      </c>
      <c r="B26" s="24" t="s">
        <v>20</v>
      </c>
      <c r="C26" s="14">
        <v>12</v>
      </c>
      <c r="D26" s="14">
        <f t="shared" si="2"/>
        <v>1.5</v>
      </c>
      <c r="E26" s="1"/>
      <c r="F26" s="1"/>
      <c r="G26" s="1"/>
      <c r="H26" s="1"/>
      <c r="I26" s="1"/>
      <c r="J26" s="1"/>
      <c r="K26" s="1"/>
      <c r="L26" s="1"/>
    </row>
    <row r="27" spans="1:12" s="12" customFormat="1" ht="18" customHeight="1">
      <c r="A27" s="14">
        <v>20</v>
      </c>
      <c r="B27" s="24" t="s">
        <v>21</v>
      </c>
      <c r="C27" s="14">
        <v>4</v>
      </c>
      <c r="D27" s="14">
        <f t="shared" si="2"/>
        <v>0.5</v>
      </c>
      <c r="E27" s="1"/>
      <c r="F27" s="1"/>
      <c r="G27" s="1"/>
      <c r="H27" s="1"/>
      <c r="I27" s="1"/>
      <c r="J27" s="1"/>
      <c r="K27" s="1"/>
      <c r="L27" s="1"/>
    </row>
    <row r="28" spans="1:12" s="12" customFormat="1" ht="18" customHeight="1">
      <c r="A28" s="14">
        <v>21</v>
      </c>
      <c r="B28" s="24" t="s">
        <v>22</v>
      </c>
      <c r="C28" s="14">
        <v>4</v>
      </c>
      <c r="D28" s="14">
        <f t="shared" si="2"/>
        <v>0.5</v>
      </c>
      <c r="E28" s="1"/>
      <c r="F28" s="1"/>
      <c r="G28" s="1"/>
      <c r="H28" s="1"/>
      <c r="I28" s="1"/>
      <c r="J28" s="1"/>
      <c r="K28" s="1"/>
      <c r="L28" s="1"/>
    </row>
    <row r="29" spans="1:12" s="12" customFormat="1" ht="18" customHeight="1">
      <c r="A29" s="14">
        <v>22</v>
      </c>
      <c r="B29" s="24" t="s">
        <v>16</v>
      </c>
      <c r="C29" s="14">
        <v>4</v>
      </c>
      <c r="D29" s="14">
        <f t="shared" si="2"/>
        <v>0.5</v>
      </c>
      <c r="E29" s="1"/>
      <c r="F29" s="1"/>
      <c r="G29" s="1"/>
      <c r="H29" s="1"/>
      <c r="I29" s="1"/>
      <c r="J29" s="1"/>
      <c r="K29" s="1"/>
      <c r="L29" s="1"/>
    </row>
    <row r="30" spans="1:12" s="12" customFormat="1" ht="18" customHeight="1">
      <c r="A30" s="14">
        <v>23</v>
      </c>
      <c r="B30" s="17" t="s">
        <v>24</v>
      </c>
      <c r="C30" s="14"/>
      <c r="D30" s="14">
        <f t="shared" si="2"/>
        <v>0</v>
      </c>
      <c r="E30" s="1"/>
      <c r="F30" s="1"/>
      <c r="G30" s="1"/>
      <c r="H30" s="1"/>
      <c r="I30" s="1"/>
      <c r="J30" s="1"/>
      <c r="K30" s="1"/>
      <c r="L30" s="1"/>
    </row>
    <row r="31" spans="1:12" s="12" customFormat="1" ht="18" customHeight="1">
      <c r="A31" s="14">
        <v>24</v>
      </c>
      <c r="B31" s="24" t="s">
        <v>8</v>
      </c>
      <c r="C31" s="14">
        <v>4</v>
      </c>
      <c r="D31" s="14">
        <f t="shared" si="2"/>
        <v>0.5</v>
      </c>
      <c r="E31" s="1"/>
      <c r="F31" s="1"/>
      <c r="G31" s="1"/>
      <c r="H31" s="1"/>
      <c r="I31" s="1"/>
      <c r="J31" s="1"/>
      <c r="K31" s="1"/>
      <c r="L31" s="1"/>
    </row>
    <row r="32" spans="1:12" s="12" customFormat="1" ht="18" customHeight="1">
      <c r="A32" s="14">
        <v>25</v>
      </c>
      <c r="B32" s="24" t="s">
        <v>23</v>
      </c>
      <c r="C32" s="14">
        <v>8</v>
      </c>
      <c r="D32" s="14">
        <f t="shared" si="2"/>
        <v>1</v>
      </c>
      <c r="E32" s="1"/>
      <c r="F32" s="1"/>
      <c r="G32" s="1"/>
      <c r="H32" s="1"/>
      <c r="I32" s="1"/>
      <c r="J32" s="1"/>
      <c r="K32" s="1"/>
      <c r="L32" s="1"/>
    </row>
    <row r="33" spans="1:12" s="12" customFormat="1" ht="18" customHeight="1">
      <c r="A33" s="14">
        <v>26</v>
      </c>
      <c r="B33" s="24" t="s">
        <v>16</v>
      </c>
      <c r="C33" s="14">
        <v>4</v>
      </c>
      <c r="D33" s="14">
        <f t="shared" si="2"/>
        <v>0.5</v>
      </c>
      <c r="E33" s="1"/>
      <c r="F33" s="1"/>
      <c r="G33" s="1"/>
      <c r="H33" s="1"/>
      <c r="I33" s="1"/>
      <c r="J33" s="1"/>
      <c r="K33" s="1"/>
      <c r="L33" s="1"/>
    </row>
    <row r="34" spans="1:12" s="12" customFormat="1" ht="18" customHeight="1">
      <c r="A34" s="14">
        <v>27</v>
      </c>
      <c r="B34" s="17" t="s">
        <v>25</v>
      </c>
      <c r="C34" s="14"/>
      <c r="D34" s="14">
        <f t="shared" si="2"/>
        <v>0</v>
      </c>
      <c r="E34" s="1"/>
      <c r="F34" s="1"/>
      <c r="G34" s="1"/>
      <c r="H34" s="1"/>
      <c r="I34" s="1"/>
      <c r="J34" s="1"/>
      <c r="K34" s="1"/>
      <c r="L34" s="1"/>
    </row>
    <row r="35" spans="1:12" s="12" customFormat="1" ht="18" customHeight="1">
      <c r="A35" s="14">
        <v>28</v>
      </c>
      <c r="B35" s="24" t="s">
        <v>27</v>
      </c>
      <c r="C35" s="14">
        <v>5</v>
      </c>
      <c r="D35" s="14">
        <f t="shared" si="2"/>
        <v>0.625</v>
      </c>
      <c r="E35" s="1"/>
      <c r="F35" s="1"/>
      <c r="G35" s="1"/>
      <c r="H35" s="1"/>
      <c r="I35" s="1"/>
      <c r="J35" s="1"/>
      <c r="K35" s="1"/>
      <c r="L35" s="1"/>
    </row>
    <row r="36" spans="1:12" s="12" customFormat="1" ht="18" customHeight="1">
      <c r="A36" s="14">
        <v>29</v>
      </c>
      <c r="B36" s="24" t="s">
        <v>26</v>
      </c>
      <c r="C36" s="14">
        <v>4</v>
      </c>
      <c r="D36" s="14">
        <f t="shared" si="2"/>
        <v>0.5</v>
      </c>
      <c r="E36" s="1"/>
      <c r="F36" s="1"/>
      <c r="G36" s="1"/>
      <c r="H36" s="1"/>
      <c r="I36" s="1"/>
      <c r="J36" s="1"/>
      <c r="K36" s="1"/>
      <c r="L36" s="1"/>
    </row>
    <row r="37" spans="1:12" s="12" customFormat="1" ht="18" customHeight="1">
      <c r="A37" s="14">
        <v>30</v>
      </c>
      <c r="B37" s="17" t="s">
        <v>28</v>
      </c>
      <c r="C37" s="14"/>
      <c r="D37" s="14">
        <f t="shared" si="2"/>
        <v>0</v>
      </c>
      <c r="E37" s="1"/>
      <c r="F37" s="1"/>
      <c r="G37" s="1"/>
      <c r="H37" s="1"/>
      <c r="I37" s="1"/>
      <c r="J37" s="1"/>
      <c r="K37" s="1"/>
      <c r="L37" s="1"/>
    </row>
    <row r="38" spans="1:12" s="12" customFormat="1" ht="18" customHeight="1">
      <c r="A38" s="14">
        <v>31</v>
      </c>
      <c r="B38" s="24" t="s">
        <v>29</v>
      </c>
      <c r="C38" s="14">
        <v>4</v>
      </c>
      <c r="D38" s="14">
        <f t="shared" si="2"/>
        <v>0.5</v>
      </c>
      <c r="E38" s="1"/>
      <c r="F38" s="1"/>
      <c r="G38" s="1"/>
      <c r="H38" s="1"/>
      <c r="I38" s="1"/>
      <c r="J38" s="1"/>
      <c r="K38" s="1"/>
      <c r="L38" s="1"/>
    </row>
    <row r="39" spans="1:12" s="12" customFormat="1" ht="18" customHeight="1">
      <c r="A39" s="14">
        <v>32</v>
      </c>
      <c r="B39" s="24" t="s">
        <v>30</v>
      </c>
      <c r="C39" s="14">
        <v>4</v>
      </c>
      <c r="D39" s="14">
        <f t="shared" si="2"/>
        <v>0.5</v>
      </c>
      <c r="E39" s="1"/>
      <c r="F39" s="1"/>
      <c r="G39" s="1"/>
      <c r="H39" s="1"/>
      <c r="I39" s="1"/>
      <c r="J39" s="1"/>
      <c r="K39" s="1"/>
      <c r="L39" s="1"/>
    </row>
    <row r="40" spans="1:12" s="12" customFormat="1" ht="18" customHeight="1">
      <c r="A40" s="14">
        <v>33</v>
      </c>
      <c r="B40" s="17" t="s">
        <v>31</v>
      </c>
      <c r="C40" s="14"/>
      <c r="D40" s="14">
        <f t="shared" si="2"/>
        <v>0</v>
      </c>
      <c r="E40" s="1"/>
      <c r="F40" s="1"/>
      <c r="G40" s="1"/>
      <c r="H40" s="1"/>
      <c r="I40" s="1"/>
      <c r="J40" s="1"/>
      <c r="K40" s="1"/>
      <c r="L40" s="1"/>
    </row>
    <row r="41" spans="1:12" s="12" customFormat="1" ht="18" customHeight="1">
      <c r="A41" s="14">
        <v>34</v>
      </c>
      <c r="B41" s="24" t="s">
        <v>27</v>
      </c>
      <c r="C41" s="14">
        <v>4</v>
      </c>
      <c r="D41" s="14">
        <f t="shared" si="2"/>
        <v>0.5</v>
      </c>
      <c r="E41" s="1"/>
      <c r="F41" s="1"/>
      <c r="G41" s="1"/>
      <c r="H41" s="1"/>
      <c r="I41" s="1"/>
      <c r="J41" s="1"/>
      <c r="K41" s="1"/>
      <c r="L41" s="1"/>
    </row>
    <row r="42" spans="1:12" s="12" customFormat="1" ht="18" customHeight="1">
      <c r="A42" s="14">
        <v>35</v>
      </c>
      <c r="B42" s="24" t="s">
        <v>32</v>
      </c>
      <c r="C42" s="14">
        <v>5</v>
      </c>
      <c r="D42" s="14">
        <f t="shared" si="2"/>
        <v>0.625</v>
      </c>
      <c r="E42" s="1"/>
      <c r="F42" s="1"/>
      <c r="G42" s="1"/>
      <c r="H42" s="1"/>
      <c r="I42" s="1"/>
      <c r="J42" s="1"/>
      <c r="K42" s="1"/>
      <c r="L42" s="1"/>
    </row>
    <row r="43" spans="1:12" s="12" customFormat="1" ht="18" customHeight="1">
      <c r="A43" s="14">
        <v>36</v>
      </c>
      <c r="B43" s="17" t="s">
        <v>33</v>
      </c>
      <c r="C43" s="14">
        <v>20</v>
      </c>
      <c r="D43" s="14">
        <f t="shared" si="2"/>
        <v>2.5</v>
      </c>
      <c r="E43" s="1"/>
      <c r="F43" s="1"/>
      <c r="G43" s="1"/>
      <c r="H43" s="1"/>
      <c r="I43" s="1"/>
      <c r="J43" s="1"/>
      <c r="K43" s="1"/>
      <c r="L43" s="1"/>
    </row>
    <row r="44" spans="1:12" s="12" customFormat="1" ht="18" customHeight="1">
      <c r="A44" s="14">
        <v>37</v>
      </c>
      <c r="B44" s="17" t="s">
        <v>35</v>
      </c>
      <c r="C44" s="14"/>
      <c r="D44" s="14">
        <f t="shared" si="2"/>
        <v>0</v>
      </c>
      <c r="E44" s="1"/>
      <c r="F44" s="1"/>
      <c r="G44" s="1"/>
      <c r="H44" s="1"/>
      <c r="I44" s="1"/>
      <c r="J44" s="1"/>
      <c r="K44" s="1"/>
      <c r="L44" s="1"/>
    </row>
    <row r="45" spans="1:12" s="12" customFormat="1" ht="18" customHeight="1">
      <c r="A45" s="14">
        <v>38</v>
      </c>
      <c r="B45" s="24" t="s">
        <v>25</v>
      </c>
      <c r="C45" s="14">
        <v>25</v>
      </c>
      <c r="D45" s="14">
        <f t="shared" si="2"/>
        <v>3.125</v>
      </c>
      <c r="E45" s="1"/>
      <c r="F45" s="1"/>
      <c r="G45" s="1"/>
      <c r="H45" s="1"/>
      <c r="I45" s="1"/>
      <c r="J45" s="1"/>
      <c r="K45" s="1"/>
      <c r="L45" s="1"/>
    </row>
    <row r="46" spans="1:12" s="12" customFormat="1" ht="18" customHeight="1">
      <c r="A46" s="14">
        <v>39</v>
      </c>
      <c r="B46" s="24" t="s">
        <v>36</v>
      </c>
      <c r="C46" s="14">
        <v>20</v>
      </c>
      <c r="D46" s="14">
        <f t="shared" si="2"/>
        <v>2.5</v>
      </c>
      <c r="E46" s="1"/>
      <c r="F46" s="1"/>
      <c r="G46" s="1"/>
      <c r="H46" s="1"/>
      <c r="I46" s="1"/>
      <c r="J46" s="1"/>
      <c r="K46" s="1"/>
      <c r="L46" s="1"/>
    </row>
    <row r="47" spans="1:12" s="12" customFormat="1" ht="18" customHeight="1">
      <c r="A47" s="14">
        <v>40</v>
      </c>
      <c r="B47" s="97" t="s">
        <v>5</v>
      </c>
      <c r="C47" s="14"/>
      <c r="D47" s="14">
        <f t="shared" si="2"/>
        <v>0</v>
      </c>
      <c r="E47" s="1"/>
      <c r="F47" s="1"/>
      <c r="G47" s="1"/>
      <c r="H47" s="1"/>
      <c r="I47" s="1"/>
      <c r="J47" s="1"/>
      <c r="K47" s="1"/>
      <c r="L47" s="1"/>
    </row>
    <row r="48" spans="1:12">
      <c r="A48" s="14">
        <v>41</v>
      </c>
      <c r="B48" s="17" t="s">
        <v>6</v>
      </c>
      <c r="C48" s="14">
        <v>110</v>
      </c>
      <c r="D48" s="14">
        <f t="shared" si="2"/>
        <v>13.75</v>
      </c>
    </row>
    <row r="49" spans="1:12" s="12" customFormat="1" ht="18" customHeight="1">
      <c r="A49" s="14">
        <v>40</v>
      </c>
      <c r="B49" s="97" t="s">
        <v>133</v>
      </c>
      <c r="C49" s="14">
        <v>40</v>
      </c>
      <c r="D49" s="14">
        <f t="shared" si="2"/>
        <v>5</v>
      </c>
      <c r="E49" s="1"/>
      <c r="F49" s="1"/>
      <c r="G49" s="1"/>
      <c r="H49" s="1"/>
      <c r="I49" s="1"/>
      <c r="J49" s="1"/>
      <c r="K49" s="1"/>
      <c r="L49" s="1"/>
    </row>
    <row r="50" spans="1:12">
      <c r="A50" s="14">
        <v>42</v>
      </c>
      <c r="B50" s="43" t="s">
        <v>2</v>
      </c>
      <c r="C50" s="44">
        <f>SUM(C8:C49)</f>
        <v>491</v>
      </c>
      <c r="D50" s="44">
        <f t="shared" si="2"/>
        <v>61.375</v>
      </c>
    </row>
    <row r="52" spans="1:12">
      <c r="B52" s="23" t="s">
        <v>3</v>
      </c>
    </row>
    <row r="53" spans="1:12">
      <c r="B53" s="17" t="s">
        <v>145</v>
      </c>
    </row>
    <row r="54" spans="1:12">
      <c r="B54" s="17" t="s">
        <v>143</v>
      </c>
    </row>
    <row r="55" spans="1:12">
      <c r="B55" s="17" t="s">
        <v>144</v>
      </c>
    </row>
    <row r="57" spans="1:12">
      <c r="B57" s="23"/>
    </row>
    <row r="58" spans="1:12">
      <c r="B58" s="17"/>
    </row>
    <row r="59" spans="1:12">
      <c r="B59" s="17"/>
    </row>
  </sheetData>
  <mergeCells count="2">
    <mergeCell ref="F24:G24"/>
    <mergeCell ref="F23:H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49" workbookViewId="0">
      <selection activeCell="B53" sqref="B53"/>
    </sheetView>
  </sheetViews>
  <sheetFormatPr defaultColWidth="10.8984375" defaultRowHeight="14.4"/>
  <cols>
    <col min="1" max="1" width="7.5" style="76" customWidth="1"/>
    <col min="2" max="2" width="67" style="58" customWidth="1"/>
    <col min="3" max="3" width="11.69921875" style="78" customWidth="1"/>
    <col min="4" max="4" width="13.8984375" style="78" customWidth="1"/>
    <col min="5" max="5" width="44.09765625" style="58" bestFit="1" customWidth="1"/>
    <col min="6" max="6" width="10" style="58" customWidth="1"/>
    <col min="7" max="7" width="11.59765625" style="58" customWidth="1"/>
    <col min="8" max="8" width="6.8984375" style="58" customWidth="1"/>
    <col min="9" max="9" width="6.19921875" style="58" customWidth="1"/>
    <col min="10" max="16384" width="10.8984375" style="58"/>
  </cols>
  <sheetData>
    <row r="1" spans="1:11" ht="15.75" customHeight="1">
      <c r="A1" s="53"/>
      <c r="B1" s="54"/>
      <c r="C1" s="55"/>
      <c r="D1" s="55"/>
      <c r="E1" s="56"/>
      <c r="F1" s="56"/>
      <c r="G1" s="19"/>
      <c r="H1" s="57"/>
    </row>
    <row r="2" spans="1:11" ht="15.75" customHeight="1">
      <c r="A2" s="59"/>
      <c r="B2" s="55"/>
      <c r="C2" s="55"/>
      <c r="D2" s="55"/>
      <c r="E2" s="56"/>
      <c r="F2" s="56"/>
      <c r="G2" s="19"/>
      <c r="H2" s="57"/>
    </row>
    <row r="3" spans="1:11" ht="15.75" customHeight="1">
      <c r="A3" s="59"/>
      <c r="B3" s="60" t="s">
        <v>11</v>
      </c>
      <c r="C3" s="21"/>
      <c r="D3" s="21">
        <v>43341</v>
      </c>
    </row>
    <row r="4" spans="1:11" ht="15.75" customHeight="1">
      <c r="A4" s="59"/>
      <c r="B4" s="22"/>
      <c r="C4" s="22"/>
      <c r="D4" s="22" t="s">
        <v>9</v>
      </c>
    </row>
    <row r="5" spans="1:11" ht="15.75" customHeight="1">
      <c r="A5" s="61"/>
      <c r="B5" s="62"/>
      <c r="C5" s="62"/>
      <c r="D5" s="62"/>
    </row>
    <row r="6" spans="1:11" s="56" customFormat="1" ht="18" customHeight="1">
      <c r="A6" s="63" t="s">
        <v>0</v>
      </c>
      <c r="B6" s="64" t="s">
        <v>1</v>
      </c>
      <c r="C6" s="63" t="s">
        <v>10</v>
      </c>
      <c r="D6" s="63" t="s">
        <v>118</v>
      </c>
      <c r="E6" s="58"/>
      <c r="F6" s="58"/>
      <c r="G6" s="58"/>
      <c r="H6" s="58"/>
      <c r="I6" s="58"/>
      <c r="J6" s="58"/>
      <c r="K6" s="58"/>
    </row>
    <row r="7" spans="1:11" s="56" customFormat="1" ht="18" customHeight="1">
      <c r="A7" s="63"/>
      <c r="B7" s="65" t="s">
        <v>41</v>
      </c>
      <c r="C7" s="63"/>
      <c r="D7" s="63"/>
      <c r="E7" s="58"/>
      <c r="F7" s="58"/>
      <c r="G7" s="58"/>
      <c r="H7" s="58"/>
      <c r="I7" s="58"/>
      <c r="J7" s="58"/>
      <c r="K7" s="58"/>
    </row>
    <row r="8" spans="1:11" s="68" customFormat="1" ht="18" customHeight="1">
      <c r="A8" s="66">
        <v>1</v>
      </c>
      <c r="B8" s="67" t="s">
        <v>4</v>
      </c>
      <c r="C8" s="63">
        <v>0</v>
      </c>
      <c r="D8" s="63">
        <f>(C8/8)</f>
        <v>0</v>
      </c>
      <c r="E8" s="58"/>
      <c r="F8" s="58"/>
      <c r="G8" s="58"/>
      <c r="H8" s="58"/>
      <c r="I8" s="58"/>
      <c r="J8" s="58"/>
      <c r="K8" s="58"/>
    </row>
    <row r="9" spans="1:11" s="68" customFormat="1" ht="18" customHeight="1">
      <c r="A9" s="66">
        <v>2</v>
      </c>
      <c r="B9" s="67" t="s">
        <v>39</v>
      </c>
      <c r="C9" s="63">
        <v>16</v>
      </c>
      <c r="D9" s="63">
        <f t="shared" ref="D9:D12" si="0">(C9/8)</f>
        <v>2</v>
      </c>
      <c r="E9" s="58"/>
      <c r="F9" s="58"/>
      <c r="G9" s="58"/>
      <c r="H9" s="58"/>
      <c r="I9" s="58"/>
      <c r="J9" s="58"/>
      <c r="K9" s="58"/>
    </row>
    <row r="10" spans="1:11" s="68" customFormat="1" ht="18" customHeight="1">
      <c r="A10" s="66">
        <v>3</v>
      </c>
      <c r="B10" s="67" t="s">
        <v>38</v>
      </c>
      <c r="C10" s="63">
        <v>16</v>
      </c>
      <c r="D10" s="63">
        <f t="shared" si="0"/>
        <v>2</v>
      </c>
      <c r="E10" s="58"/>
      <c r="F10" s="58"/>
      <c r="G10" s="58"/>
      <c r="H10" s="58"/>
      <c r="I10" s="58"/>
      <c r="J10" s="58"/>
      <c r="K10" s="58"/>
    </row>
    <row r="11" spans="1:11" s="68" customFormat="1" ht="18" customHeight="1">
      <c r="A11" s="66">
        <v>4</v>
      </c>
      <c r="B11" s="67" t="s">
        <v>139</v>
      </c>
      <c r="C11" s="63">
        <v>205</v>
      </c>
      <c r="D11" s="63">
        <f t="shared" si="0"/>
        <v>25.625</v>
      </c>
      <c r="E11" s="69" t="s">
        <v>142</v>
      </c>
      <c r="F11" s="58"/>
      <c r="G11" s="58"/>
      <c r="H11" s="58"/>
      <c r="I11" s="58"/>
      <c r="J11" s="58"/>
      <c r="K11" s="58"/>
    </row>
    <row r="12" spans="1:11" s="68" customFormat="1" ht="18" customHeight="1">
      <c r="A12" s="66">
        <v>5</v>
      </c>
      <c r="B12" s="67" t="s">
        <v>7</v>
      </c>
      <c r="C12" s="70"/>
      <c r="D12" s="63">
        <f t="shared" si="0"/>
        <v>0</v>
      </c>
      <c r="E12" s="58"/>
      <c r="F12" s="58"/>
      <c r="G12" s="58"/>
      <c r="H12" s="58"/>
      <c r="I12" s="58"/>
      <c r="J12" s="58"/>
      <c r="K12" s="58"/>
    </row>
    <row r="13" spans="1:11" s="68" customFormat="1" ht="18" customHeight="1">
      <c r="A13" s="66">
        <v>6</v>
      </c>
      <c r="B13" s="79" t="s">
        <v>42</v>
      </c>
      <c r="C13" s="66">
        <v>0</v>
      </c>
      <c r="D13" s="70"/>
      <c r="E13" s="58"/>
      <c r="F13" s="58"/>
      <c r="G13" s="58"/>
      <c r="H13" s="58"/>
      <c r="I13" s="58"/>
      <c r="J13" s="58"/>
      <c r="K13" s="58"/>
    </row>
    <row r="14" spans="1:11" s="68" customFormat="1" ht="18" customHeight="1">
      <c r="A14" s="66">
        <v>7</v>
      </c>
      <c r="B14" s="73" t="s">
        <v>12</v>
      </c>
      <c r="C14" s="66"/>
      <c r="D14" s="66">
        <v>0</v>
      </c>
      <c r="E14" s="58"/>
      <c r="F14" s="58"/>
      <c r="G14" s="58"/>
      <c r="H14" s="58"/>
      <c r="I14" s="58"/>
      <c r="J14" s="58"/>
      <c r="K14" s="58"/>
    </row>
    <row r="15" spans="1:11" s="68" customFormat="1" ht="18" customHeight="1">
      <c r="A15" s="66">
        <v>8</v>
      </c>
      <c r="B15" s="71" t="s">
        <v>8</v>
      </c>
      <c r="C15" s="66">
        <v>4</v>
      </c>
      <c r="D15" s="66"/>
      <c r="E15" s="58"/>
      <c r="F15" s="58"/>
      <c r="G15" s="58"/>
      <c r="H15" s="58"/>
      <c r="I15" s="58"/>
      <c r="J15" s="58"/>
      <c r="K15" s="58"/>
    </row>
    <row r="16" spans="1:11" s="68" customFormat="1" ht="18" customHeight="1">
      <c r="A16" s="66">
        <v>9</v>
      </c>
      <c r="B16" s="71" t="s">
        <v>43</v>
      </c>
      <c r="C16" s="66">
        <v>16</v>
      </c>
      <c r="D16" s="66">
        <f>(C16/8)</f>
        <v>2</v>
      </c>
      <c r="E16" s="58"/>
      <c r="F16" s="58"/>
      <c r="G16" s="58"/>
      <c r="H16" s="58"/>
      <c r="I16" s="58"/>
      <c r="J16" s="58"/>
      <c r="K16" s="58"/>
    </row>
    <row r="17" spans="1:11" s="68" customFormat="1" ht="18" customHeight="1">
      <c r="A17" s="66">
        <v>10</v>
      </c>
      <c r="B17" s="91" t="s">
        <v>48</v>
      </c>
      <c r="C17" s="66"/>
      <c r="D17" s="66">
        <f t="shared" ref="D17:D50" si="1">(C17/8)</f>
        <v>0</v>
      </c>
      <c r="E17" s="58"/>
      <c r="F17" s="58"/>
      <c r="G17" s="58"/>
      <c r="H17" s="58"/>
      <c r="I17" s="58"/>
      <c r="J17" s="58"/>
      <c r="K17" s="58"/>
    </row>
    <row r="18" spans="1:11" s="68" customFormat="1" ht="18" customHeight="1">
      <c r="A18" s="66">
        <v>11</v>
      </c>
      <c r="B18" s="91" t="s">
        <v>51</v>
      </c>
      <c r="C18" s="66"/>
      <c r="D18" s="66">
        <f t="shared" si="1"/>
        <v>0</v>
      </c>
      <c r="E18" s="58"/>
      <c r="F18" s="58"/>
      <c r="G18" s="58"/>
      <c r="H18" s="58"/>
      <c r="I18" s="58"/>
      <c r="J18" s="58"/>
      <c r="K18" s="58"/>
    </row>
    <row r="19" spans="1:11" s="68" customFormat="1" ht="18" customHeight="1">
      <c r="A19" s="66">
        <v>12</v>
      </c>
      <c r="B19" s="91" t="s">
        <v>52</v>
      </c>
      <c r="C19" s="66"/>
      <c r="D19" s="66">
        <f t="shared" si="1"/>
        <v>0</v>
      </c>
      <c r="E19" s="58"/>
      <c r="F19" s="58"/>
      <c r="G19" s="58"/>
      <c r="H19" s="58"/>
      <c r="I19" s="58"/>
      <c r="J19" s="58"/>
      <c r="K19" s="58"/>
    </row>
    <row r="20" spans="1:11" s="68" customFormat="1" ht="18" customHeight="1">
      <c r="A20" s="66">
        <v>13</v>
      </c>
      <c r="B20" s="92" t="s">
        <v>53</v>
      </c>
      <c r="C20" s="66"/>
      <c r="D20" s="66">
        <f t="shared" si="1"/>
        <v>0</v>
      </c>
      <c r="E20" s="58"/>
      <c r="F20" s="58"/>
      <c r="G20" s="58"/>
      <c r="H20" s="58"/>
      <c r="I20" s="58"/>
      <c r="J20" s="58"/>
      <c r="K20" s="58"/>
    </row>
    <row r="21" spans="1:11" s="68" customFormat="1" ht="18" customHeight="1">
      <c r="A21" s="66">
        <v>14</v>
      </c>
      <c r="B21" s="92" t="s">
        <v>54</v>
      </c>
      <c r="C21" s="66"/>
      <c r="D21" s="66">
        <f t="shared" si="1"/>
        <v>0</v>
      </c>
      <c r="E21" s="58"/>
      <c r="F21" s="58"/>
      <c r="G21" s="58"/>
      <c r="H21" s="58"/>
      <c r="I21" s="58"/>
      <c r="J21" s="58"/>
      <c r="K21" s="58"/>
    </row>
    <row r="22" spans="1:11" s="68" customFormat="1" ht="18" customHeight="1">
      <c r="A22" s="66">
        <v>15</v>
      </c>
      <c r="B22" s="92" t="s">
        <v>56</v>
      </c>
      <c r="C22" s="66"/>
      <c r="D22" s="66">
        <f t="shared" si="1"/>
        <v>0</v>
      </c>
      <c r="E22" s="58"/>
      <c r="F22" s="58"/>
      <c r="G22" s="58"/>
      <c r="H22" s="58"/>
      <c r="I22" s="58"/>
      <c r="J22" s="58"/>
      <c r="K22" s="58"/>
    </row>
    <row r="23" spans="1:11" s="68" customFormat="1" ht="18" customHeight="1">
      <c r="A23" s="66">
        <v>16</v>
      </c>
      <c r="B23" s="92" t="s">
        <v>55</v>
      </c>
      <c r="C23" s="66"/>
      <c r="D23" s="66">
        <f t="shared" si="1"/>
        <v>0</v>
      </c>
      <c r="E23" s="58"/>
      <c r="F23" s="58"/>
      <c r="G23" s="58"/>
      <c r="H23" s="58"/>
      <c r="I23" s="58"/>
      <c r="J23" s="58"/>
      <c r="K23" s="58"/>
    </row>
    <row r="24" spans="1:11" s="68" customFormat="1" ht="18" customHeight="1">
      <c r="A24" s="66">
        <v>17</v>
      </c>
      <c r="B24" s="71" t="s">
        <v>44</v>
      </c>
      <c r="C24" s="66">
        <v>8</v>
      </c>
      <c r="D24" s="66">
        <f t="shared" si="1"/>
        <v>1</v>
      </c>
      <c r="E24" s="58"/>
      <c r="F24" s="58"/>
      <c r="G24" s="58"/>
      <c r="H24" s="58"/>
      <c r="I24" s="58"/>
      <c r="J24" s="58"/>
      <c r="K24" s="58"/>
    </row>
    <row r="25" spans="1:11" s="68" customFormat="1" ht="18" customHeight="1">
      <c r="A25" s="66">
        <v>18</v>
      </c>
      <c r="B25" s="71" t="s">
        <v>57</v>
      </c>
      <c r="C25" s="66">
        <v>6</v>
      </c>
      <c r="D25" s="66">
        <f t="shared" si="1"/>
        <v>0.75</v>
      </c>
      <c r="E25" s="58"/>
      <c r="F25" s="58"/>
      <c r="G25" s="58"/>
      <c r="H25" s="58"/>
      <c r="I25" s="58"/>
      <c r="J25" s="58"/>
      <c r="K25" s="58"/>
    </row>
    <row r="26" spans="1:11" s="68" customFormat="1" ht="18" customHeight="1">
      <c r="A26" s="66">
        <v>19</v>
      </c>
      <c r="B26" s="71" t="s">
        <v>45</v>
      </c>
      <c r="C26" s="66">
        <v>8</v>
      </c>
      <c r="D26" s="66">
        <f t="shared" si="1"/>
        <v>1</v>
      </c>
      <c r="E26" s="58"/>
      <c r="F26" s="58"/>
      <c r="G26" s="58"/>
      <c r="H26" s="58"/>
      <c r="I26" s="58"/>
      <c r="J26" s="58"/>
      <c r="K26" s="58"/>
    </row>
    <row r="27" spans="1:11" s="68" customFormat="1" ht="18" customHeight="1">
      <c r="A27" s="66">
        <v>20</v>
      </c>
      <c r="B27" s="71" t="s">
        <v>46</v>
      </c>
      <c r="C27" s="66">
        <v>6</v>
      </c>
      <c r="D27" s="66">
        <f t="shared" si="1"/>
        <v>0.75</v>
      </c>
      <c r="E27" s="58"/>
      <c r="F27" s="58"/>
      <c r="G27" s="58"/>
      <c r="H27" s="58"/>
      <c r="I27" s="58"/>
      <c r="J27" s="58"/>
      <c r="K27" s="58"/>
    </row>
    <row r="28" spans="1:11" s="68" customFormat="1" ht="18" customHeight="1">
      <c r="A28" s="66">
        <v>21</v>
      </c>
      <c r="B28" s="71" t="s">
        <v>49</v>
      </c>
      <c r="C28" s="66">
        <v>4</v>
      </c>
      <c r="D28" s="66">
        <f t="shared" si="1"/>
        <v>0.5</v>
      </c>
      <c r="E28" s="58"/>
      <c r="F28" s="58"/>
      <c r="G28" s="58"/>
      <c r="H28" s="58"/>
      <c r="I28" s="58"/>
      <c r="J28" s="58"/>
      <c r="K28" s="58"/>
    </row>
    <row r="29" spans="1:11" s="68" customFormat="1" ht="18" customHeight="1">
      <c r="A29" s="66">
        <v>22</v>
      </c>
      <c r="B29" s="71" t="s">
        <v>50</v>
      </c>
      <c r="C29" s="66">
        <v>8</v>
      </c>
      <c r="D29" s="66">
        <f t="shared" si="1"/>
        <v>1</v>
      </c>
      <c r="E29" s="58"/>
      <c r="F29" s="58"/>
      <c r="G29" s="58"/>
      <c r="H29" s="58"/>
      <c r="I29" s="58"/>
      <c r="J29" s="58"/>
      <c r="K29" s="58"/>
    </row>
    <row r="30" spans="1:11" s="68" customFormat="1" ht="18" customHeight="1">
      <c r="A30" s="66">
        <v>23</v>
      </c>
      <c r="B30" s="71" t="s">
        <v>47</v>
      </c>
      <c r="C30" s="66">
        <v>8</v>
      </c>
      <c r="D30" s="66">
        <f t="shared" si="1"/>
        <v>1</v>
      </c>
      <c r="E30" s="58"/>
      <c r="F30" s="58"/>
      <c r="G30" s="58"/>
      <c r="H30" s="58"/>
      <c r="I30" s="58"/>
      <c r="J30" s="58"/>
      <c r="K30" s="58"/>
    </row>
    <row r="31" spans="1:11" s="68" customFormat="1" ht="18" customHeight="1">
      <c r="A31" s="66">
        <v>24</v>
      </c>
      <c r="B31" s="73" t="s">
        <v>58</v>
      </c>
      <c r="C31" s="66"/>
      <c r="D31" s="66">
        <f t="shared" si="1"/>
        <v>0</v>
      </c>
      <c r="E31" s="58"/>
      <c r="F31" s="58"/>
      <c r="G31" s="58"/>
      <c r="H31" s="58"/>
      <c r="I31" s="58"/>
      <c r="J31" s="58"/>
      <c r="K31" s="58"/>
    </row>
    <row r="32" spans="1:11" s="68" customFormat="1" ht="18" customHeight="1">
      <c r="A32" s="66">
        <v>25</v>
      </c>
      <c r="B32" s="71" t="s">
        <v>59</v>
      </c>
      <c r="C32" s="66">
        <v>8</v>
      </c>
      <c r="D32" s="66">
        <f t="shared" si="1"/>
        <v>1</v>
      </c>
      <c r="E32" s="58"/>
      <c r="F32" s="58"/>
      <c r="G32" s="58"/>
      <c r="H32" s="58"/>
      <c r="I32" s="58"/>
      <c r="J32" s="58"/>
      <c r="K32" s="58"/>
    </row>
    <row r="33" spans="1:11" s="68" customFormat="1" ht="18" customHeight="1">
      <c r="A33" s="66">
        <v>26</v>
      </c>
      <c r="B33" s="71" t="s">
        <v>60</v>
      </c>
      <c r="C33" s="66">
        <v>6</v>
      </c>
      <c r="D33" s="66">
        <f t="shared" si="1"/>
        <v>0.75</v>
      </c>
      <c r="E33" s="58"/>
      <c r="F33" s="58"/>
      <c r="G33" s="58"/>
      <c r="H33" s="58"/>
      <c r="I33" s="58"/>
      <c r="J33" s="58"/>
      <c r="K33" s="58"/>
    </row>
    <row r="34" spans="1:11" s="68" customFormat="1" ht="18" customHeight="1">
      <c r="A34" s="66">
        <v>27</v>
      </c>
      <c r="B34" s="71" t="s">
        <v>61</v>
      </c>
      <c r="C34" s="66">
        <v>6</v>
      </c>
      <c r="D34" s="66">
        <f t="shared" si="1"/>
        <v>0.75</v>
      </c>
      <c r="E34" s="58"/>
      <c r="F34" s="58"/>
      <c r="G34" s="58"/>
      <c r="H34" s="58"/>
      <c r="I34" s="58"/>
      <c r="J34" s="58"/>
      <c r="K34" s="58"/>
    </row>
    <row r="35" spans="1:11" s="68" customFormat="1" ht="18" customHeight="1">
      <c r="A35" s="66">
        <v>28</v>
      </c>
      <c r="B35" s="71" t="s">
        <v>47</v>
      </c>
      <c r="C35" s="66">
        <v>4</v>
      </c>
      <c r="D35" s="66">
        <f t="shared" si="1"/>
        <v>0.5</v>
      </c>
      <c r="E35" s="58"/>
      <c r="F35" s="58"/>
      <c r="G35" s="58"/>
      <c r="H35" s="58"/>
      <c r="I35" s="58"/>
      <c r="J35" s="58"/>
      <c r="K35" s="58"/>
    </row>
    <row r="36" spans="1:11" s="68" customFormat="1" ht="18" customHeight="1">
      <c r="A36" s="66">
        <v>29</v>
      </c>
      <c r="B36" s="71" t="s">
        <v>62</v>
      </c>
      <c r="C36" s="66">
        <v>4</v>
      </c>
      <c r="D36" s="66">
        <f t="shared" si="1"/>
        <v>0.5</v>
      </c>
      <c r="E36" s="58"/>
      <c r="F36" s="58"/>
      <c r="G36" s="58"/>
      <c r="H36" s="58"/>
      <c r="I36" s="58"/>
      <c r="J36" s="58"/>
      <c r="K36" s="58"/>
    </row>
    <row r="37" spans="1:11" s="68" customFormat="1" ht="18" customHeight="1">
      <c r="A37" s="66">
        <v>30</v>
      </c>
      <c r="B37" s="90" t="s">
        <v>157</v>
      </c>
      <c r="C37" s="66">
        <v>12</v>
      </c>
      <c r="D37" s="66">
        <f t="shared" si="1"/>
        <v>1.5</v>
      </c>
      <c r="E37" s="58"/>
      <c r="F37" s="58"/>
      <c r="G37" s="58"/>
      <c r="H37" s="58"/>
      <c r="I37" s="58"/>
      <c r="J37" s="58"/>
      <c r="K37" s="58"/>
    </row>
    <row r="38" spans="1:11" s="68" customFormat="1" ht="18" customHeight="1">
      <c r="A38" s="66">
        <v>31</v>
      </c>
      <c r="B38" s="91" t="s">
        <v>48</v>
      </c>
      <c r="C38" s="66"/>
      <c r="D38" s="66">
        <f t="shared" si="1"/>
        <v>0</v>
      </c>
      <c r="E38" s="58"/>
      <c r="F38" s="58"/>
      <c r="G38" s="58"/>
      <c r="H38" s="58"/>
      <c r="I38" s="58"/>
      <c r="J38" s="58"/>
      <c r="K38" s="58"/>
    </row>
    <row r="39" spans="1:11" s="68" customFormat="1" ht="18" customHeight="1">
      <c r="A39" s="66">
        <v>32</v>
      </c>
      <c r="B39" s="91" t="s">
        <v>51</v>
      </c>
      <c r="C39" s="66"/>
      <c r="D39" s="66">
        <f t="shared" si="1"/>
        <v>0</v>
      </c>
      <c r="E39" s="58"/>
      <c r="F39" s="58"/>
      <c r="G39" s="58"/>
      <c r="H39" s="58"/>
      <c r="I39" s="58"/>
      <c r="J39" s="58"/>
      <c r="K39" s="58"/>
    </row>
    <row r="40" spans="1:11" s="68" customFormat="1" ht="18" customHeight="1">
      <c r="A40" s="66">
        <v>33</v>
      </c>
      <c r="B40" s="91" t="s">
        <v>52</v>
      </c>
      <c r="C40" s="66"/>
      <c r="D40" s="66">
        <f t="shared" si="1"/>
        <v>0</v>
      </c>
      <c r="E40" s="58"/>
      <c r="F40" s="58"/>
      <c r="G40" s="58"/>
      <c r="H40" s="58"/>
      <c r="I40" s="58"/>
      <c r="J40" s="58"/>
      <c r="K40" s="58"/>
    </row>
    <row r="41" spans="1:11" s="68" customFormat="1" ht="18" customHeight="1">
      <c r="A41" s="66">
        <v>34</v>
      </c>
      <c r="B41" s="92" t="s">
        <v>53</v>
      </c>
      <c r="C41" s="66"/>
      <c r="D41" s="66">
        <f t="shared" si="1"/>
        <v>0</v>
      </c>
      <c r="E41" s="58"/>
      <c r="F41" s="58"/>
      <c r="G41" s="58"/>
      <c r="H41" s="58"/>
      <c r="I41" s="58"/>
      <c r="J41" s="58"/>
      <c r="K41" s="58"/>
    </row>
    <row r="42" spans="1:11" s="68" customFormat="1" ht="18" customHeight="1">
      <c r="A42" s="66">
        <v>35</v>
      </c>
      <c r="B42" s="92" t="s">
        <v>54</v>
      </c>
      <c r="C42" s="66"/>
      <c r="D42" s="66">
        <f t="shared" si="1"/>
        <v>0</v>
      </c>
      <c r="E42" s="58"/>
      <c r="F42" s="58"/>
      <c r="G42" s="58"/>
      <c r="H42" s="58"/>
      <c r="I42" s="58"/>
      <c r="J42" s="58"/>
      <c r="K42" s="58"/>
    </row>
    <row r="43" spans="1:11" s="68" customFormat="1" ht="18" customHeight="1">
      <c r="A43" s="66">
        <v>36</v>
      </c>
      <c r="B43" s="92" t="s">
        <v>56</v>
      </c>
      <c r="C43" s="66"/>
      <c r="D43" s="66">
        <f t="shared" si="1"/>
        <v>0</v>
      </c>
      <c r="E43" s="58"/>
      <c r="F43" s="58"/>
      <c r="G43" s="58"/>
      <c r="H43" s="58"/>
      <c r="I43" s="58"/>
      <c r="J43" s="58"/>
      <c r="K43" s="58"/>
    </row>
    <row r="44" spans="1:11" s="68" customFormat="1" ht="18" customHeight="1">
      <c r="A44" s="66">
        <v>37</v>
      </c>
      <c r="B44" s="92" t="s">
        <v>55</v>
      </c>
      <c r="C44" s="66"/>
      <c r="D44" s="66">
        <f t="shared" si="1"/>
        <v>0</v>
      </c>
      <c r="E44" s="58"/>
      <c r="F44" s="58"/>
      <c r="G44" s="58"/>
      <c r="H44" s="58"/>
      <c r="I44" s="58"/>
      <c r="J44" s="58"/>
      <c r="K44" s="58"/>
    </row>
    <row r="45" spans="1:11" s="68" customFormat="1" ht="18" customHeight="1">
      <c r="A45" s="66">
        <v>38</v>
      </c>
      <c r="B45" s="71" t="s">
        <v>63</v>
      </c>
      <c r="C45" s="66">
        <v>4</v>
      </c>
      <c r="D45" s="66">
        <f t="shared" si="1"/>
        <v>0.5</v>
      </c>
      <c r="E45" s="58"/>
      <c r="F45" s="58"/>
      <c r="G45" s="58"/>
      <c r="H45" s="58"/>
      <c r="I45" s="58"/>
      <c r="J45" s="58"/>
      <c r="K45" s="58"/>
    </row>
    <row r="46" spans="1:11" s="68" customFormat="1" ht="18" customHeight="1">
      <c r="A46" s="66">
        <v>39</v>
      </c>
      <c r="B46" s="71" t="s">
        <v>64</v>
      </c>
      <c r="C46" s="66">
        <v>4</v>
      </c>
      <c r="D46" s="66">
        <f t="shared" si="1"/>
        <v>0.5</v>
      </c>
      <c r="E46" s="58"/>
      <c r="F46" s="58"/>
      <c r="G46" s="58"/>
      <c r="H46" s="58"/>
      <c r="I46" s="58"/>
      <c r="J46" s="58"/>
      <c r="K46" s="58"/>
    </row>
    <row r="47" spans="1:11" s="68" customFormat="1" ht="18" customHeight="1">
      <c r="A47" s="66">
        <v>40</v>
      </c>
      <c r="B47" s="71" t="s">
        <v>67</v>
      </c>
      <c r="C47" s="66">
        <v>40</v>
      </c>
      <c r="D47" s="66">
        <f t="shared" si="1"/>
        <v>5</v>
      </c>
      <c r="E47" s="58"/>
      <c r="F47" s="58"/>
      <c r="G47" s="58"/>
      <c r="H47" s="58"/>
      <c r="I47" s="58"/>
      <c r="J47" s="58"/>
      <c r="K47" s="58"/>
    </row>
    <row r="48" spans="1:11" s="68" customFormat="1" ht="18" customHeight="1">
      <c r="A48" s="66">
        <v>41</v>
      </c>
      <c r="B48" s="96" t="s">
        <v>5</v>
      </c>
      <c r="C48" s="66"/>
      <c r="D48" s="66">
        <f t="shared" si="1"/>
        <v>0</v>
      </c>
      <c r="E48" s="58"/>
      <c r="F48" s="58"/>
      <c r="G48" s="58"/>
      <c r="H48" s="58"/>
      <c r="I48" s="58"/>
      <c r="J48" s="58"/>
      <c r="K48" s="58"/>
    </row>
    <row r="49" spans="1:11" s="68" customFormat="1" ht="18" customHeight="1">
      <c r="A49" s="66">
        <v>42</v>
      </c>
      <c r="B49" s="79" t="s">
        <v>6</v>
      </c>
      <c r="C49" s="66">
        <v>30</v>
      </c>
      <c r="D49" s="66">
        <f t="shared" si="1"/>
        <v>3.75</v>
      </c>
      <c r="E49" s="58"/>
      <c r="F49" s="58"/>
      <c r="G49" s="58"/>
      <c r="H49" s="58"/>
      <c r="I49" s="58"/>
      <c r="J49" s="58"/>
      <c r="K49" s="58"/>
    </row>
    <row r="50" spans="1:11">
      <c r="A50" s="66">
        <v>43</v>
      </c>
      <c r="B50" s="74" t="s">
        <v>2</v>
      </c>
      <c r="C50" s="75">
        <f>SUM(C8:C49)</f>
        <v>423</v>
      </c>
      <c r="D50" s="75">
        <f t="shared" si="1"/>
        <v>52.875</v>
      </c>
    </row>
    <row r="52" spans="1:11">
      <c r="B52" s="77" t="s">
        <v>3</v>
      </c>
    </row>
    <row r="53" spans="1:11">
      <c r="B53" s="79" t="s">
        <v>65</v>
      </c>
    </row>
    <row r="54" spans="1:11">
      <c r="B54" s="79" t="s">
        <v>66</v>
      </c>
    </row>
    <row r="55" spans="1:11">
      <c r="B55" s="79" t="s">
        <v>128</v>
      </c>
    </row>
    <row r="56" spans="1:11">
      <c r="B56" s="79" t="s">
        <v>68</v>
      </c>
    </row>
    <row r="57" spans="1:11">
      <c r="B57" s="79" t="s">
        <v>144</v>
      </c>
    </row>
    <row r="58" spans="1:11">
      <c r="B58" s="79"/>
    </row>
    <row r="59" spans="1:11">
      <c r="B59" s="7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19" workbookViewId="0">
      <selection activeCell="B43" sqref="B43"/>
    </sheetView>
  </sheetViews>
  <sheetFormatPr defaultRowHeight="15.6"/>
  <cols>
    <col min="2" max="2" width="63.69921875" bestFit="1" customWidth="1"/>
    <col min="3" max="3" width="15.59765625" customWidth="1"/>
    <col min="4" max="4" width="13.8984375" style="3" customWidth="1"/>
  </cols>
  <sheetData>
    <row r="1" spans="1:11" s="1" customFormat="1" ht="18">
      <c r="A1" s="6"/>
      <c r="B1" s="6"/>
      <c r="C1" s="4"/>
      <c r="D1" s="8"/>
    </row>
    <row r="2" spans="1:11" s="1" customFormat="1" ht="18">
      <c r="A2" s="8"/>
      <c r="B2" s="8"/>
      <c r="C2" s="8"/>
      <c r="D2" s="8"/>
    </row>
    <row r="3" spans="1:11" s="1" customFormat="1" ht="18">
      <c r="A3" s="8"/>
      <c r="B3" s="13" t="s">
        <v>69</v>
      </c>
      <c r="C3" s="21"/>
      <c r="D3" s="21">
        <v>43341</v>
      </c>
    </row>
    <row r="4" spans="1:11" s="1" customFormat="1" ht="18">
      <c r="A4" s="8"/>
      <c r="B4" s="4"/>
      <c r="C4" s="22"/>
      <c r="D4" s="22" t="s">
        <v>9</v>
      </c>
    </row>
    <row r="5" spans="1:11" s="1" customFormat="1" ht="18">
      <c r="A5" s="10"/>
      <c r="B5" s="10"/>
      <c r="C5" s="31"/>
      <c r="D5" s="10"/>
    </row>
    <row r="6" spans="1:11">
      <c r="A6" s="15" t="s">
        <v>117</v>
      </c>
      <c r="B6" s="16" t="s">
        <v>1</v>
      </c>
      <c r="C6" s="28" t="s">
        <v>70</v>
      </c>
      <c r="D6" s="15" t="s">
        <v>118</v>
      </c>
    </row>
    <row r="7" spans="1:11" s="12" customFormat="1" ht="18" customHeight="1">
      <c r="A7" s="14">
        <v>4</v>
      </c>
      <c r="B7" s="26" t="s">
        <v>119</v>
      </c>
      <c r="C7" s="15"/>
      <c r="D7" s="15">
        <f t="shared" ref="D7:D32" si="0">(C7/8)</f>
        <v>0</v>
      </c>
      <c r="E7" s="1"/>
      <c r="F7" s="1"/>
      <c r="G7" s="1"/>
      <c r="H7" s="1"/>
      <c r="I7" s="1"/>
      <c r="J7" s="1"/>
    </row>
    <row r="8" spans="1:11" s="12" customFormat="1" ht="18" customHeight="1">
      <c r="A8" s="14">
        <v>5</v>
      </c>
      <c r="B8" s="17" t="s">
        <v>120</v>
      </c>
      <c r="C8" s="14">
        <v>6</v>
      </c>
      <c r="D8" s="14">
        <f t="shared" si="0"/>
        <v>0.75</v>
      </c>
      <c r="E8" s="1"/>
      <c r="F8" s="1"/>
      <c r="G8" s="1"/>
      <c r="H8" s="1"/>
      <c r="I8" s="1"/>
      <c r="J8" s="1"/>
    </row>
    <row r="9" spans="1:11" s="68" customFormat="1" ht="18" customHeight="1">
      <c r="A9" s="66">
        <v>25</v>
      </c>
      <c r="B9" s="79" t="s">
        <v>59</v>
      </c>
      <c r="C9" s="66">
        <v>10</v>
      </c>
      <c r="D9" s="66">
        <f t="shared" si="0"/>
        <v>1.25</v>
      </c>
      <c r="E9" s="58"/>
      <c r="F9" s="58"/>
      <c r="G9" s="58"/>
      <c r="H9" s="58"/>
      <c r="I9" s="58"/>
      <c r="J9" s="58"/>
      <c r="K9" s="58"/>
    </row>
    <row r="10" spans="1:11" s="68" customFormat="1" ht="18" customHeight="1">
      <c r="A10" s="66">
        <v>26</v>
      </c>
      <c r="B10" s="79" t="s">
        <v>60</v>
      </c>
      <c r="C10" s="66">
        <v>8</v>
      </c>
      <c r="D10" s="66">
        <f t="shared" si="0"/>
        <v>1</v>
      </c>
      <c r="E10" s="58"/>
      <c r="F10" s="58"/>
      <c r="G10" s="58"/>
      <c r="H10" s="58"/>
      <c r="I10" s="58"/>
      <c r="J10" s="58"/>
      <c r="K10" s="58"/>
    </row>
    <row r="11" spans="1:11" s="68" customFormat="1" ht="18" customHeight="1">
      <c r="A11" s="66">
        <v>27</v>
      </c>
      <c r="B11" s="79" t="s">
        <v>61</v>
      </c>
      <c r="C11" s="66">
        <v>8</v>
      </c>
      <c r="D11" s="66">
        <f t="shared" si="0"/>
        <v>1</v>
      </c>
      <c r="E11" s="58"/>
      <c r="F11" s="58"/>
      <c r="G11" s="58"/>
      <c r="H11" s="58"/>
      <c r="I11" s="58"/>
      <c r="J11" s="58"/>
      <c r="K11" s="58"/>
    </row>
    <row r="12" spans="1:11" s="68" customFormat="1" ht="18" customHeight="1">
      <c r="A12" s="66">
        <v>28</v>
      </c>
      <c r="B12" s="79" t="s">
        <v>47</v>
      </c>
      <c r="C12" s="66">
        <v>6</v>
      </c>
      <c r="D12" s="66">
        <f t="shared" si="0"/>
        <v>0.75</v>
      </c>
      <c r="E12" s="58"/>
      <c r="F12" s="58"/>
      <c r="G12" s="58"/>
      <c r="H12" s="58"/>
      <c r="I12" s="58"/>
      <c r="J12" s="58"/>
      <c r="K12" s="58"/>
    </row>
    <row r="13" spans="1:11" s="68" customFormat="1" ht="18" customHeight="1">
      <c r="A13" s="66">
        <v>29</v>
      </c>
      <c r="B13" s="79" t="s">
        <v>62</v>
      </c>
      <c r="C13" s="66">
        <v>4</v>
      </c>
      <c r="D13" s="66">
        <f t="shared" si="0"/>
        <v>0.5</v>
      </c>
      <c r="E13" s="58"/>
      <c r="F13" s="58"/>
      <c r="G13" s="58"/>
      <c r="H13" s="58"/>
      <c r="I13" s="58"/>
      <c r="J13" s="58"/>
      <c r="K13" s="58"/>
    </row>
    <row r="14" spans="1:11" s="68" customFormat="1" ht="18" customHeight="1">
      <c r="A14" s="66">
        <v>30</v>
      </c>
      <c r="B14" s="93" t="s">
        <v>157</v>
      </c>
      <c r="C14" s="66">
        <v>20</v>
      </c>
      <c r="D14" s="66">
        <f t="shared" si="0"/>
        <v>2.5</v>
      </c>
      <c r="E14" s="58"/>
      <c r="F14" s="58"/>
      <c r="G14" s="58"/>
      <c r="H14" s="58"/>
      <c r="I14" s="58"/>
      <c r="J14" s="58"/>
      <c r="K14" s="58"/>
    </row>
    <row r="15" spans="1:11" s="68" customFormat="1" ht="18" customHeight="1">
      <c r="A15" s="66">
        <v>31</v>
      </c>
      <c r="B15" s="94" t="s">
        <v>48</v>
      </c>
      <c r="C15" s="66"/>
      <c r="D15" s="66">
        <f t="shared" si="0"/>
        <v>0</v>
      </c>
      <c r="E15" s="58"/>
      <c r="F15" s="58"/>
      <c r="G15" s="58"/>
      <c r="H15" s="58"/>
      <c r="I15" s="58"/>
      <c r="J15" s="58"/>
      <c r="K15" s="58"/>
    </row>
    <row r="16" spans="1:11" s="68" customFormat="1" ht="18" customHeight="1">
      <c r="A16" s="66">
        <v>32</v>
      </c>
      <c r="B16" s="94" t="s">
        <v>51</v>
      </c>
      <c r="C16" s="66"/>
      <c r="D16" s="66">
        <f t="shared" si="0"/>
        <v>0</v>
      </c>
      <c r="E16" s="58"/>
      <c r="F16" s="58"/>
      <c r="G16" s="58"/>
      <c r="H16" s="58"/>
      <c r="I16" s="58"/>
      <c r="J16" s="58"/>
      <c r="K16" s="58"/>
    </row>
    <row r="17" spans="1:11" s="68" customFormat="1" ht="18" customHeight="1">
      <c r="A17" s="66">
        <v>33</v>
      </c>
      <c r="B17" s="94" t="s">
        <v>52</v>
      </c>
      <c r="C17" s="66"/>
      <c r="D17" s="66">
        <f t="shared" si="0"/>
        <v>0</v>
      </c>
      <c r="E17" s="58"/>
      <c r="F17" s="58"/>
      <c r="G17" s="58"/>
      <c r="H17" s="58"/>
      <c r="I17" s="58"/>
      <c r="J17" s="58"/>
      <c r="K17" s="58"/>
    </row>
    <row r="18" spans="1:11" s="68" customFormat="1" ht="18" customHeight="1">
      <c r="A18" s="66">
        <v>34</v>
      </c>
      <c r="B18" s="95" t="s">
        <v>53</v>
      </c>
      <c r="C18" s="66"/>
      <c r="D18" s="66">
        <f t="shared" si="0"/>
        <v>0</v>
      </c>
      <c r="E18" s="58"/>
      <c r="F18" s="58"/>
      <c r="G18" s="58"/>
      <c r="H18" s="58"/>
      <c r="I18" s="58"/>
      <c r="J18" s="58"/>
      <c r="K18" s="58"/>
    </row>
    <row r="19" spans="1:11" s="68" customFormat="1" ht="18" customHeight="1">
      <c r="A19" s="66">
        <v>35</v>
      </c>
      <c r="B19" s="95" t="s">
        <v>54</v>
      </c>
      <c r="C19" s="66"/>
      <c r="D19" s="66">
        <f t="shared" si="0"/>
        <v>0</v>
      </c>
      <c r="E19" s="58"/>
      <c r="F19" s="58"/>
      <c r="G19" s="58"/>
      <c r="H19" s="58"/>
      <c r="I19" s="58"/>
      <c r="J19" s="58"/>
      <c r="K19" s="58"/>
    </row>
    <row r="20" spans="1:11" s="68" customFormat="1" ht="18" customHeight="1">
      <c r="A20" s="66">
        <v>36</v>
      </c>
      <c r="B20" s="95" t="s">
        <v>56</v>
      </c>
      <c r="C20" s="66"/>
      <c r="D20" s="66">
        <f t="shared" si="0"/>
        <v>0</v>
      </c>
      <c r="E20" s="58"/>
      <c r="F20" s="58"/>
      <c r="G20" s="58"/>
      <c r="H20" s="58"/>
      <c r="I20" s="58"/>
      <c r="J20" s="58"/>
      <c r="K20" s="58"/>
    </row>
    <row r="21" spans="1:11" s="68" customFormat="1" ht="18" customHeight="1">
      <c r="A21" s="66">
        <v>37</v>
      </c>
      <c r="B21" s="95" t="s">
        <v>55</v>
      </c>
      <c r="C21" s="66"/>
      <c r="D21" s="66">
        <f t="shared" si="0"/>
        <v>0</v>
      </c>
      <c r="E21" s="58"/>
      <c r="F21" s="58"/>
      <c r="G21" s="58"/>
      <c r="H21" s="58"/>
      <c r="I21" s="58"/>
      <c r="J21" s="58"/>
      <c r="K21" s="58"/>
    </row>
    <row r="22" spans="1:11" s="68" customFormat="1" ht="18" customHeight="1">
      <c r="A22" s="66">
        <v>38</v>
      </c>
      <c r="B22" s="79" t="s">
        <v>63</v>
      </c>
      <c r="C22" s="66">
        <v>4</v>
      </c>
      <c r="D22" s="66">
        <f t="shared" si="0"/>
        <v>0.5</v>
      </c>
      <c r="E22" s="58"/>
      <c r="F22" s="58"/>
      <c r="G22" s="58"/>
      <c r="H22" s="58"/>
      <c r="I22" s="58"/>
      <c r="J22" s="58"/>
      <c r="K22" s="58"/>
    </row>
    <row r="23" spans="1:11" s="12" customFormat="1" ht="18" customHeight="1">
      <c r="A23" s="14">
        <v>6</v>
      </c>
      <c r="B23" s="17" t="s">
        <v>121</v>
      </c>
      <c r="C23" s="14">
        <v>8</v>
      </c>
      <c r="D23" s="14">
        <f t="shared" si="0"/>
        <v>1</v>
      </c>
      <c r="E23" s="1"/>
      <c r="F23" s="1"/>
      <c r="G23" s="1"/>
      <c r="H23" s="1"/>
      <c r="I23" s="1"/>
      <c r="J23" s="1"/>
    </row>
    <row r="24" spans="1:11" s="12" customFormat="1" ht="18" customHeight="1">
      <c r="A24" s="14">
        <v>7</v>
      </c>
      <c r="B24" s="17" t="s">
        <v>122</v>
      </c>
      <c r="C24" s="14">
        <v>8</v>
      </c>
      <c r="D24" s="14">
        <f t="shared" si="0"/>
        <v>1</v>
      </c>
      <c r="E24" s="1"/>
      <c r="F24" s="1"/>
      <c r="G24" s="1"/>
      <c r="H24" s="1"/>
      <c r="I24" s="1"/>
      <c r="J24" s="1"/>
    </row>
    <row r="25" spans="1:11" s="12" customFormat="1" ht="18" customHeight="1">
      <c r="A25" s="14">
        <v>8</v>
      </c>
      <c r="B25" s="17" t="s">
        <v>123</v>
      </c>
      <c r="C25" s="14">
        <v>42</v>
      </c>
      <c r="D25" s="14">
        <f t="shared" si="0"/>
        <v>5.25</v>
      </c>
      <c r="E25" s="1"/>
      <c r="F25" s="1"/>
      <c r="G25" s="1"/>
      <c r="H25" s="1"/>
      <c r="I25" s="1"/>
      <c r="J25" s="1"/>
    </row>
    <row r="26" spans="1:11" s="12" customFormat="1" ht="18" customHeight="1">
      <c r="A26" s="14">
        <v>9</v>
      </c>
      <c r="B26" s="17" t="s">
        <v>124</v>
      </c>
      <c r="C26" s="14">
        <v>8</v>
      </c>
      <c r="D26" s="14">
        <f t="shared" si="0"/>
        <v>1</v>
      </c>
      <c r="E26" s="1"/>
      <c r="F26" s="1"/>
      <c r="G26" s="1"/>
      <c r="H26" s="1"/>
      <c r="I26" s="1"/>
      <c r="J26" s="1"/>
    </row>
    <row r="27" spans="1:11" s="12" customFormat="1" ht="18" customHeight="1">
      <c r="A27" s="14">
        <v>10</v>
      </c>
      <c r="B27" s="17" t="s">
        <v>125</v>
      </c>
      <c r="C27" s="14">
        <v>8</v>
      </c>
      <c r="D27" s="14">
        <f t="shared" si="0"/>
        <v>1</v>
      </c>
      <c r="E27" s="1"/>
      <c r="F27" s="1"/>
      <c r="G27" s="1"/>
      <c r="H27" s="1"/>
      <c r="I27" s="1"/>
      <c r="J27" s="1"/>
    </row>
    <row r="28" spans="1:11" s="12" customFormat="1" ht="18" customHeight="1">
      <c r="A28" s="14">
        <v>11</v>
      </c>
      <c r="B28" s="26" t="s">
        <v>158</v>
      </c>
      <c r="C28" s="15"/>
      <c r="D28" s="14"/>
      <c r="E28" s="1"/>
      <c r="F28" s="1"/>
      <c r="G28" s="1"/>
      <c r="H28" s="1"/>
      <c r="I28" s="1"/>
      <c r="J28" s="1"/>
    </row>
    <row r="29" spans="1:11" s="12" customFormat="1" ht="18" customHeight="1">
      <c r="A29" s="14">
        <v>12</v>
      </c>
      <c r="B29" s="17" t="s">
        <v>159</v>
      </c>
      <c r="C29" s="14">
        <v>20</v>
      </c>
      <c r="D29" s="14">
        <f t="shared" si="0"/>
        <v>2.5</v>
      </c>
      <c r="E29" s="1"/>
      <c r="F29" s="1"/>
      <c r="G29" s="1"/>
      <c r="H29" s="1"/>
      <c r="I29" s="1"/>
      <c r="J29" s="1"/>
    </row>
    <row r="30" spans="1:11" s="12" customFormat="1" ht="18" customHeight="1">
      <c r="A30" s="14">
        <v>13</v>
      </c>
      <c r="B30" s="17" t="s">
        <v>160</v>
      </c>
      <c r="C30" s="14">
        <v>24</v>
      </c>
      <c r="D30" s="14">
        <f t="shared" ref="D30" si="1">(C30/8)</f>
        <v>3</v>
      </c>
      <c r="E30" s="1"/>
      <c r="F30" s="1"/>
      <c r="G30" s="1"/>
      <c r="H30" s="1"/>
      <c r="I30" s="1"/>
      <c r="J30" s="1"/>
    </row>
    <row r="31" spans="1:11" s="12" customFormat="1" ht="18" customHeight="1">
      <c r="A31" s="14">
        <v>14</v>
      </c>
      <c r="B31" s="26" t="s">
        <v>126</v>
      </c>
      <c r="C31" s="15"/>
      <c r="D31" s="15">
        <f t="shared" si="0"/>
        <v>0</v>
      </c>
      <c r="E31" s="1"/>
      <c r="F31" s="1"/>
      <c r="G31" s="1"/>
      <c r="H31" s="1"/>
      <c r="I31" s="1"/>
      <c r="J31" s="1"/>
    </row>
    <row r="32" spans="1:11" s="12" customFormat="1" ht="18" customHeight="1">
      <c r="A32" s="14">
        <v>15</v>
      </c>
      <c r="B32" s="25" t="s">
        <v>126</v>
      </c>
      <c r="C32" s="14">
        <v>48</v>
      </c>
      <c r="D32" s="15">
        <f t="shared" si="0"/>
        <v>6</v>
      </c>
      <c r="E32" s="1"/>
      <c r="F32" s="1"/>
      <c r="G32" s="1"/>
      <c r="H32" s="1"/>
      <c r="I32" s="1"/>
      <c r="J32" s="1"/>
    </row>
    <row r="33" spans="1:4">
      <c r="A33" s="32"/>
      <c r="B33" s="32" t="s">
        <v>127</v>
      </c>
      <c r="C33" s="33">
        <f>SUM(C7:C32)</f>
        <v>232</v>
      </c>
      <c r="D33" s="33">
        <f t="shared" ref="D33" si="2">(C33/8)</f>
        <v>29</v>
      </c>
    </row>
    <row r="34" spans="1:4">
      <c r="D34"/>
    </row>
    <row r="35" spans="1:4">
      <c r="D35"/>
    </row>
    <row r="36" spans="1:4">
      <c r="B36" s="23" t="s">
        <v>3</v>
      </c>
      <c r="D36"/>
    </row>
    <row r="37" spans="1:4">
      <c r="B37" s="17" t="s">
        <v>145</v>
      </c>
      <c r="D37"/>
    </row>
    <row r="38" spans="1:4">
      <c r="B38" s="17" t="s">
        <v>144</v>
      </c>
      <c r="D38"/>
    </row>
    <row r="39" spans="1:4">
      <c r="B39" s="79" t="s">
        <v>66</v>
      </c>
      <c r="D39"/>
    </row>
    <row r="40" spans="1:4">
      <c r="B40" s="84" t="s">
        <v>154</v>
      </c>
      <c r="D40"/>
    </row>
    <row r="41" spans="1:4">
      <c r="B41" t="s">
        <v>155</v>
      </c>
      <c r="D41"/>
    </row>
    <row r="42" spans="1:4">
      <c r="B42" t="s">
        <v>156</v>
      </c>
      <c r="D42"/>
    </row>
    <row r="43" spans="1:4">
      <c r="D43"/>
    </row>
    <row r="44" spans="1:4">
      <c r="D44"/>
    </row>
    <row r="45" spans="1:4">
      <c r="D45"/>
    </row>
    <row r="46" spans="1:4">
      <c r="D46"/>
    </row>
    <row r="47" spans="1:4">
      <c r="D47"/>
    </row>
    <row r="48" spans="1:4">
      <c r="D48"/>
    </row>
    <row r="49" spans="4:4">
      <c r="D49"/>
    </row>
    <row r="50" spans="4:4">
      <c r="D50"/>
    </row>
    <row r="51" spans="4:4">
      <c r="D51"/>
    </row>
    <row r="52" spans="4:4">
      <c r="D52"/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56" workbookViewId="0">
      <selection activeCell="B79" sqref="B79"/>
    </sheetView>
  </sheetViews>
  <sheetFormatPr defaultRowHeight="15.6"/>
  <cols>
    <col min="1" max="1" width="7.5" style="2" customWidth="1"/>
    <col min="2" max="2" width="77" bestFit="1" customWidth="1"/>
    <col min="3" max="3" width="8.5" bestFit="1" customWidth="1"/>
    <col min="4" max="4" width="13.8984375" style="3" customWidth="1"/>
  </cols>
  <sheetData>
    <row r="1" spans="1:4" ht="18">
      <c r="A1" s="5"/>
      <c r="B1" s="8"/>
      <c r="C1" s="4"/>
      <c r="D1" s="8"/>
    </row>
    <row r="2" spans="1:4" ht="18">
      <c r="A2" s="7"/>
      <c r="B2" s="13" t="s">
        <v>69</v>
      </c>
      <c r="C2" s="21"/>
      <c r="D2" s="8"/>
    </row>
    <row r="3" spans="1:4" ht="18">
      <c r="A3" s="7"/>
      <c r="B3" s="4"/>
      <c r="C3" s="22"/>
      <c r="D3" s="21">
        <v>43341</v>
      </c>
    </row>
    <row r="4" spans="1:4" ht="18">
      <c r="A4" s="7"/>
      <c r="B4" s="4"/>
      <c r="C4" s="22"/>
      <c r="D4" s="22" t="s">
        <v>9</v>
      </c>
    </row>
    <row r="5" spans="1:4" ht="16.5" customHeight="1">
      <c r="A5" s="9"/>
      <c r="B5" s="10"/>
      <c r="C5" s="10"/>
      <c r="D5" s="10"/>
    </row>
    <row r="6" spans="1:4">
      <c r="A6" s="15" t="s">
        <v>0</v>
      </c>
      <c r="B6" s="16" t="s">
        <v>1</v>
      </c>
      <c r="C6" s="28" t="s">
        <v>70</v>
      </c>
      <c r="D6" s="15" t="s">
        <v>118</v>
      </c>
    </row>
    <row r="7" spans="1:4">
      <c r="A7" s="15"/>
      <c r="B7" s="80" t="s">
        <v>71</v>
      </c>
      <c r="C7" s="14"/>
      <c r="D7" s="15"/>
    </row>
    <row r="8" spans="1:4">
      <c r="A8" s="14">
        <v>1</v>
      </c>
      <c r="B8" s="81" t="s">
        <v>72</v>
      </c>
      <c r="C8" s="14"/>
      <c r="D8" s="15">
        <f>(C8/8)</f>
        <v>0</v>
      </c>
    </row>
    <row r="9" spans="1:4">
      <c r="A9" s="14">
        <v>2</v>
      </c>
      <c r="B9" s="67" t="s">
        <v>73</v>
      </c>
      <c r="C9" s="14"/>
      <c r="D9" s="15">
        <f t="shared" ref="D9:D12" si="0">(C9/8)</f>
        <v>0</v>
      </c>
    </row>
    <row r="10" spans="1:4">
      <c r="A10" s="14">
        <v>3</v>
      </c>
      <c r="B10" s="72" t="s">
        <v>73</v>
      </c>
      <c r="C10" s="14">
        <v>2</v>
      </c>
      <c r="D10" s="15">
        <f t="shared" si="0"/>
        <v>0.25</v>
      </c>
    </row>
    <row r="11" spans="1:4">
      <c r="A11" s="14">
        <v>4</v>
      </c>
      <c r="B11" s="67" t="s">
        <v>74</v>
      </c>
      <c r="C11" s="14"/>
      <c r="D11" s="15">
        <f t="shared" si="0"/>
        <v>0</v>
      </c>
    </row>
    <row r="12" spans="1:4">
      <c r="A12" s="14">
        <v>5</v>
      </c>
      <c r="B12" s="72" t="s">
        <v>75</v>
      </c>
      <c r="C12" s="14">
        <v>6</v>
      </c>
      <c r="D12" s="15">
        <f t="shared" si="0"/>
        <v>0.75</v>
      </c>
    </row>
    <row r="13" spans="1:4">
      <c r="A13" s="14">
        <v>6</v>
      </c>
      <c r="B13" s="67" t="s">
        <v>76</v>
      </c>
      <c r="C13" s="14"/>
      <c r="D13" s="18"/>
    </row>
    <row r="14" spans="1:4">
      <c r="A14" s="14">
        <v>7</v>
      </c>
      <c r="B14" s="72" t="s">
        <v>77</v>
      </c>
      <c r="C14" s="14">
        <v>4</v>
      </c>
      <c r="D14" s="14">
        <v>0</v>
      </c>
    </row>
    <row r="15" spans="1:4">
      <c r="A15" s="14">
        <v>8</v>
      </c>
      <c r="B15" s="81" t="s">
        <v>78</v>
      </c>
      <c r="C15" s="14"/>
      <c r="D15" s="14"/>
    </row>
    <row r="16" spans="1:4">
      <c r="A16" s="14">
        <v>9</v>
      </c>
      <c r="B16" s="67" t="s">
        <v>59</v>
      </c>
      <c r="C16" s="14">
        <v>12</v>
      </c>
      <c r="D16" s="14">
        <f>(C16/8)</f>
        <v>1.5</v>
      </c>
    </row>
    <row r="17" spans="1:4">
      <c r="A17" s="14">
        <v>10</v>
      </c>
      <c r="B17" s="67" t="s">
        <v>79</v>
      </c>
      <c r="C17" s="14"/>
      <c r="D17" s="14">
        <f t="shared" ref="D17:D68" si="1">(C17/8)</f>
        <v>0</v>
      </c>
    </row>
    <row r="18" spans="1:4">
      <c r="A18" s="14">
        <v>11</v>
      </c>
      <c r="B18" s="72" t="s">
        <v>80</v>
      </c>
      <c r="C18" s="14">
        <v>6</v>
      </c>
      <c r="D18" s="14">
        <f t="shared" si="1"/>
        <v>0.75</v>
      </c>
    </row>
    <row r="19" spans="1:4">
      <c r="A19" s="14">
        <v>12</v>
      </c>
      <c r="B19" s="72" t="s">
        <v>81</v>
      </c>
      <c r="C19" s="14">
        <v>4</v>
      </c>
      <c r="D19" s="14">
        <f t="shared" si="1"/>
        <v>0.5</v>
      </c>
    </row>
    <row r="20" spans="1:4">
      <c r="A20" s="14">
        <v>13</v>
      </c>
      <c r="B20" s="72" t="s">
        <v>82</v>
      </c>
      <c r="C20" s="14">
        <v>4</v>
      </c>
      <c r="D20" s="14">
        <f t="shared" si="1"/>
        <v>0.5</v>
      </c>
    </row>
    <row r="21" spans="1:4">
      <c r="A21" s="14">
        <v>14</v>
      </c>
      <c r="B21" s="72" t="s">
        <v>83</v>
      </c>
      <c r="C21" s="14">
        <v>2</v>
      </c>
      <c r="D21" s="14">
        <f t="shared" si="1"/>
        <v>0.25</v>
      </c>
    </row>
    <row r="22" spans="1:4">
      <c r="A22" s="14">
        <v>15</v>
      </c>
      <c r="B22" s="72" t="s">
        <v>84</v>
      </c>
      <c r="C22" s="14">
        <v>2</v>
      </c>
      <c r="D22" s="14">
        <f t="shared" si="1"/>
        <v>0.25</v>
      </c>
    </row>
    <row r="23" spans="1:4">
      <c r="A23" s="14">
        <v>16</v>
      </c>
      <c r="B23" s="72" t="s">
        <v>85</v>
      </c>
      <c r="C23" s="14">
        <v>4</v>
      </c>
      <c r="D23" s="14">
        <f t="shared" si="1"/>
        <v>0.5</v>
      </c>
    </row>
    <row r="24" spans="1:4">
      <c r="A24" s="14">
        <v>17</v>
      </c>
      <c r="B24" s="67" t="s">
        <v>60</v>
      </c>
      <c r="C24" s="14"/>
      <c r="D24" s="14">
        <f t="shared" si="1"/>
        <v>0</v>
      </c>
    </row>
    <row r="25" spans="1:4">
      <c r="A25" s="14">
        <v>18</v>
      </c>
      <c r="B25" s="72" t="s">
        <v>86</v>
      </c>
      <c r="C25" s="14">
        <v>12</v>
      </c>
      <c r="D25" s="14">
        <f t="shared" si="1"/>
        <v>1.5</v>
      </c>
    </row>
    <row r="26" spans="1:4">
      <c r="A26" s="14">
        <v>19</v>
      </c>
      <c r="B26" s="67" t="s">
        <v>61</v>
      </c>
      <c r="C26" s="14"/>
      <c r="D26" s="14">
        <f t="shared" si="1"/>
        <v>0</v>
      </c>
    </row>
    <row r="27" spans="1:4">
      <c r="A27" s="14">
        <v>20</v>
      </c>
      <c r="B27" s="72" t="s">
        <v>87</v>
      </c>
      <c r="C27" s="14">
        <v>8</v>
      </c>
      <c r="D27" s="14">
        <f t="shared" si="1"/>
        <v>1</v>
      </c>
    </row>
    <row r="28" spans="1:4">
      <c r="A28" s="14">
        <v>21</v>
      </c>
      <c r="B28" s="67" t="s">
        <v>88</v>
      </c>
      <c r="C28" s="14"/>
      <c r="D28" s="14">
        <f t="shared" si="1"/>
        <v>0</v>
      </c>
    </row>
    <row r="29" spans="1:4">
      <c r="A29" s="14">
        <v>22</v>
      </c>
      <c r="B29" s="72" t="s">
        <v>89</v>
      </c>
      <c r="C29" s="14">
        <v>2</v>
      </c>
      <c r="D29" s="14">
        <f t="shared" si="1"/>
        <v>0.25</v>
      </c>
    </row>
    <row r="30" spans="1:4">
      <c r="A30" s="14">
        <v>23</v>
      </c>
      <c r="B30" s="67" t="s">
        <v>47</v>
      </c>
      <c r="C30" s="14">
        <v>4</v>
      </c>
      <c r="D30" s="14">
        <f t="shared" si="1"/>
        <v>0.5</v>
      </c>
    </row>
    <row r="31" spans="1:4">
      <c r="A31" s="14">
        <v>24</v>
      </c>
      <c r="B31" s="67" t="s">
        <v>90</v>
      </c>
      <c r="C31" s="14"/>
      <c r="D31" s="14">
        <f t="shared" si="1"/>
        <v>0</v>
      </c>
    </row>
    <row r="32" spans="1:4">
      <c r="A32" s="14">
        <v>25</v>
      </c>
      <c r="B32" s="71" t="s">
        <v>91</v>
      </c>
      <c r="C32" s="24">
        <v>2</v>
      </c>
      <c r="D32" s="14">
        <f t="shared" si="1"/>
        <v>0.25</v>
      </c>
    </row>
    <row r="33" spans="1:4">
      <c r="A33" s="14">
        <v>26</v>
      </c>
      <c r="B33" s="82" t="s">
        <v>146</v>
      </c>
      <c r="C33" s="24">
        <v>6</v>
      </c>
      <c r="D33" s="14">
        <f t="shared" si="1"/>
        <v>0.75</v>
      </c>
    </row>
    <row r="34" spans="1:4">
      <c r="A34" s="14">
        <v>27</v>
      </c>
      <c r="B34" s="82" t="s">
        <v>92</v>
      </c>
      <c r="C34" s="24">
        <v>6</v>
      </c>
      <c r="D34" s="14">
        <f t="shared" si="1"/>
        <v>0.75</v>
      </c>
    </row>
    <row r="35" spans="1:4">
      <c r="A35" s="14">
        <v>28</v>
      </c>
      <c r="B35" s="82" t="s">
        <v>93</v>
      </c>
      <c r="C35" s="24">
        <v>6</v>
      </c>
      <c r="D35" s="14">
        <f t="shared" si="1"/>
        <v>0.75</v>
      </c>
    </row>
    <row r="36" spans="1:4">
      <c r="A36" s="14">
        <v>29</v>
      </c>
      <c r="B36" s="82" t="s">
        <v>94</v>
      </c>
      <c r="C36" s="24">
        <v>6</v>
      </c>
      <c r="D36" s="14">
        <f t="shared" si="1"/>
        <v>0.75</v>
      </c>
    </row>
    <row r="37" spans="1:4">
      <c r="A37" s="14">
        <v>30</v>
      </c>
      <c r="B37" s="67" t="s">
        <v>95</v>
      </c>
      <c r="C37" s="14">
        <v>6</v>
      </c>
      <c r="D37" s="14">
        <f t="shared" si="1"/>
        <v>0.75</v>
      </c>
    </row>
    <row r="38" spans="1:4">
      <c r="A38" s="14">
        <v>31</v>
      </c>
      <c r="B38" s="83" t="s">
        <v>147</v>
      </c>
      <c r="C38" s="24"/>
      <c r="D38" s="14">
        <f t="shared" si="1"/>
        <v>0</v>
      </c>
    </row>
    <row r="39" spans="1:4">
      <c r="A39" s="14">
        <v>32</v>
      </c>
      <c r="B39" s="83" t="s">
        <v>148</v>
      </c>
      <c r="C39" s="24"/>
      <c r="D39" s="14">
        <f t="shared" si="1"/>
        <v>0</v>
      </c>
    </row>
    <row r="40" spans="1:4">
      <c r="A40" s="14">
        <v>33</v>
      </c>
      <c r="B40" s="83" t="s">
        <v>149</v>
      </c>
      <c r="C40" s="24"/>
      <c r="D40" s="14">
        <f t="shared" si="1"/>
        <v>0</v>
      </c>
    </row>
    <row r="41" spans="1:4">
      <c r="A41" s="14">
        <v>34</v>
      </c>
      <c r="B41" s="67" t="s">
        <v>96</v>
      </c>
      <c r="C41" s="14">
        <v>10</v>
      </c>
      <c r="D41" s="14">
        <f t="shared" si="1"/>
        <v>1.25</v>
      </c>
    </row>
    <row r="42" spans="1:4">
      <c r="A42" s="14">
        <v>35</v>
      </c>
      <c r="B42" s="83" t="s">
        <v>97</v>
      </c>
      <c r="C42" s="24"/>
      <c r="D42" s="14">
        <f t="shared" si="1"/>
        <v>0</v>
      </c>
    </row>
    <row r="43" spans="1:4">
      <c r="A43" s="14">
        <v>36</v>
      </c>
      <c r="B43" s="83" t="s">
        <v>98</v>
      </c>
      <c r="C43" s="24"/>
      <c r="D43" s="14">
        <f t="shared" si="1"/>
        <v>0</v>
      </c>
    </row>
    <row r="44" spans="1:4">
      <c r="A44" s="14">
        <v>37</v>
      </c>
      <c r="B44" s="83" t="s">
        <v>99</v>
      </c>
      <c r="C44" s="24"/>
      <c r="D44" s="14">
        <f t="shared" si="1"/>
        <v>0</v>
      </c>
    </row>
    <row r="45" spans="1:4">
      <c r="A45" s="14">
        <v>38</v>
      </c>
      <c r="B45" s="67" t="s">
        <v>100</v>
      </c>
      <c r="C45" s="14">
        <v>8</v>
      </c>
      <c r="D45" s="14">
        <f t="shared" si="1"/>
        <v>1</v>
      </c>
    </row>
    <row r="46" spans="1:4">
      <c r="A46" s="14">
        <v>39</v>
      </c>
      <c r="B46" s="83" t="s">
        <v>101</v>
      </c>
      <c r="C46" s="24"/>
      <c r="D46" s="14">
        <f t="shared" si="1"/>
        <v>0</v>
      </c>
    </row>
    <row r="47" spans="1:4">
      <c r="A47" s="14">
        <v>40</v>
      </c>
      <c r="B47" s="83" t="s">
        <v>102</v>
      </c>
      <c r="C47" s="24"/>
      <c r="D47" s="14">
        <f t="shared" si="1"/>
        <v>0</v>
      </c>
    </row>
    <row r="48" spans="1:4">
      <c r="A48" s="14">
        <v>41</v>
      </c>
      <c r="B48" s="83" t="s">
        <v>103</v>
      </c>
      <c r="C48" s="24"/>
      <c r="D48" s="14">
        <f t="shared" si="1"/>
        <v>0</v>
      </c>
    </row>
    <row r="49" spans="1:4">
      <c r="A49" s="14">
        <v>42</v>
      </c>
      <c r="B49" s="67" t="s">
        <v>104</v>
      </c>
      <c r="C49" s="14">
        <v>12</v>
      </c>
      <c r="D49" s="18">
        <f t="shared" si="1"/>
        <v>1.5</v>
      </c>
    </row>
    <row r="50" spans="1:4">
      <c r="A50" s="14">
        <v>43</v>
      </c>
      <c r="B50" s="72" t="s">
        <v>105</v>
      </c>
      <c r="C50" s="24"/>
      <c r="D50" s="18">
        <f t="shared" si="1"/>
        <v>0</v>
      </c>
    </row>
    <row r="51" spans="1:4">
      <c r="A51" s="14">
        <v>44</v>
      </c>
      <c r="B51" s="83" t="s">
        <v>106</v>
      </c>
      <c r="C51" s="24"/>
      <c r="D51" s="18">
        <f t="shared" si="1"/>
        <v>0</v>
      </c>
    </row>
    <row r="52" spans="1:4">
      <c r="A52" s="14">
        <v>45</v>
      </c>
      <c r="B52" s="83" t="s">
        <v>107</v>
      </c>
      <c r="C52" s="24"/>
      <c r="D52" s="18">
        <f t="shared" si="1"/>
        <v>0</v>
      </c>
    </row>
    <row r="53" spans="1:4">
      <c r="A53" s="14">
        <v>46</v>
      </c>
      <c r="B53" s="67" t="s">
        <v>150</v>
      </c>
      <c r="C53" s="24"/>
      <c r="D53" s="18">
        <f t="shared" si="1"/>
        <v>0</v>
      </c>
    </row>
    <row r="54" spans="1:4">
      <c r="A54" s="14">
        <v>47</v>
      </c>
      <c r="B54" s="67" t="s">
        <v>63</v>
      </c>
      <c r="C54" s="14">
        <v>12</v>
      </c>
      <c r="D54" s="18">
        <f t="shared" si="1"/>
        <v>1.5</v>
      </c>
    </row>
    <row r="55" spans="1:4">
      <c r="A55" s="14">
        <v>48</v>
      </c>
      <c r="B55" s="83" t="s">
        <v>151</v>
      </c>
      <c r="C55" s="24"/>
      <c r="D55" s="18">
        <f t="shared" si="1"/>
        <v>0</v>
      </c>
    </row>
    <row r="56" spans="1:4">
      <c r="A56" s="14">
        <v>49</v>
      </c>
      <c r="B56" s="83" t="s">
        <v>108</v>
      </c>
      <c r="C56" s="24"/>
      <c r="D56" s="18">
        <f t="shared" si="1"/>
        <v>0</v>
      </c>
    </row>
    <row r="57" spans="1:4">
      <c r="A57" s="14">
        <v>50</v>
      </c>
      <c r="B57" s="83" t="s">
        <v>109</v>
      </c>
      <c r="C57" s="24"/>
      <c r="D57" s="18">
        <f t="shared" si="1"/>
        <v>0</v>
      </c>
    </row>
    <row r="58" spans="1:4">
      <c r="A58" s="14">
        <v>51</v>
      </c>
      <c r="B58" s="67" t="s">
        <v>110</v>
      </c>
      <c r="C58" s="14">
        <v>12</v>
      </c>
      <c r="D58" s="18">
        <f t="shared" si="1"/>
        <v>1.5</v>
      </c>
    </row>
    <row r="59" spans="1:4">
      <c r="A59" s="14">
        <v>52</v>
      </c>
      <c r="B59" s="72" t="s">
        <v>152</v>
      </c>
      <c r="C59" s="24"/>
      <c r="D59" s="18">
        <f t="shared" si="1"/>
        <v>0</v>
      </c>
    </row>
    <row r="60" spans="1:4">
      <c r="A60" s="14">
        <v>53</v>
      </c>
      <c r="B60" s="72" t="s">
        <v>111</v>
      </c>
      <c r="C60" s="14"/>
      <c r="D60" s="18">
        <f t="shared" si="1"/>
        <v>0</v>
      </c>
    </row>
    <row r="61" spans="1:4">
      <c r="A61" s="14">
        <v>54</v>
      </c>
      <c r="B61" s="72" t="s">
        <v>112</v>
      </c>
      <c r="C61" s="14"/>
      <c r="D61" s="18">
        <f t="shared" si="1"/>
        <v>0</v>
      </c>
    </row>
    <row r="62" spans="1:4">
      <c r="A62" s="14">
        <v>55</v>
      </c>
      <c r="B62" s="29" t="s">
        <v>113</v>
      </c>
      <c r="C62" s="30">
        <f>SUM(C7:C61)</f>
        <v>158</v>
      </c>
      <c r="D62" s="30">
        <f t="shared" si="1"/>
        <v>19.75</v>
      </c>
    </row>
    <row r="63" spans="1:4">
      <c r="D63"/>
    </row>
    <row r="64" spans="1:4">
      <c r="B64" s="1" t="s">
        <v>114</v>
      </c>
      <c r="D64"/>
    </row>
    <row r="65" spans="1:4">
      <c r="B65" s="1" t="s">
        <v>115</v>
      </c>
      <c r="D65"/>
    </row>
    <row r="66" spans="1:4">
      <c r="B66" s="1" t="s">
        <v>116</v>
      </c>
      <c r="D66"/>
    </row>
    <row r="67" spans="1:4">
      <c r="B67" s="1"/>
      <c r="D67"/>
    </row>
    <row r="68" spans="1:4">
      <c r="A68" s="14">
        <v>56</v>
      </c>
      <c r="B68" s="29" t="s">
        <v>113</v>
      </c>
      <c r="C68" s="30">
        <f>(C62+(C62*0.3))</f>
        <v>205.4</v>
      </c>
      <c r="D68" s="30">
        <f t="shared" si="1"/>
        <v>25.675000000000001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Anit Doping Web App</vt:lpstr>
      <vt:lpstr>Website</vt:lpstr>
      <vt:lpstr>Mobile -hybrid</vt:lpstr>
      <vt:lpstr>Design UIUX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</cp:lastModifiedBy>
  <dcterms:created xsi:type="dcterms:W3CDTF">2013-06-07T15:02:07Z</dcterms:created>
  <dcterms:modified xsi:type="dcterms:W3CDTF">2018-08-29T10:02:21Z</dcterms:modified>
</cp:coreProperties>
</file>