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Coir Directorate\"/>
    </mc:Choice>
  </mc:AlternateContent>
  <bookViews>
    <workbookView xWindow="0" yWindow="0" windowWidth="15345" windowHeight="4635" tabRatio="500"/>
  </bookViews>
  <sheets>
    <sheet name="Coir Board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C102" i="4" l="1"/>
  <c r="G8" i="4" l="1"/>
  <c r="G13" i="4" l="1"/>
  <c r="H13" i="4" s="1"/>
  <c r="C11" i="4"/>
  <c r="D11" i="4" s="1"/>
  <c r="D10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3" i="4"/>
  <c r="D104" i="4"/>
  <c r="D9" i="4"/>
  <c r="D8" i="4"/>
  <c r="D102" i="4" l="1"/>
  <c r="D105" i="4" s="1"/>
  <c r="G11" i="4"/>
  <c r="F16" i="4" s="1"/>
  <c r="J9" i="4"/>
  <c r="C105" i="4"/>
  <c r="D106" i="4" s="1"/>
  <c r="G12" i="4"/>
  <c r="H12" i="4" s="1"/>
  <c r="H9" i="4"/>
  <c r="H10" i="4"/>
  <c r="H11" i="4" l="1"/>
  <c r="I9" i="4"/>
  <c r="H8" i="4" l="1"/>
  <c r="H14" i="4" s="1"/>
  <c r="F17" i="4" s="1"/>
</calcChain>
</file>

<file path=xl/sharedStrings.xml><?xml version="1.0" encoding="utf-8"?>
<sst xmlns="http://schemas.openxmlformats.org/spreadsheetml/2006/main" count="196" uniqueCount="149">
  <si>
    <t>Sl. No.</t>
  </si>
  <si>
    <t>Module</t>
  </si>
  <si>
    <t>UAT Support &amp; Implementation</t>
  </si>
  <si>
    <t>Man Days</t>
  </si>
  <si>
    <t>Man Hours</t>
  </si>
  <si>
    <t>Quality Analysis (QA)</t>
  </si>
  <si>
    <t>Total Effort</t>
  </si>
  <si>
    <t xml:space="preserve">Assumption </t>
  </si>
  <si>
    <t>Wednesday</t>
  </si>
  <si>
    <t>Finalising and purchase of HTML Theme &amp; Images</t>
  </si>
  <si>
    <t xml:space="preserve">Client will purchase HTML  theme </t>
  </si>
  <si>
    <t>Login</t>
  </si>
  <si>
    <t>No</t>
  </si>
  <si>
    <t>Total</t>
  </si>
  <si>
    <t>Sr. PHP developer</t>
  </si>
  <si>
    <t>Junior PHP Developer</t>
  </si>
  <si>
    <t>QA</t>
  </si>
  <si>
    <t>Designer</t>
  </si>
  <si>
    <t>About US</t>
  </si>
  <si>
    <t>Vision n mission</t>
  </si>
  <si>
    <t>Org Structure</t>
  </si>
  <si>
    <t>About Coir</t>
  </si>
  <si>
    <t>Fibre Extraction</t>
  </si>
  <si>
    <t>Ratt Spinning</t>
  </si>
  <si>
    <t>Hand spinning</t>
  </si>
  <si>
    <t>Project Offices</t>
  </si>
  <si>
    <t>Allied institutions</t>
  </si>
  <si>
    <t>Coir Co-operatives</t>
  </si>
  <si>
    <t>Exporters</t>
  </si>
  <si>
    <t>Manufacturers</t>
  </si>
  <si>
    <t>Circulars</t>
  </si>
  <si>
    <t>Gov Orders</t>
  </si>
  <si>
    <t>Tenders</t>
  </si>
  <si>
    <t>Various forms and applications</t>
  </si>
  <si>
    <t>Citizen Charter</t>
  </si>
  <si>
    <t>Contact us</t>
  </si>
  <si>
    <t>Feedback</t>
  </si>
  <si>
    <t>Chirayinkeezhu</t>
  </si>
  <si>
    <t>Kollam</t>
  </si>
  <si>
    <t>Alapuzha</t>
  </si>
  <si>
    <t>North Parur</t>
  </si>
  <si>
    <t>Ponnani</t>
  </si>
  <si>
    <t>Kannur</t>
  </si>
  <si>
    <t>Kayamkilam</t>
  </si>
  <si>
    <t>Thrisur</t>
  </si>
  <si>
    <t>Kozhikode</t>
  </si>
  <si>
    <t>Vaikom</t>
  </si>
  <si>
    <t>Right to Service</t>
  </si>
  <si>
    <t>Right to information</t>
  </si>
  <si>
    <t>Vital Statistics</t>
  </si>
  <si>
    <t>News</t>
  </si>
  <si>
    <t>Important Orders</t>
  </si>
  <si>
    <t>Plan Schemes</t>
  </si>
  <si>
    <t>General</t>
  </si>
  <si>
    <t>Copyright</t>
  </si>
  <si>
    <t>T&amp;C</t>
  </si>
  <si>
    <t>Privacy policy</t>
  </si>
  <si>
    <t>Useful Links</t>
  </si>
  <si>
    <t>Cite map</t>
  </si>
  <si>
    <t>Archives</t>
  </si>
  <si>
    <t>Gallery</t>
  </si>
  <si>
    <t>Picture</t>
  </si>
  <si>
    <t>Video</t>
  </si>
  <si>
    <t>Search</t>
  </si>
  <si>
    <t>site content</t>
  </si>
  <si>
    <t>Forms</t>
  </si>
  <si>
    <t>whats New</t>
  </si>
  <si>
    <t>Products</t>
  </si>
  <si>
    <t>Marketing</t>
  </si>
  <si>
    <t>Context sensitive PDF downloads</t>
  </si>
  <si>
    <t>Print page</t>
  </si>
  <si>
    <t>Email Page</t>
  </si>
  <si>
    <t>Administration</t>
  </si>
  <si>
    <t>Manage users</t>
  </si>
  <si>
    <t>Manage roles</t>
  </si>
  <si>
    <t>Editor</t>
  </si>
  <si>
    <t>Publisher</t>
  </si>
  <si>
    <t>Bilingual</t>
  </si>
  <si>
    <t>Site Features</t>
  </si>
  <si>
    <t>Menu</t>
  </si>
  <si>
    <t>Main menu</t>
  </si>
  <si>
    <t>sub menu</t>
  </si>
  <si>
    <t>content</t>
  </si>
  <si>
    <t>Generic pages (text interspersed with images, tables etc)</t>
  </si>
  <si>
    <t>Templated pages (create template that can be used to create other pages)</t>
  </si>
  <si>
    <t>template instance (instance of a templated page for end user)</t>
  </si>
  <si>
    <t>Downloads (Placeholder for various items)</t>
  </si>
  <si>
    <t>Services?  (Does this include services from coirboard)</t>
  </si>
  <si>
    <t>Sub Offices (dynamic?)</t>
  </si>
  <si>
    <t>Events (planned activities)</t>
  </si>
  <si>
    <t>News  banner</t>
  </si>
  <si>
    <t>gallery uploads</t>
  </si>
  <si>
    <t>document uploads</t>
  </si>
  <si>
    <t>Design sub pages (min 5)</t>
  </si>
  <si>
    <t>Project Management</t>
  </si>
  <si>
    <t>SRS + FS</t>
  </si>
  <si>
    <t>Design</t>
  </si>
  <si>
    <t>Development</t>
  </si>
  <si>
    <t>Application Setup</t>
  </si>
  <si>
    <t>Language selector</t>
  </si>
  <si>
    <t>PDF of current page</t>
  </si>
  <si>
    <t>Print current page</t>
  </si>
  <si>
    <t>Email current page</t>
  </si>
  <si>
    <t>Common page features</t>
  </si>
  <si>
    <t>Footer pages and links</t>
  </si>
  <si>
    <t>Privacy Policy</t>
  </si>
  <si>
    <t>Site Map</t>
  </si>
  <si>
    <t>Usefull Links</t>
  </si>
  <si>
    <t>Home page  with sections (news, Events, Gallery)</t>
  </si>
  <si>
    <t>Design 2 Joomla homepage responsive templates</t>
  </si>
  <si>
    <t>Contact US</t>
  </si>
  <si>
    <t>Admin</t>
  </si>
  <si>
    <t>Add Sub Offices</t>
  </si>
  <si>
    <t>Add news</t>
  </si>
  <si>
    <t>Add events</t>
  </si>
  <si>
    <t>Add gallery</t>
  </si>
  <si>
    <t>Events</t>
  </si>
  <si>
    <t>Sub Office</t>
  </si>
  <si>
    <t>Page Templates</t>
  </si>
  <si>
    <t>Add Project Offices</t>
  </si>
  <si>
    <t>Add Allied institutions</t>
  </si>
  <si>
    <t>Add Coir Co-operatives</t>
  </si>
  <si>
    <t>Add Exporters</t>
  </si>
  <si>
    <t>Add Manufacturers</t>
  </si>
  <si>
    <t xml:space="preserve">Project Offices </t>
  </si>
  <si>
    <t>Downloads</t>
  </si>
  <si>
    <t xml:space="preserve">Upload </t>
  </si>
  <si>
    <t>Update</t>
  </si>
  <si>
    <t>Citizens Charter</t>
  </si>
  <si>
    <t>Services</t>
  </si>
  <si>
    <t>Career</t>
  </si>
  <si>
    <t>Articles</t>
  </si>
  <si>
    <t>Projects</t>
  </si>
  <si>
    <t>Documents</t>
  </si>
  <si>
    <t>Site content</t>
  </si>
  <si>
    <t>Search By</t>
  </si>
  <si>
    <t>Add Products</t>
  </si>
  <si>
    <t>Manage Users</t>
  </si>
  <si>
    <t>Editors</t>
  </si>
  <si>
    <t>Publishers</t>
  </si>
  <si>
    <t>Add Submenu / Menu (optional)</t>
  </si>
  <si>
    <t>Coir Board</t>
  </si>
  <si>
    <t>Nov 01 2017</t>
  </si>
  <si>
    <t>Project Manager</t>
  </si>
  <si>
    <t>Sub Offices ( added via backend using DB) Below offices are replicated using templates</t>
  </si>
  <si>
    <t>Live deployment</t>
  </si>
  <si>
    <t>Business Analyste</t>
  </si>
  <si>
    <t>Delivery days</t>
  </si>
  <si>
    <t>Total effort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</si>
</sst>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2" borderId="0" xfId="0" applyFont="1" applyFill="1" applyBorder="1"/>
    <xf numFmtId="0" fontId="0" fillId="2" borderId="1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2" xfId="0" applyFont="1" applyFill="1" applyBorder="1" applyAlignment="1">
      <alignment horizontal="left" vertical="center" indent="1"/>
    </xf>
    <xf numFmtId="0" fontId="0" fillId="4" borderId="0" xfId="0" applyFill="1"/>
    <xf numFmtId="0" fontId="0" fillId="2" borderId="2" xfId="0" quotePrefix="1" applyFont="1" applyFill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ont="1" applyFill="1" applyBorder="1" applyAlignment="1">
      <alignment horizontal="left" vertical="center" indent="2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0" fontId="6" fillId="0" borderId="0" xfId="0" applyFont="1"/>
    <xf numFmtId="0" fontId="0" fillId="2" borderId="2" xfId="0" quotePrefix="1" applyFont="1" applyFill="1" applyBorder="1" applyAlignment="1">
      <alignment horizontal="left" vertical="center" indent="2"/>
    </xf>
    <xf numFmtId="0" fontId="3" fillId="6" borderId="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left" indent="1"/>
    </xf>
    <xf numFmtId="0" fontId="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</xdr:colOff>
      <xdr:row>0</xdr:row>
      <xdr:rowOff>130968</xdr:rowOff>
    </xdr:from>
    <xdr:to>
      <xdr:col>1</xdr:col>
      <xdr:colOff>2348716</xdr:colOff>
      <xdr:row>4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" y="130968"/>
          <a:ext cx="2460635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topLeftCell="C6" workbookViewId="0">
      <selection activeCell="H18" sqref="H18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6.25" style="1" customWidth="1"/>
    <col min="4" max="4" width="13.875" style="3" customWidth="1"/>
    <col min="5" max="5" width="22.375" style="1" bestFit="1" customWidth="1"/>
    <col min="6" max="6" width="4.25" style="1" customWidth="1"/>
    <col min="7" max="7" width="10" style="1" customWidth="1"/>
    <col min="8" max="8" width="5.875" style="1" customWidth="1"/>
    <col min="9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5"/>
      <c r="B1" s="6"/>
      <c r="C1" s="8"/>
      <c r="D1" s="8"/>
      <c r="E1" s="15"/>
      <c r="F1" s="15"/>
      <c r="G1" s="15"/>
      <c r="H1" s="15"/>
    </row>
    <row r="2" spans="1:11" ht="15.75" customHeight="1" x14ac:dyDescent="0.25">
      <c r="A2" s="7"/>
      <c r="B2" s="8"/>
      <c r="C2" s="8"/>
      <c r="D2" s="8"/>
      <c r="E2" s="15"/>
      <c r="F2" s="15"/>
      <c r="G2" s="15"/>
      <c r="H2" s="15"/>
    </row>
    <row r="3" spans="1:11" ht="15.75" customHeight="1" x14ac:dyDescent="0.25">
      <c r="A3" s="7"/>
      <c r="B3" s="18" t="s">
        <v>141</v>
      </c>
      <c r="C3" s="4"/>
      <c r="D3" s="12" t="s">
        <v>142</v>
      </c>
      <c r="E3" s="15"/>
      <c r="F3" s="15"/>
      <c r="G3" s="15"/>
      <c r="H3" s="15"/>
    </row>
    <row r="4" spans="1:11" ht="15.75" customHeight="1" x14ac:dyDescent="0.25">
      <c r="A4" s="7"/>
      <c r="B4" s="4"/>
      <c r="C4" s="4"/>
      <c r="D4" s="13" t="s">
        <v>8</v>
      </c>
      <c r="E4" s="15"/>
      <c r="F4" s="15"/>
      <c r="G4" s="15"/>
      <c r="H4" s="15"/>
      <c r="I4" s="15"/>
      <c r="J4" s="15"/>
      <c r="K4" s="15"/>
    </row>
    <row r="5" spans="1:11" ht="15.75" customHeight="1" x14ac:dyDescent="0.25">
      <c r="A5" s="9"/>
      <c r="B5" s="10"/>
      <c r="C5" s="10"/>
      <c r="D5" s="11"/>
      <c r="E5" s="15"/>
      <c r="F5" s="15"/>
      <c r="G5" s="15"/>
      <c r="H5" s="15"/>
      <c r="I5" s="15"/>
      <c r="J5" s="15"/>
      <c r="K5" s="15"/>
    </row>
    <row r="6" spans="1:11" s="15" customFormat="1" ht="18" customHeight="1" x14ac:dyDescent="0.25">
      <c r="A6" s="22" t="s">
        <v>0</v>
      </c>
      <c r="B6" s="23" t="s">
        <v>1</v>
      </c>
      <c r="C6" s="22" t="s">
        <v>4</v>
      </c>
      <c r="D6" s="22" t="s">
        <v>3</v>
      </c>
    </row>
    <row r="7" spans="1:11" s="15" customFormat="1" ht="18" customHeight="1" x14ac:dyDescent="0.25">
      <c r="A7" s="37"/>
      <c r="B7" s="36" t="s">
        <v>96</v>
      </c>
      <c r="C7" s="37"/>
      <c r="D7" s="37"/>
      <c r="E7" s="16"/>
      <c r="F7" s="16" t="s">
        <v>12</v>
      </c>
      <c r="G7" s="15" t="s">
        <v>4</v>
      </c>
      <c r="H7" s="15" t="s">
        <v>3</v>
      </c>
    </row>
    <row r="8" spans="1:11" s="16" customFormat="1" ht="18" customHeight="1" x14ac:dyDescent="0.25">
      <c r="A8" s="20">
        <v>1</v>
      </c>
      <c r="B8" s="21" t="s">
        <v>9</v>
      </c>
      <c r="C8" s="20">
        <v>28</v>
      </c>
      <c r="D8" s="20">
        <f>C8/8</f>
        <v>3.5</v>
      </c>
      <c r="E8" s="16" t="s">
        <v>17</v>
      </c>
      <c r="F8" s="16">
        <v>2</v>
      </c>
      <c r="G8" s="15">
        <f>SUM(C8:C9)/F8</f>
        <v>62</v>
      </c>
      <c r="H8" s="15">
        <f t="shared" ref="H8:H13" si="0">G8*F8/8</f>
        <v>15.5</v>
      </c>
      <c r="I8" s="15"/>
      <c r="J8" s="15"/>
      <c r="K8" s="15"/>
    </row>
    <row r="9" spans="1:11" s="16" customFormat="1" ht="18" customHeight="1" x14ac:dyDescent="0.25">
      <c r="A9" s="20">
        <v>2</v>
      </c>
      <c r="B9" s="21" t="s">
        <v>109</v>
      </c>
      <c r="C9" s="20">
        <v>96</v>
      </c>
      <c r="D9" s="20">
        <f>C9/8</f>
        <v>12</v>
      </c>
      <c r="E9" s="16" t="s">
        <v>14</v>
      </c>
      <c r="F9" s="16">
        <v>1</v>
      </c>
      <c r="G9" s="15">
        <v>158</v>
      </c>
      <c r="H9" s="15">
        <f t="shared" si="0"/>
        <v>19.75</v>
      </c>
      <c r="I9" s="49">
        <f>SUM(H9:H10)</f>
        <v>43.25</v>
      </c>
      <c r="J9" s="49">
        <f>SUM(D14:D101)</f>
        <v>39.25</v>
      </c>
      <c r="K9" s="15"/>
    </row>
    <row r="10" spans="1:11" s="16" customFormat="1" ht="18" customHeight="1" x14ac:dyDescent="0.25">
      <c r="A10" s="20">
        <v>3</v>
      </c>
      <c r="B10" s="21" t="s">
        <v>93</v>
      </c>
      <c r="C10" s="20"/>
      <c r="D10" s="20">
        <f t="shared" ref="D10:D73" si="1">C10/8</f>
        <v>0</v>
      </c>
      <c r="E10" s="16" t="s">
        <v>15</v>
      </c>
      <c r="F10" s="16">
        <v>1</v>
      </c>
      <c r="G10" s="15">
        <v>188</v>
      </c>
      <c r="H10" s="15">
        <f t="shared" si="0"/>
        <v>23.5</v>
      </c>
      <c r="I10" s="49"/>
      <c r="J10" s="49"/>
      <c r="K10" s="15"/>
    </row>
    <row r="11" spans="1:11" s="16" customFormat="1" ht="18" customHeight="1" x14ac:dyDescent="0.25">
      <c r="A11" s="20">
        <v>4</v>
      </c>
      <c r="B11" s="21" t="s">
        <v>94</v>
      </c>
      <c r="C11" s="20">
        <f>SUM(C14:C101)*0.1</f>
        <v>31.400000000000002</v>
      </c>
      <c r="D11" s="20">
        <f t="shared" si="1"/>
        <v>3.9250000000000003</v>
      </c>
      <c r="E11" s="16" t="s">
        <v>16</v>
      </c>
      <c r="F11" s="16">
        <v>2</v>
      </c>
      <c r="G11" s="15">
        <f>SUM(C102:C103)/F11</f>
        <v>19.700000000000003</v>
      </c>
      <c r="H11" s="15">
        <f t="shared" si="0"/>
        <v>4.9250000000000007</v>
      </c>
      <c r="I11" s="15"/>
      <c r="J11" s="15"/>
      <c r="K11" s="15"/>
    </row>
    <row r="12" spans="1:11" s="16" customFormat="1" ht="18" customHeight="1" x14ac:dyDescent="0.25">
      <c r="A12" s="20">
        <v>5</v>
      </c>
      <c r="B12" s="21" t="s">
        <v>95</v>
      </c>
      <c r="C12" s="20">
        <v>0</v>
      </c>
      <c r="D12" s="20">
        <f t="shared" si="1"/>
        <v>0</v>
      </c>
      <c r="E12" s="16" t="s">
        <v>143</v>
      </c>
      <c r="F12" s="16">
        <v>1</v>
      </c>
      <c r="G12" s="15">
        <f>C11</f>
        <v>31.400000000000002</v>
      </c>
      <c r="H12" s="15">
        <f t="shared" si="0"/>
        <v>3.9250000000000003</v>
      </c>
      <c r="I12" s="15"/>
      <c r="J12" s="15"/>
      <c r="K12" s="15"/>
    </row>
    <row r="13" spans="1:11" s="16" customFormat="1" ht="18" customHeight="1" x14ac:dyDescent="0.25">
      <c r="A13" s="38"/>
      <c r="B13" s="35" t="s">
        <v>97</v>
      </c>
      <c r="C13" s="37"/>
      <c r="D13" s="20">
        <f t="shared" si="1"/>
        <v>0</v>
      </c>
      <c r="E13" s="16" t="s">
        <v>146</v>
      </c>
      <c r="F13" s="16">
        <v>1</v>
      </c>
      <c r="G13" s="15">
        <f>C12</f>
        <v>0</v>
      </c>
      <c r="H13" s="15">
        <f t="shared" si="0"/>
        <v>0</v>
      </c>
      <c r="I13" s="15"/>
      <c r="J13" s="15"/>
      <c r="K13" s="15"/>
    </row>
    <row r="14" spans="1:11" s="16" customFormat="1" ht="18" customHeight="1" x14ac:dyDescent="0.25">
      <c r="A14" s="20">
        <v>6</v>
      </c>
      <c r="B14" s="21" t="s">
        <v>98</v>
      </c>
      <c r="C14" s="20">
        <v>8</v>
      </c>
      <c r="D14" s="20">
        <f t="shared" si="1"/>
        <v>1</v>
      </c>
      <c r="E14" s="26" t="s">
        <v>13</v>
      </c>
      <c r="H14" s="26">
        <f>SUM(H8:H13)</f>
        <v>67.599999999999994</v>
      </c>
      <c r="I14" s="15"/>
      <c r="J14" s="15"/>
      <c r="K14" s="15"/>
    </row>
    <row r="15" spans="1:11" s="16" customFormat="1" ht="18" customHeight="1" x14ac:dyDescent="0.25">
      <c r="A15" s="20">
        <v>7</v>
      </c>
      <c r="B15" s="21" t="s">
        <v>108</v>
      </c>
      <c r="C15" s="20">
        <v>16</v>
      </c>
      <c r="D15" s="20">
        <f t="shared" si="1"/>
        <v>2</v>
      </c>
      <c r="G15" s="15"/>
      <c r="H15" s="15"/>
      <c r="I15" s="15"/>
      <c r="J15" s="15"/>
      <c r="K15" s="15"/>
    </row>
    <row r="16" spans="1:11" s="16" customFormat="1" ht="18" customHeight="1" x14ac:dyDescent="0.25">
      <c r="A16" s="20"/>
      <c r="B16" s="40" t="s">
        <v>103</v>
      </c>
      <c r="C16" s="20">
        <v>0</v>
      </c>
      <c r="D16" s="20">
        <f t="shared" si="1"/>
        <v>0</v>
      </c>
      <c r="E16" s="16" t="s">
        <v>147</v>
      </c>
      <c r="F16" s="16">
        <f>SUM(G8,G10,G11)/8</f>
        <v>33.712499999999999</v>
      </c>
      <c r="G16" s="15"/>
      <c r="H16" s="15"/>
      <c r="I16" s="15"/>
      <c r="J16" s="15"/>
      <c r="K16" s="15"/>
    </row>
    <row r="17" spans="1:11" s="16" customFormat="1" ht="18" customHeight="1" x14ac:dyDescent="0.25">
      <c r="A17" s="20">
        <v>8</v>
      </c>
      <c r="B17" s="28" t="s">
        <v>99</v>
      </c>
      <c r="C17" s="20">
        <v>16</v>
      </c>
      <c r="D17" s="20">
        <f t="shared" si="1"/>
        <v>2</v>
      </c>
      <c r="E17" s="16" t="s">
        <v>148</v>
      </c>
      <c r="F17" s="16">
        <f>H14</f>
        <v>67.599999999999994</v>
      </c>
      <c r="G17" s="15"/>
      <c r="H17" s="15"/>
      <c r="I17" s="15"/>
      <c r="J17" s="15"/>
      <c r="K17" s="15"/>
    </row>
    <row r="18" spans="1:11" s="16" customFormat="1" ht="18" customHeight="1" x14ac:dyDescent="0.25">
      <c r="A18" s="20">
        <v>9</v>
      </c>
      <c r="B18" s="28" t="s">
        <v>102</v>
      </c>
      <c r="C18" s="20">
        <v>4</v>
      </c>
      <c r="D18" s="20">
        <f t="shared" si="1"/>
        <v>0.5</v>
      </c>
      <c r="G18" s="15"/>
      <c r="H18" s="15"/>
      <c r="I18" s="15"/>
      <c r="J18" s="15"/>
      <c r="K18" s="15"/>
    </row>
    <row r="19" spans="1:11" s="16" customFormat="1" ht="18" customHeight="1" x14ac:dyDescent="0.25">
      <c r="A19" s="20">
        <v>10</v>
      </c>
      <c r="B19" s="28" t="s">
        <v>100</v>
      </c>
      <c r="C19" s="20">
        <v>4</v>
      </c>
      <c r="D19" s="20">
        <f t="shared" si="1"/>
        <v>0.5</v>
      </c>
      <c r="G19" s="15"/>
      <c r="H19" s="15"/>
      <c r="I19" s="15"/>
      <c r="J19" s="15"/>
      <c r="K19" s="15"/>
    </row>
    <row r="20" spans="1:11" s="16" customFormat="1" ht="18" customHeight="1" x14ac:dyDescent="0.25">
      <c r="A20" s="20">
        <v>11</v>
      </c>
      <c r="B20" s="28" t="s">
        <v>101</v>
      </c>
      <c r="C20" s="20">
        <v>4</v>
      </c>
      <c r="D20" s="20">
        <f t="shared" si="1"/>
        <v>0.5</v>
      </c>
      <c r="G20" s="15"/>
      <c r="H20" s="15"/>
      <c r="I20" s="15"/>
      <c r="J20" s="15"/>
      <c r="K20" s="15"/>
    </row>
    <row r="21" spans="1:11" s="16" customFormat="1" ht="18" customHeight="1" x14ac:dyDescent="0.25">
      <c r="A21" s="20"/>
      <c r="B21" s="28" t="s">
        <v>135</v>
      </c>
      <c r="C21" s="20">
        <v>8</v>
      </c>
      <c r="D21" s="20">
        <f t="shared" si="1"/>
        <v>1</v>
      </c>
      <c r="G21" s="15"/>
      <c r="H21" s="15"/>
      <c r="I21" s="15"/>
      <c r="J21" s="15"/>
      <c r="K21" s="15"/>
    </row>
    <row r="22" spans="1:11" s="16" customFormat="1" ht="18" customHeight="1" x14ac:dyDescent="0.25">
      <c r="A22" s="20">
        <v>12</v>
      </c>
      <c r="B22" s="33" t="s">
        <v>133</v>
      </c>
      <c r="C22" s="20">
        <v>0</v>
      </c>
      <c r="D22" s="20">
        <f t="shared" si="1"/>
        <v>0</v>
      </c>
      <c r="G22" s="15"/>
      <c r="H22" s="15"/>
      <c r="I22" s="15"/>
      <c r="J22" s="15"/>
      <c r="K22" s="15"/>
    </row>
    <row r="23" spans="1:11" s="16" customFormat="1" ht="18" customHeight="1" x14ac:dyDescent="0.25">
      <c r="A23" s="20">
        <v>13</v>
      </c>
      <c r="B23" s="33" t="s">
        <v>134</v>
      </c>
      <c r="C23" s="20">
        <v>0</v>
      </c>
      <c r="D23" s="20">
        <f t="shared" si="1"/>
        <v>0</v>
      </c>
      <c r="G23" s="15"/>
      <c r="H23" s="15"/>
      <c r="I23" s="15"/>
      <c r="J23" s="15"/>
      <c r="K23" s="15"/>
    </row>
    <row r="24" spans="1:11" s="16" customFormat="1" ht="18" customHeight="1" x14ac:dyDescent="0.25">
      <c r="A24" s="20"/>
      <c r="B24" s="40" t="s">
        <v>104</v>
      </c>
      <c r="C24" s="20">
        <v>0</v>
      </c>
      <c r="D24" s="20">
        <f t="shared" si="1"/>
        <v>0</v>
      </c>
      <c r="G24" s="15"/>
      <c r="H24" s="15"/>
      <c r="I24" s="15"/>
      <c r="J24" s="15"/>
      <c r="K24" s="15"/>
    </row>
    <row r="25" spans="1:11" s="16" customFormat="1" ht="18" customHeight="1" x14ac:dyDescent="0.25">
      <c r="A25" s="20">
        <v>14</v>
      </c>
      <c r="B25" s="28" t="s">
        <v>106</v>
      </c>
      <c r="C25" s="20">
        <v>4</v>
      </c>
      <c r="D25" s="20">
        <f t="shared" si="1"/>
        <v>0.5</v>
      </c>
      <c r="G25" s="15"/>
      <c r="H25" s="15"/>
      <c r="I25" s="15"/>
      <c r="J25" s="15"/>
      <c r="K25" s="15"/>
    </row>
    <row r="26" spans="1:11" s="16" customFormat="1" ht="18" customHeight="1" x14ac:dyDescent="0.25">
      <c r="A26" s="20">
        <v>15</v>
      </c>
      <c r="B26" s="28" t="s">
        <v>105</v>
      </c>
      <c r="C26" s="20">
        <v>4</v>
      </c>
      <c r="D26" s="20">
        <f t="shared" si="1"/>
        <v>0.5</v>
      </c>
      <c r="G26" s="15"/>
      <c r="H26" s="15"/>
      <c r="I26" s="15"/>
      <c r="J26" s="15"/>
      <c r="K26" s="15"/>
    </row>
    <row r="27" spans="1:11" s="16" customFormat="1" ht="18" customHeight="1" x14ac:dyDescent="0.25">
      <c r="A27" s="20">
        <v>16</v>
      </c>
      <c r="B27" s="28" t="s">
        <v>55</v>
      </c>
      <c r="C27" s="20">
        <v>4</v>
      </c>
      <c r="D27" s="20">
        <f t="shared" si="1"/>
        <v>0.5</v>
      </c>
      <c r="G27" s="15"/>
      <c r="H27" s="15"/>
      <c r="I27" s="15"/>
      <c r="J27" s="15"/>
      <c r="K27" s="15"/>
    </row>
    <row r="28" spans="1:11" s="16" customFormat="1" ht="18" customHeight="1" x14ac:dyDescent="0.25">
      <c r="A28" s="20">
        <v>17</v>
      </c>
      <c r="B28" s="28" t="s">
        <v>54</v>
      </c>
      <c r="C28" s="20">
        <v>4</v>
      </c>
      <c r="D28" s="20">
        <f t="shared" si="1"/>
        <v>0.5</v>
      </c>
      <c r="I28" s="15"/>
      <c r="J28" s="15"/>
      <c r="K28" s="15"/>
    </row>
    <row r="29" spans="1:11" s="16" customFormat="1" ht="18" customHeight="1" x14ac:dyDescent="0.25">
      <c r="A29" s="20">
        <v>18</v>
      </c>
      <c r="B29" s="30" t="s">
        <v>107</v>
      </c>
      <c r="C29" s="20">
        <v>4</v>
      </c>
      <c r="D29" s="20">
        <f t="shared" si="1"/>
        <v>0.5</v>
      </c>
      <c r="I29" s="15"/>
      <c r="J29" s="15"/>
      <c r="K29" s="15"/>
    </row>
    <row r="30" spans="1:11" s="16" customFormat="1" ht="18" customHeight="1" x14ac:dyDescent="0.25">
      <c r="A30" s="20">
        <v>19</v>
      </c>
      <c r="B30" s="30" t="s">
        <v>59</v>
      </c>
      <c r="C30" s="20">
        <v>12</v>
      </c>
      <c r="D30" s="20">
        <f t="shared" si="1"/>
        <v>1.5</v>
      </c>
      <c r="I30" s="15"/>
      <c r="J30" s="15"/>
      <c r="K30" s="15"/>
    </row>
    <row r="31" spans="1:11" s="16" customFormat="1" ht="18" customHeight="1" x14ac:dyDescent="0.25">
      <c r="A31" s="20"/>
      <c r="B31" s="41" t="s">
        <v>110</v>
      </c>
      <c r="C31" s="20">
        <v>4</v>
      </c>
      <c r="D31" s="20">
        <f t="shared" si="1"/>
        <v>0.5</v>
      </c>
    </row>
    <row r="32" spans="1:11" s="16" customFormat="1" ht="18" customHeight="1" x14ac:dyDescent="0.25">
      <c r="A32" s="20">
        <v>20</v>
      </c>
      <c r="B32" s="31" t="s">
        <v>36</v>
      </c>
      <c r="C32" s="20">
        <v>4</v>
      </c>
      <c r="D32" s="20">
        <f t="shared" si="1"/>
        <v>0.5</v>
      </c>
    </row>
    <row r="33" spans="1:14" s="16" customFormat="1" ht="18" customHeight="1" x14ac:dyDescent="0.25">
      <c r="A33" s="20">
        <v>21</v>
      </c>
      <c r="B33" s="31" t="s">
        <v>144</v>
      </c>
      <c r="C33" s="20">
        <v>8</v>
      </c>
      <c r="D33" s="20">
        <f t="shared" si="1"/>
        <v>1</v>
      </c>
    </row>
    <row r="34" spans="1:14" s="16" customFormat="1" ht="18" customHeight="1" x14ac:dyDescent="0.25">
      <c r="A34" s="20"/>
      <c r="B34" s="32" t="s">
        <v>37</v>
      </c>
      <c r="C34" s="20">
        <v>0</v>
      </c>
      <c r="D34" s="20">
        <f t="shared" si="1"/>
        <v>0</v>
      </c>
    </row>
    <row r="35" spans="1:14" s="16" customFormat="1" ht="18" customHeight="1" x14ac:dyDescent="0.25">
      <c r="A35" s="20"/>
      <c r="B35" s="32" t="s">
        <v>38</v>
      </c>
      <c r="C35" s="20">
        <v>0</v>
      </c>
      <c r="D35" s="20">
        <f t="shared" si="1"/>
        <v>0</v>
      </c>
    </row>
    <row r="36" spans="1:14" s="16" customFormat="1" ht="18" customHeight="1" x14ac:dyDescent="0.25">
      <c r="A36" s="20"/>
      <c r="B36" s="32" t="s">
        <v>39</v>
      </c>
      <c r="C36" s="20">
        <v>0</v>
      </c>
      <c r="D36" s="20">
        <f t="shared" si="1"/>
        <v>0</v>
      </c>
    </row>
    <row r="37" spans="1:14" s="16" customFormat="1" ht="18" customHeight="1" x14ac:dyDescent="0.25">
      <c r="A37" s="20"/>
      <c r="B37" s="32" t="s">
        <v>40</v>
      </c>
      <c r="C37" s="20">
        <v>0</v>
      </c>
      <c r="D37" s="20">
        <f t="shared" si="1"/>
        <v>0</v>
      </c>
    </row>
    <row r="38" spans="1:14" s="16" customFormat="1" ht="18" customHeight="1" x14ac:dyDescent="0.25">
      <c r="A38" s="20"/>
      <c r="B38" s="32" t="s">
        <v>41</v>
      </c>
      <c r="C38" s="20">
        <v>0</v>
      </c>
      <c r="D38" s="20">
        <f t="shared" si="1"/>
        <v>0</v>
      </c>
    </row>
    <row r="39" spans="1:14" s="16" customFormat="1" ht="18" customHeight="1" x14ac:dyDescent="0.25">
      <c r="A39" s="20"/>
      <c r="B39" s="32" t="s">
        <v>42</v>
      </c>
      <c r="C39" s="20">
        <v>0</v>
      </c>
      <c r="D39" s="20">
        <f t="shared" si="1"/>
        <v>0</v>
      </c>
    </row>
    <row r="40" spans="1:14" s="16" customFormat="1" ht="18" customHeight="1" x14ac:dyDescent="0.25">
      <c r="A40" s="20"/>
      <c r="B40" s="32" t="s">
        <v>43</v>
      </c>
      <c r="C40" s="20">
        <v>0</v>
      </c>
      <c r="D40" s="20">
        <f t="shared" si="1"/>
        <v>0</v>
      </c>
    </row>
    <row r="41" spans="1:14" s="16" customFormat="1" ht="18" customHeight="1" x14ac:dyDescent="0.25">
      <c r="A41" s="20"/>
      <c r="B41" s="32" t="s">
        <v>44</v>
      </c>
      <c r="C41" s="20">
        <v>0</v>
      </c>
      <c r="D41" s="20">
        <f t="shared" si="1"/>
        <v>0</v>
      </c>
    </row>
    <row r="42" spans="1:14" s="16" customFormat="1" ht="18" customHeight="1" x14ac:dyDescent="0.25">
      <c r="A42" s="20"/>
      <c r="B42" s="32" t="s">
        <v>45</v>
      </c>
      <c r="C42" s="20">
        <v>0</v>
      </c>
      <c r="D42" s="20">
        <f t="shared" si="1"/>
        <v>0</v>
      </c>
    </row>
    <row r="43" spans="1:14" s="16" customFormat="1" ht="18" customHeight="1" x14ac:dyDescent="0.25">
      <c r="A43" s="20"/>
      <c r="B43" s="32" t="s">
        <v>46</v>
      </c>
      <c r="C43" s="20">
        <v>0</v>
      </c>
      <c r="D43" s="20">
        <f t="shared" si="1"/>
        <v>0</v>
      </c>
      <c r="J43" s="1"/>
      <c r="K43" s="1"/>
      <c r="L43" s="1"/>
      <c r="M43" s="1"/>
      <c r="N43" s="1"/>
    </row>
    <row r="44" spans="1:14" s="16" customFormat="1" ht="18" customHeight="1" x14ac:dyDescent="0.25">
      <c r="A44" s="20"/>
      <c r="B44" s="42" t="s">
        <v>18</v>
      </c>
      <c r="C44" s="20">
        <v>0</v>
      </c>
      <c r="D44" s="20">
        <f t="shared" si="1"/>
        <v>0</v>
      </c>
      <c r="J44" s="1"/>
      <c r="K44" s="1"/>
      <c r="L44" s="1"/>
      <c r="M44" s="1"/>
      <c r="N44" s="1"/>
    </row>
    <row r="45" spans="1:14" s="16" customFormat="1" ht="18" customHeight="1" x14ac:dyDescent="0.25">
      <c r="A45" s="20">
        <v>22</v>
      </c>
      <c r="B45" s="31" t="s">
        <v>19</v>
      </c>
      <c r="C45" s="20">
        <v>4</v>
      </c>
      <c r="D45" s="20">
        <f t="shared" si="1"/>
        <v>0.5</v>
      </c>
      <c r="E45" s="32"/>
      <c r="F45" s="20"/>
      <c r="G45" s="20"/>
      <c r="J45" s="1"/>
      <c r="K45" s="1"/>
      <c r="L45" s="1"/>
      <c r="M45" s="1"/>
      <c r="N45" s="1"/>
    </row>
    <row r="46" spans="1:14" s="16" customFormat="1" ht="18" customHeight="1" x14ac:dyDescent="0.25">
      <c r="A46" s="20">
        <v>23</v>
      </c>
      <c r="B46" s="31" t="s">
        <v>20</v>
      </c>
      <c r="C46" s="20">
        <v>4</v>
      </c>
      <c r="D46" s="20">
        <f t="shared" si="1"/>
        <v>0.5</v>
      </c>
      <c r="E46" s="32"/>
      <c r="F46" s="20"/>
      <c r="G46" s="20"/>
      <c r="J46" s="1"/>
      <c r="K46" s="1"/>
      <c r="L46" s="1"/>
      <c r="M46" s="1"/>
      <c r="N46" s="1"/>
    </row>
    <row r="47" spans="1:14" s="16" customFormat="1" ht="18" customHeight="1" x14ac:dyDescent="0.25">
      <c r="A47" s="20"/>
      <c r="B47" s="31" t="s">
        <v>21</v>
      </c>
      <c r="C47" s="20">
        <v>4</v>
      </c>
      <c r="D47" s="20">
        <f t="shared" si="1"/>
        <v>0.5</v>
      </c>
      <c r="E47" s="32"/>
      <c r="F47" s="20"/>
      <c r="G47" s="20"/>
      <c r="I47" s="1"/>
      <c r="J47" s="1"/>
      <c r="K47" s="1"/>
    </row>
    <row r="48" spans="1:14" s="16" customFormat="1" ht="18" customHeight="1" x14ac:dyDescent="0.25">
      <c r="A48" s="20">
        <v>24</v>
      </c>
      <c r="B48" s="32" t="s">
        <v>22</v>
      </c>
      <c r="C48" s="20">
        <v>4</v>
      </c>
      <c r="D48" s="20">
        <f t="shared" si="1"/>
        <v>0.5</v>
      </c>
      <c r="E48" s="32"/>
      <c r="F48" s="17"/>
      <c r="G48" s="20"/>
      <c r="I48" s="24"/>
      <c r="J48" s="24"/>
      <c r="K48" s="24"/>
    </row>
    <row r="49" spans="1:12" s="16" customFormat="1" ht="18" customHeight="1" x14ac:dyDescent="0.25">
      <c r="A49" s="20">
        <v>25</v>
      </c>
      <c r="B49" s="32" t="s">
        <v>23</v>
      </c>
      <c r="C49" s="20">
        <v>0</v>
      </c>
      <c r="D49" s="20">
        <f t="shared" si="1"/>
        <v>0</v>
      </c>
      <c r="G49" s="1"/>
      <c r="H49" s="1"/>
      <c r="I49" s="24"/>
      <c r="J49" s="24"/>
      <c r="K49" s="24"/>
    </row>
    <row r="50" spans="1:12" s="16" customFormat="1" ht="18" customHeight="1" x14ac:dyDescent="0.25">
      <c r="A50" s="20">
        <v>26</v>
      </c>
      <c r="B50" s="32" t="s">
        <v>24</v>
      </c>
      <c r="C50" s="20">
        <v>0</v>
      </c>
      <c r="D50" s="20">
        <f t="shared" si="1"/>
        <v>0</v>
      </c>
      <c r="G50" s="24"/>
      <c r="H50" s="24"/>
      <c r="I50" s="24"/>
      <c r="J50" s="24"/>
      <c r="K50" s="24"/>
    </row>
    <row r="51" spans="1:12" s="16" customFormat="1" ht="18" customHeight="1" x14ac:dyDescent="0.25">
      <c r="A51" s="20">
        <v>27</v>
      </c>
      <c r="B51" s="31" t="s">
        <v>47</v>
      </c>
      <c r="C51" s="20">
        <v>4</v>
      </c>
      <c r="D51" s="20">
        <f t="shared" si="1"/>
        <v>0.5</v>
      </c>
      <c r="G51" s="24"/>
      <c r="H51" s="24"/>
      <c r="I51" s="24"/>
      <c r="J51" s="24"/>
      <c r="K51" s="24"/>
    </row>
    <row r="52" spans="1:12" s="16" customFormat="1" ht="18" customHeight="1" x14ac:dyDescent="0.25">
      <c r="A52" s="20">
        <v>28</v>
      </c>
      <c r="B52" s="31" t="s">
        <v>48</v>
      </c>
      <c r="C52" s="20">
        <v>4</v>
      </c>
      <c r="D52" s="20">
        <f t="shared" si="1"/>
        <v>0.5</v>
      </c>
      <c r="G52" s="24"/>
      <c r="H52" s="24"/>
      <c r="I52" s="24"/>
      <c r="J52" s="24"/>
      <c r="K52" s="24"/>
    </row>
    <row r="53" spans="1:12" s="16" customFormat="1" ht="18" customHeight="1" x14ac:dyDescent="0.25">
      <c r="A53" s="20">
        <v>29</v>
      </c>
      <c r="B53" s="31" t="s">
        <v>128</v>
      </c>
      <c r="C53" s="20">
        <v>4</v>
      </c>
      <c r="D53" s="20">
        <f t="shared" si="1"/>
        <v>0.5</v>
      </c>
      <c r="G53" s="24"/>
      <c r="H53" s="24"/>
      <c r="I53" s="24"/>
      <c r="J53" s="24"/>
      <c r="K53" s="24"/>
    </row>
    <row r="54" spans="1:12" s="16" customFormat="1" ht="18" customHeight="1" x14ac:dyDescent="0.25">
      <c r="A54" s="20">
        <v>30</v>
      </c>
      <c r="B54" s="31" t="s">
        <v>49</v>
      </c>
      <c r="C54" s="20">
        <v>4</v>
      </c>
      <c r="D54" s="20">
        <f t="shared" si="1"/>
        <v>0.5</v>
      </c>
      <c r="G54" s="24"/>
      <c r="H54" s="24"/>
      <c r="I54" s="24"/>
      <c r="J54" s="24"/>
      <c r="K54" s="24"/>
    </row>
    <row r="55" spans="1:12" s="16" customFormat="1" ht="18" customHeight="1" x14ac:dyDescent="0.25">
      <c r="A55" s="20"/>
      <c r="B55" s="41" t="s">
        <v>118</v>
      </c>
      <c r="C55" s="20">
        <v>0</v>
      </c>
      <c r="D55" s="20">
        <f t="shared" si="1"/>
        <v>0</v>
      </c>
      <c r="G55" s="24"/>
      <c r="H55" s="24"/>
      <c r="I55" s="24"/>
      <c r="J55" s="24"/>
      <c r="K55" s="24"/>
    </row>
    <row r="56" spans="1:12" s="16" customFormat="1" ht="18" customHeight="1" x14ac:dyDescent="0.25">
      <c r="A56" s="20">
        <v>31</v>
      </c>
      <c r="B56" s="31" t="s">
        <v>50</v>
      </c>
      <c r="C56" s="20">
        <v>4</v>
      </c>
      <c r="D56" s="20">
        <f t="shared" si="1"/>
        <v>0.5</v>
      </c>
      <c r="G56" s="24"/>
      <c r="H56" s="24"/>
      <c r="I56" s="24"/>
      <c r="J56" s="24"/>
      <c r="K56" s="24"/>
    </row>
    <row r="57" spans="1:12" s="16" customFormat="1" ht="18" customHeight="1" x14ac:dyDescent="0.25">
      <c r="A57" s="20">
        <v>32</v>
      </c>
      <c r="B57" s="31" t="s">
        <v>116</v>
      </c>
      <c r="C57" s="20">
        <v>4</v>
      </c>
      <c r="D57" s="20">
        <f t="shared" si="1"/>
        <v>0.5</v>
      </c>
      <c r="G57" s="24"/>
      <c r="H57" s="24"/>
      <c r="I57" s="24"/>
      <c r="J57" s="24"/>
      <c r="K57" s="24"/>
    </row>
    <row r="58" spans="1:12" s="16" customFormat="1" ht="18" customHeight="1" x14ac:dyDescent="0.25">
      <c r="A58" s="20">
        <v>33</v>
      </c>
      <c r="B58" s="31" t="s">
        <v>117</v>
      </c>
      <c r="C58" s="20">
        <v>4</v>
      </c>
      <c r="D58" s="20">
        <f t="shared" si="1"/>
        <v>0.5</v>
      </c>
      <c r="G58" s="24"/>
      <c r="H58" s="24"/>
      <c r="I58" s="24"/>
      <c r="J58" s="24"/>
      <c r="K58" s="24"/>
    </row>
    <row r="59" spans="1:12" s="16" customFormat="1" ht="18" customHeight="1" x14ac:dyDescent="0.25">
      <c r="A59" s="20">
        <v>34</v>
      </c>
      <c r="B59" s="31" t="s">
        <v>60</v>
      </c>
      <c r="C59" s="20">
        <v>4</v>
      </c>
      <c r="D59" s="20">
        <f t="shared" si="1"/>
        <v>0.5</v>
      </c>
      <c r="G59" s="24"/>
      <c r="H59" s="24"/>
      <c r="I59" s="24"/>
      <c r="J59" s="24"/>
      <c r="K59" s="24"/>
    </row>
    <row r="60" spans="1:12" s="16" customFormat="1" ht="18" customHeight="1" x14ac:dyDescent="0.25">
      <c r="A60" s="20">
        <v>35</v>
      </c>
      <c r="B60" s="31" t="s">
        <v>124</v>
      </c>
      <c r="C60" s="20">
        <v>4</v>
      </c>
      <c r="D60" s="20">
        <f t="shared" si="1"/>
        <v>0.5</v>
      </c>
      <c r="G60" s="24"/>
      <c r="H60" s="24"/>
      <c r="I60" s="15"/>
      <c r="J60" s="15"/>
      <c r="K60" s="15"/>
    </row>
    <row r="61" spans="1:12" s="16" customFormat="1" ht="18" customHeight="1" x14ac:dyDescent="0.25">
      <c r="A61" s="20">
        <v>36</v>
      </c>
      <c r="B61" s="31" t="s">
        <v>26</v>
      </c>
      <c r="C61" s="20">
        <v>4</v>
      </c>
      <c r="D61" s="20">
        <f t="shared" si="1"/>
        <v>0.5</v>
      </c>
      <c r="G61" s="24"/>
      <c r="H61" s="24"/>
      <c r="I61" s="15"/>
      <c r="J61" s="15"/>
      <c r="K61" s="15"/>
    </row>
    <row r="62" spans="1:12" s="16" customFormat="1" ht="18" customHeight="1" x14ac:dyDescent="0.25">
      <c r="A62" s="20">
        <v>37</v>
      </c>
      <c r="B62" s="31" t="s">
        <v>27</v>
      </c>
      <c r="C62" s="20">
        <v>4</v>
      </c>
      <c r="D62" s="20">
        <f t="shared" si="1"/>
        <v>0.5</v>
      </c>
      <c r="G62" s="15"/>
      <c r="H62" s="15"/>
      <c r="I62" s="15"/>
      <c r="J62" s="15"/>
      <c r="K62" s="15"/>
    </row>
    <row r="63" spans="1:12" s="16" customFormat="1" ht="18" customHeight="1" x14ac:dyDescent="0.25">
      <c r="A63" s="20">
        <v>38</v>
      </c>
      <c r="B63" s="31" t="s">
        <v>125</v>
      </c>
      <c r="C63" s="20">
        <v>4</v>
      </c>
      <c r="D63" s="20">
        <f t="shared" si="1"/>
        <v>0.5</v>
      </c>
      <c r="G63" s="15"/>
      <c r="H63" s="15"/>
      <c r="I63" s="1"/>
      <c r="J63" s="1"/>
      <c r="K63" s="1"/>
    </row>
    <row r="64" spans="1:12" s="16" customFormat="1" ht="18" customHeight="1" x14ac:dyDescent="0.25">
      <c r="A64" s="20">
        <v>39</v>
      </c>
      <c r="B64" s="31" t="s">
        <v>28</v>
      </c>
      <c r="C64" s="20">
        <v>4</v>
      </c>
      <c r="D64" s="20">
        <f t="shared" si="1"/>
        <v>0.5</v>
      </c>
      <c r="G64" s="15"/>
      <c r="H64" s="15"/>
      <c r="I64" s="1"/>
      <c r="J64" s="1"/>
      <c r="K64" s="1"/>
      <c r="L64" s="1"/>
    </row>
    <row r="65" spans="1:12" s="16" customFormat="1" x14ac:dyDescent="0.25">
      <c r="A65" s="22"/>
      <c r="B65" s="31" t="s">
        <v>29</v>
      </c>
      <c r="C65" s="20">
        <v>4</v>
      </c>
      <c r="D65" s="20">
        <f t="shared" si="1"/>
        <v>0.5</v>
      </c>
      <c r="G65" s="1"/>
      <c r="H65" s="1"/>
      <c r="I65" s="1"/>
      <c r="J65" s="1"/>
      <c r="K65" s="1"/>
      <c r="L65" s="1"/>
    </row>
    <row r="66" spans="1:12" s="16" customFormat="1" ht="18" customHeight="1" x14ac:dyDescent="0.25">
      <c r="A66" s="45">
        <v>40</v>
      </c>
      <c r="B66" s="40" t="s">
        <v>125</v>
      </c>
      <c r="C66" s="20">
        <v>8</v>
      </c>
      <c r="D66" s="20">
        <f t="shared" si="1"/>
        <v>1</v>
      </c>
      <c r="E66" s="20"/>
      <c r="H66" s="1"/>
      <c r="I66" s="1"/>
      <c r="J66" s="1"/>
      <c r="K66" s="1"/>
    </row>
    <row r="67" spans="1:12" s="16" customFormat="1" x14ac:dyDescent="0.25">
      <c r="A67" s="45">
        <v>41</v>
      </c>
      <c r="B67" s="31" t="s">
        <v>30</v>
      </c>
      <c r="C67" s="20">
        <v>0</v>
      </c>
      <c r="D67" s="20">
        <f t="shared" si="1"/>
        <v>0</v>
      </c>
      <c r="E67" s="20"/>
      <c r="H67" s="1"/>
      <c r="I67" s="1"/>
      <c r="J67" s="1"/>
      <c r="K67" s="1"/>
    </row>
    <row r="68" spans="1:12" s="16" customFormat="1" ht="18" customHeight="1" x14ac:dyDescent="0.25">
      <c r="A68" s="45">
        <v>42</v>
      </c>
      <c r="B68" s="31" t="s">
        <v>31</v>
      </c>
      <c r="C68" s="20">
        <v>0</v>
      </c>
      <c r="D68" s="20">
        <f t="shared" si="1"/>
        <v>0</v>
      </c>
      <c r="G68" s="1"/>
      <c r="H68" s="1"/>
      <c r="I68" s="1"/>
      <c r="J68" s="1"/>
      <c r="K68" s="1"/>
    </row>
    <row r="69" spans="1:12" s="19" customFormat="1" ht="18" customHeight="1" x14ac:dyDescent="0.25">
      <c r="A69" s="45">
        <v>43</v>
      </c>
      <c r="B69" s="31" t="s">
        <v>33</v>
      </c>
      <c r="C69" s="20">
        <v>0</v>
      </c>
      <c r="D69" s="20">
        <f t="shared" si="1"/>
        <v>0</v>
      </c>
      <c r="E69" s="16"/>
      <c r="F69" s="16"/>
      <c r="G69" s="1"/>
      <c r="H69" s="1"/>
      <c r="I69" s="1"/>
      <c r="J69" s="1"/>
      <c r="K69" s="1"/>
    </row>
    <row r="70" spans="1:12" s="16" customFormat="1" ht="18" customHeight="1" x14ac:dyDescent="0.25">
      <c r="A70" s="45">
        <v>44</v>
      </c>
      <c r="B70" s="31" t="s">
        <v>32</v>
      </c>
      <c r="C70" s="20">
        <v>0</v>
      </c>
      <c r="D70" s="20">
        <f t="shared" si="1"/>
        <v>0</v>
      </c>
      <c r="G70" s="1"/>
      <c r="H70" s="1"/>
      <c r="I70" s="1"/>
      <c r="J70" s="1"/>
      <c r="K70" s="1"/>
    </row>
    <row r="71" spans="1:12" s="16" customFormat="1" ht="18" customHeight="1" x14ac:dyDescent="0.25">
      <c r="A71"/>
      <c r="B71" s="48" t="s">
        <v>51</v>
      </c>
      <c r="C71" s="20">
        <v>0</v>
      </c>
      <c r="D71" s="20">
        <f t="shared" si="1"/>
        <v>0</v>
      </c>
      <c r="E71" s="19"/>
      <c r="F71" s="19"/>
      <c r="G71" s="1"/>
      <c r="H71" s="1"/>
      <c r="I71" s="1"/>
      <c r="J71" s="1"/>
      <c r="K71" s="1"/>
    </row>
    <row r="72" spans="1:12" s="16" customFormat="1" ht="18" customHeight="1" x14ac:dyDescent="0.25">
      <c r="A72" s="46">
        <v>45</v>
      </c>
      <c r="B72" s="40" t="s">
        <v>129</v>
      </c>
      <c r="C72" s="20">
        <v>16</v>
      </c>
      <c r="D72" s="20">
        <f t="shared" si="1"/>
        <v>2</v>
      </c>
      <c r="G72" s="1"/>
      <c r="H72" s="1"/>
      <c r="I72" s="1"/>
      <c r="J72" s="1"/>
      <c r="K72" s="1"/>
    </row>
    <row r="73" spans="1:12" s="16" customFormat="1" ht="18" customHeight="1" x14ac:dyDescent="0.25">
      <c r="A73" s="46">
        <v>46</v>
      </c>
      <c r="B73" s="28" t="s">
        <v>52</v>
      </c>
      <c r="C73" s="20">
        <v>0</v>
      </c>
      <c r="D73" s="20">
        <f t="shared" si="1"/>
        <v>0</v>
      </c>
      <c r="G73" s="1"/>
      <c r="H73" s="1"/>
      <c r="I73" s="1"/>
      <c r="J73" s="1"/>
      <c r="K73" s="1"/>
    </row>
    <row r="74" spans="1:12" s="16" customFormat="1" ht="18" customHeight="1" x14ac:dyDescent="0.25">
      <c r="A74" s="46">
        <v>47</v>
      </c>
      <c r="B74" s="31" t="s">
        <v>130</v>
      </c>
      <c r="C74" s="20">
        <v>0</v>
      </c>
      <c r="D74" s="20">
        <f t="shared" ref="D74:D104" si="2">C74/8</f>
        <v>0</v>
      </c>
      <c r="G74" s="1"/>
      <c r="H74" s="1"/>
      <c r="I74" s="1"/>
      <c r="J74" s="1"/>
      <c r="K74" s="1"/>
    </row>
    <row r="75" spans="1:12" s="16" customFormat="1" ht="18" customHeight="1" x14ac:dyDescent="0.25">
      <c r="A75" s="46">
        <v>48</v>
      </c>
      <c r="B75" s="31" t="s">
        <v>131</v>
      </c>
      <c r="C75" s="20">
        <v>0</v>
      </c>
      <c r="D75" s="20">
        <f t="shared" si="2"/>
        <v>0</v>
      </c>
      <c r="G75" s="1"/>
      <c r="H75" s="1"/>
      <c r="I75" s="1"/>
      <c r="J75" s="1"/>
      <c r="K75" s="1"/>
    </row>
    <row r="76" spans="1:12" x14ac:dyDescent="0.25">
      <c r="A76"/>
      <c r="B76" s="28" t="s">
        <v>132</v>
      </c>
      <c r="C76" s="20">
        <v>0</v>
      </c>
      <c r="D76" s="20">
        <f t="shared" si="2"/>
        <v>0</v>
      </c>
      <c r="E76"/>
      <c r="F76"/>
    </row>
    <row r="77" spans="1:12" ht="22.5" customHeight="1" x14ac:dyDescent="0.25">
      <c r="A77" s="2">
        <v>49</v>
      </c>
      <c r="B77" s="41" t="s">
        <v>111</v>
      </c>
      <c r="C77" s="20">
        <v>0</v>
      </c>
      <c r="D77" s="20">
        <f t="shared" si="2"/>
        <v>0</v>
      </c>
      <c r="E77"/>
      <c r="F77"/>
    </row>
    <row r="78" spans="1:12" x14ac:dyDescent="0.25">
      <c r="A78" s="2">
        <v>50</v>
      </c>
      <c r="B78" s="30" t="s">
        <v>11</v>
      </c>
      <c r="C78" s="20">
        <v>4</v>
      </c>
      <c r="D78" s="20">
        <f t="shared" si="2"/>
        <v>0.5</v>
      </c>
      <c r="E78"/>
    </row>
    <row r="79" spans="1:12" x14ac:dyDescent="0.25">
      <c r="A79" s="2">
        <v>51</v>
      </c>
      <c r="B79" s="30" t="s">
        <v>137</v>
      </c>
      <c r="C79" s="20">
        <v>8</v>
      </c>
      <c r="D79" s="20">
        <f t="shared" si="2"/>
        <v>1</v>
      </c>
      <c r="E79"/>
    </row>
    <row r="80" spans="1:12" x14ac:dyDescent="0.25">
      <c r="A80" s="14">
        <v>52</v>
      </c>
      <c r="B80" s="43" t="s">
        <v>138</v>
      </c>
      <c r="C80" s="20">
        <v>0</v>
      </c>
      <c r="D80" s="20">
        <f t="shared" si="2"/>
        <v>0</v>
      </c>
      <c r="E80"/>
    </row>
    <row r="81" spans="1:5" x14ac:dyDescent="0.25">
      <c r="A81" s="14">
        <v>53</v>
      </c>
      <c r="B81" s="43" t="s">
        <v>139</v>
      </c>
      <c r="C81" s="20">
        <v>0</v>
      </c>
      <c r="D81" s="20">
        <f t="shared" si="2"/>
        <v>0</v>
      </c>
      <c r="E81"/>
    </row>
    <row r="82" spans="1:5" x14ac:dyDescent="0.25">
      <c r="B82" s="30" t="s">
        <v>140</v>
      </c>
      <c r="C82" s="20">
        <v>8</v>
      </c>
      <c r="D82" s="20">
        <f t="shared" si="2"/>
        <v>1</v>
      </c>
      <c r="E82"/>
    </row>
    <row r="83" spans="1:5" x14ac:dyDescent="0.25">
      <c r="A83" s="2">
        <v>54</v>
      </c>
      <c r="B83" s="30" t="s">
        <v>127</v>
      </c>
      <c r="C83" s="20">
        <v>0</v>
      </c>
      <c r="D83" s="20">
        <f t="shared" si="2"/>
        <v>0</v>
      </c>
      <c r="E83"/>
    </row>
    <row r="84" spans="1:5" x14ac:dyDescent="0.25">
      <c r="A84" s="2">
        <v>55</v>
      </c>
      <c r="B84" s="43" t="s">
        <v>112</v>
      </c>
      <c r="C84" s="20">
        <v>6</v>
      </c>
      <c r="D84" s="20">
        <f t="shared" si="2"/>
        <v>0.75</v>
      </c>
      <c r="E84"/>
    </row>
    <row r="85" spans="1:5" x14ac:dyDescent="0.25">
      <c r="A85" s="2">
        <v>56</v>
      </c>
      <c r="B85" s="33" t="s">
        <v>113</v>
      </c>
      <c r="C85" s="20">
        <v>6</v>
      </c>
      <c r="D85" s="20">
        <f t="shared" si="2"/>
        <v>0.75</v>
      </c>
      <c r="E85"/>
    </row>
    <row r="86" spans="1:5" x14ac:dyDescent="0.25">
      <c r="A86" s="2">
        <v>57</v>
      </c>
      <c r="B86" s="43" t="s">
        <v>114</v>
      </c>
      <c r="C86" s="20">
        <v>6</v>
      </c>
      <c r="D86" s="20">
        <f t="shared" si="2"/>
        <v>0.75</v>
      </c>
      <c r="E86"/>
    </row>
    <row r="87" spans="1:5" x14ac:dyDescent="0.25">
      <c r="A87" s="2">
        <v>58</v>
      </c>
      <c r="B87" s="43" t="s">
        <v>115</v>
      </c>
      <c r="C87" s="20">
        <v>6</v>
      </c>
      <c r="D87" s="20">
        <f t="shared" si="2"/>
        <v>0.75</v>
      </c>
      <c r="E87"/>
    </row>
    <row r="88" spans="1:5" x14ac:dyDescent="0.25">
      <c r="A88" s="2">
        <v>59</v>
      </c>
      <c r="B88" s="32" t="s">
        <v>119</v>
      </c>
      <c r="C88" s="20">
        <v>6</v>
      </c>
      <c r="D88" s="20">
        <f t="shared" si="2"/>
        <v>0.75</v>
      </c>
      <c r="E88"/>
    </row>
    <row r="89" spans="1:5" x14ac:dyDescent="0.25">
      <c r="A89" s="2">
        <v>60</v>
      </c>
      <c r="B89" s="32" t="s">
        <v>120</v>
      </c>
      <c r="C89" s="20">
        <v>4</v>
      </c>
      <c r="D89" s="20">
        <f t="shared" si="2"/>
        <v>0.5</v>
      </c>
      <c r="E89"/>
    </row>
    <row r="90" spans="1:5" x14ac:dyDescent="0.25">
      <c r="A90" s="2">
        <v>61</v>
      </c>
      <c r="B90" s="32" t="s">
        <v>121</v>
      </c>
      <c r="C90" s="20">
        <v>4</v>
      </c>
      <c r="D90" s="20">
        <f t="shared" si="2"/>
        <v>0.5</v>
      </c>
      <c r="E90"/>
    </row>
    <row r="91" spans="1:5" x14ac:dyDescent="0.25">
      <c r="A91" s="2">
        <v>62</v>
      </c>
      <c r="B91" s="32" t="s">
        <v>122</v>
      </c>
      <c r="C91" s="20">
        <v>4</v>
      </c>
      <c r="D91" s="20">
        <f t="shared" si="2"/>
        <v>0.5</v>
      </c>
    </row>
    <row r="92" spans="1:5" x14ac:dyDescent="0.25">
      <c r="A92" s="2">
        <v>63</v>
      </c>
      <c r="B92" s="32" t="s">
        <v>123</v>
      </c>
      <c r="C92" s="20">
        <v>4</v>
      </c>
      <c r="D92" s="20">
        <f t="shared" si="2"/>
        <v>0.5</v>
      </c>
    </row>
    <row r="93" spans="1:5" x14ac:dyDescent="0.25">
      <c r="B93" s="32" t="s">
        <v>136</v>
      </c>
      <c r="C93" s="20">
        <v>4</v>
      </c>
      <c r="D93" s="20">
        <f t="shared" si="2"/>
        <v>0.5</v>
      </c>
    </row>
    <row r="94" spans="1:5" x14ac:dyDescent="0.25">
      <c r="A94" s="2">
        <v>64</v>
      </c>
      <c r="B94" s="30" t="s">
        <v>126</v>
      </c>
      <c r="C94" s="20">
        <v>0</v>
      </c>
      <c r="D94" s="20">
        <f t="shared" si="2"/>
        <v>0</v>
      </c>
    </row>
    <row r="95" spans="1:5" x14ac:dyDescent="0.25">
      <c r="A95" s="2">
        <v>65</v>
      </c>
      <c r="B95" s="32" t="s">
        <v>30</v>
      </c>
      <c r="C95" s="20">
        <v>4</v>
      </c>
      <c r="D95" s="20">
        <f t="shared" si="2"/>
        <v>0.5</v>
      </c>
    </row>
    <row r="96" spans="1:5" x14ac:dyDescent="0.25">
      <c r="A96" s="2">
        <v>66</v>
      </c>
      <c r="B96" s="32" t="s">
        <v>31</v>
      </c>
      <c r="C96" s="20">
        <v>4</v>
      </c>
      <c r="D96" s="20">
        <f t="shared" si="2"/>
        <v>0.5</v>
      </c>
    </row>
    <row r="97" spans="1:4" x14ac:dyDescent="0.25">
      <c r="A97" s="2">
        <v>67</v>
      </c>
      <c r="B97" s="32" t="s">
        <v>33</v>
      </c>
      <c r="C97" s="20">
        <v>4</v>
      </c>
      <c r="D97" s="20">
        <f t="shared" si="2"/>
        <v>0.5</v>
      </c>
    </row>
    <row r="98" spans="1:4" x14ac:dyDescent="0.25">
      <c r="A98" s="2">
        <v>68</v>
      </c>
      <c r="B98" s="33" t="s">
        <v>32</v>
      </c>
      <c r="C98" s="20">
        <v>4</v>
      </c>
      <c r="D98" s="20">
        <f t="shared" si="2"/>
        <v>0.5</v>
      </c>
    </row>
    <row r="99" spans="1:4" x14ac:dyDescent="0.25">
      <c r="A99" s="2">
        <v>69</v>
      </c>
      <c r="B99" s="33" t="s">
        <v>51</v>
      </c>
      <c r="C99" s="20">
        <v>4</v>
      </c>
      <c r="D99" s="20">
        <f t="shared" si="2"/>
        <v>0.5</v>
      </c>
    </row>
    <row r="100" spans="1:4" x14ac:dyDescent="0.25">
      <c r="A100" s="2">
        <v>70</v>
      </c>
      <c r="B100" s="21" t="s">
        <v>67</v>
      </c>
      <c r="C100" s="20">
        <v>16</v>
      </c>
      <c r="D100" s="20">
        <f t="shared" si="2"/>
        <v>2</v>
      </c>
    </row>
    <row r="101" spans="1:4" x14ac:dyDescent="0.25">
      <c r="A101" s="34"/>
      <c r="B101" s="21" t="s">
        <v>68</v>
      </c>
      <c r="C101" s="20">
        <v>4</v>
      </c>
      <c r="D101" s="20">
        <f t="shared" si="2"/>
        <v>0.5</v>
      </c>
    </row>
    <row r="102" spans="1:4" x14ac:dyDescent="0.25">
      <c r="A102" s="2">
        <v>71</v>
      </c>
      <c r="B102" s="34" t="s">
        <v>5</v>
      </c>
      <c r="C102" s="47">
        <f>SUM(C14:C101)*0.1</f>
        <v>31.400000000000002</v>
      </c>
      <c r="D102" s="20">
        <f t="shared" si="2"/>
        <v>3.9250000000000003</v>
      </c>
    </row>
    <row r="103" spans="1:4" x14ac:dyDescent="0.25">
      <c r="A103" s="2">
        <v>72</v>
      </c>
      <c r="B103" s="21" t="s">
        <v>2</v>
      </c>
      <c r="C103" s="20">
        <v>8</v>
      </c>
      <c r="D103" s="20">
        <f t="shared" si="2"/>
        <v>1</v>
      </c>
    </row>
    <row r="104" spans="1:4" x14ac:dyDescent="0.25">
      <c r="A104" s="39"/>
      <c r="B104" s="21" t="s">
        <v>145</v>
      </c>
      <c r="C104" s="20">
        <v>8</v>
      </c>
      <c r="D104" s="20">
        <f t="shared" si="2"/>
        <v>1</v>
      </c>
    </row>
    <row r="105" spans="1:4" x14ac:dyDescent="0.25">
      <c r="B105" s="39" t="s">
        <v>6</v>
      </c>
      <c r="C105" s="20">
        <f>SUM(C8:C104)</f>
        <v>516.79999999999995</v>
      </c>
      <c r="D105" s="44">
        <f>SUM(D8:D104)</f>
        <v>64.599999999999994</v>
      </c>
    </row>
    <row r="106" spans="1:4" x14ac:dyDescent="0.25">
      <c r="B106" s="25"/>
      <c r="C106" s="20"/>
      <c r="D106" s="20">
        <f>SUM(C105)/8</f>
        <v>64.599999999999994</v>
      </c>
    </row>
    <row r="107" spans="1:4" x14ac:dyDescent="0.25">
      <c r="B107"/>
      <c r="C107" s="20"/>
      <c r="D107" s="20"/>
    </row>
    <row r="108" spans="1:4" x14ac:dyDescent="0.25">
      <c r="B108" t="s">
        <v>7</v>
      </c>
      <c r="C108" s="37"/>
      <c r="D108" s="20"/>
    </row>
    <row r="109" spans="1:4" x14ac:dyDescent="0.25">
      <c r="B109" t="s">
        <v>10</v>
      </c>
      <c r="C109" s="20"/>
    </row>
    <row r="110" spans="1:4" x14ac:dyDescent="0.25">
      <c r="B110"/>
      <c r="C110" s="20"/>
    </row>
    <row r="111" spans="1:4" x14ac:dyDescent="0.25">
      <c r="B111"/>
      <c r="C111" s="20"/>
    </row>
    <row r="112" spans="1:4" x14ac:dyDescent="0.25">
      <c r="B112"/>
      <c r="C112" s="20"/>
    </row>
    <row r="113" spans="2:3" x14ac:dyDescent="0.25">
      <c r="B113"/>
      <c r="C113" s="20"/>
    </row>
    <row r="114" spans="2:3" x14ac:dyDescent="0.25">
      <c r="B114"/>
      <c r="C114" s="20"/>
    </row>
    <row r="115" spans="2:3" x14ac:dyDescent="0.25">
      <c r="B115"/>
      <c r="C115" s="20"/>
    </row>
    <row r="116" spans="2:3" x14ac:dyDescent="0.25">
      <c r="B116"/>
      <c r="C116" s="20"/>
    </row>
    <row r="117" spans="2:3" x14ac:dyDescent="0.25">
      <c r="B117"/>
      <c r="C117" s="20"/>
    </row>
    <row r="118" spans="2:3" x14ac:dyDescent="0.25">
      <c r="B118"/>
      <c r="C118" s="20"/>
    </row>
    <row r="119" spans="2:3" x14ac:dyDescent="0.25">
      <c r="B119"/>
      <c r="C119" s="20"/>
    </row>
    <row r="120" spans="2:3" x14ac:dyDescent="0.25">
      <c r="B120"/>
      <c r="C120" s="20"/>
    </row>
    <row r="121" spans="2:3" x14ac:dyDescent="0.25">
      <c r="B121"/>
      <c r="C121" s="20"/>
    </row>
    <row r="122" spans="2:3" x14ac:dyDescent="0.25">
      <c r="B122"/>
      <c r="C122" s="20"/>
    </row>
    <row r="123" spans="2:3" x14ac:dyDescent="0.25">
      <c r="B123"/>
      <c r="C123" s="20"/>
    </row>
    <row r="124" spans="2:3" x14ac:dyDescent="0.25">
      <c r="B124"/>
      <c r="C124" s="20"/>
    </row>
    <row r="125" spans="2:3" x14ac:dyDescent="0.25">
      <c r="B125"/>
      <c r="C125" s="20"/>
    </row>
    <row r="126" spans="2:3" x14ac:dyDescent="0.25">
      <c r="B126"/>
      <c r="C126" s="20"/>
    </row>
    <row r="127" spans="2:3" x14ac:dyDescent="0.25">
      <c r="B127"/>
      <c r="C127" s="20"/>
    </row>
    <row r="128" spans="2:3" x14ac:dyDescent="0.25">
      <c r="C128" s="20"/>
    </row>
    <row r="129" spans="3:3" x14ac:dyDescent="0.25">
      <c r="C129" s="20"/>
    </row>
    <row r="130" spans="3:3" x14ac:dyDescent="0.25">
      <c r="C130" s="20"/>
    </row>
    <row r="131" spans="3:3" x14ac:dyDescent="0.25">
      <c r="C131" s="20"/>
    </row>
    <row r="132" spans="3:3" x14ac:dyDescent="0.25">
      <c r="C132" s="20"/>
    </row>
    <row r="133" spans="3:3" x14ac:dyDescent="0.25">
      <c r="C133" s="20"/>
    </row>
    <row r="134" spans="3:3" x14ac:dyDescent="0.25">
      <c r="C134" s="20"/>
    </row>
    <row r="135" spans="3:3" x14ac:dyDescent="0.25">
      <c r="C135" s="20"/>
    </row>
    <row r="136" spans="3:3" x14ac:dyDescent="0.25">
      <c r="C136" s="20"/>
    </row>
    <row r="137" spans="3:3" x14ac:dyDescent="0.25">
      <c r="C137" s="20"/>
    </row>
    <row r="138" spans="3:3" x14ac:dyDescent="0.25">
      <c r="C138" s="20"/>
    </row>
    <row r="139" spans="3:3" x14ac:dyDescent="0.25">
      <c r="C139" s="20"/>
    </row>
    <row r="140" spans="3:3" x14ac:dyDescent="0.25">
      <c r="C140" s="20"/>
    </row>
    <row r="141" spans="3:3" x14ac:dyDescent="0.25">
      <c r="C141" s="20"/>
    </row>
    <row r="142" spans="3:3" x14ac:dyDescent="0.25">
      <c r="C142" s="20"/>
    </row>
    <row r="143" spans="3:3" x14ac:dyDescent="0.25">
      <c r="C143" s="20"/>
    </row>
    <row r="144" spans="3:3" x14ac:dyDescent="0.25">
      <c r="C144" s="20"/>
    </row>
    <row r="145" spans="3:3" x14ac:dyDescent="0.25">
      <c r="C145" s="20"/>
    </row>
    <row r="146" spans="3:3" x14ac:dyDescent="0.25">
      <c r="C146" s="20"/>
    </row>
    <row r="147" spans="3:3" x14ac:dyDescent="0.25">
      <c r="C147" s="20"/>
    </row>
    <row r="148" spans="3:3" x14ac:dyDescent="0.25">
      <c r="C148" s="20"/>
    </row>
    <row r="149" spans="3:3" x14ac:dyDescent="0.25">
      <c r="C149" s="20"/>
    </row>
    <row r="150" spans="3:3" x14ac:dyDescent="0.25">
      <c r="C150" s="20"/>
    </row>
    <row r="151" spans="3:3" x14ac:dyDescent="0.25">
      <c r="C151" s="20"/>
    </row>
    <row r="152" spans="3:3" x14ac:dyDescent="0.25">
      <c r="C152" s="20"/>
    </row>
    <row r="153" spans="3:3" x14ac:dyDescent="0.25">
      <c r="C153" s="20"/>
    </row>
    <row r="154" spans="3:3" x14ac:dyDescent="0.25">
      <c r="C154" s="20"/>
    </row>
    <row r="155" spans="3:3" x14ac:dyDescent="0.25">
      <c r="C155" s="20"/>
    </row>
    <row r="156" spans="3:3" x14ac:dyDescent="0.25">
      <c r="C156" s="20"/>
    </row>
    <row r="157" spans="3:3" x14ac:dyDescent="0.25">
      <c r="C157" s="20"/>
    </row>
    <row r="158" spans="3:3" x14ac:dyDescent="0.25">
      <c r="C158" s="20"/>
    </row>
    <row r="159" spans="3:3" x14ac:dyDescent="0.25">
      <c r="C159" s="20"/>
    </row>
    <row r="160" spans="3:3" x14ac:dyDescent="0.25">
      <c r="C160" s="20"/>
    </row>
    <row r="161" spans="3:3" x14ac:dyDescent="0.25">
      <c r="C161" s="20"/>
    </row>
    <row r="162" spans="3:3" x14ac:dyDescent="0.25">
      <c r="C162" s="20"/>
    </row>
    <row r="163" spans="3:3" x14ac:dyDescent="0.25">
      <c r="C163" s="20"/>
    </row>
    <row r="164" spans="3:3" x14ac:dyDescent="0.25">
      <c r="C164" s="20"/>
    </row>
    <row r="165" spans="3:3" x14ac:dyDescent="0.25">
      <c r="C165" s="20"/>
    </row>
    <row r="166" spans="3:3" x14ac:dyDescent="0.25">
      <c r="C166" s="20"/>
    </row>
    <row r="167" spans="3:3" x14ac:dyDescent="0.25">
      <c r="C167" s="20"/>
    </row>
    <row r="168" spans="3:3" x14ac:dyDescent="0.25">
      <c r="C168" s="20"/>
    </row>
    <row r="169" spans="3:3" x14ac:dyDescent="0.25">
      <c r="C169" s="20"/>
    </row>
    <row r="170" spans="3:3" x14ac:dyDescent="0.25">
      <c r="C170" s="20"/>
    </row>
    <row r="171" spans="3:3" x14ac:dyDescent="0.25">
      <c r="C171" s="20"/>
    </row>
    <row r="172" spans="3:3" x14ac:dyDescent="0.25">
      <c r="C172" s="20"/>
    </row>
    <row r="173" spans="3:3" x14ac:dyDescent="0.25">
      <c r="C173" s="20"/>
    </row>
    <row r="174" spans="3:3" x14ac:dyDescent="0.25">
      <c r="C174" s="20"/>
    </row>
    <row r="175" spans="3:3" x14ac:dyDescent="0.25">
      <c r="C175" s="20"/>
    </row>
    <row r="176" spans="3:3" x14ac:dyDescent="0.25">
      <c r="C176" s="20"/>
    </row>
    <row r="177" spans="3:3" x14ac:dyDescent="0.25">
      <c r="C177" s="20"/>
    </row>
    <row r="178" spans="3:3" x14ac:dyDescent="0.25">
      <c r="C178" s="20"/>
    </row>
    <row r="179" spans="3:3" x14ac:dyDescent="0.25">
      <c r="C179" s="20"/>
    </row>
    <row r="180" spans="3:3" x14ac:dyDescent="0.25">
      <c r="C180" s="20"/>
    </row>
    <row r="181" spans="3:3" x14ac:dyDescent="0.25">
      <c r="C181" s="20"/>
    </row>
    <row r="182" spans="3:3" x14ac:dyDescent="0.25">
      <c r="C182" s="20"/>
    </row>
    <row r="183" spans="3:3" x14ac:dyDescent="0.25">
      <c r="C183" s="20"/>
    </row>
    <row r="184" spans="3:3" x14ac:dyDescent="0.25">
      <c r="C184" s="20"/>
    </row>
    <row r="185" spans="3:3" x14ac:dyDescent="0.25">
      <c r="C185" s="20"/>
    </row>
    <row r="186" spans="3:3" x14ac:dyDescent="0.25">
      <c r="C186" s="20"/>
    </row>
    <row r="187" spans="3:3" x14ac:dyDescent="0.25">
      <c r="C187" s="20"/>
    </row>
    <row r="188" spans="3:3" x14ac:dyDescent="0.25">
      <c r="C188" s="20"/>
    </row>
    <row r="189" spans="3:3" x14ac:dyDescent="0.25">
      <c r="C189" s="20"/>
    </row>
    <row r="190" spans="3:3" x14ac:dyDescent="0.25">
      <c r="C190" s="20"/>
    </row>
    <row r="191" spans="3:3" x14ac:dyDescent="0.25">
      <c r="C191" s="20"/>
    </row>
    <row r="192" spans="3:3" x14ac:dyDescent="0.25">
      <c r="C192" s="20"/>
    </row>
    <row r="193" spans="3:3" x14ac:dyDescent="0.25">
      <c r="C193" s="20"/>
    </row>
    <row r="194" spans="3:3" x14ac:dyDescent="0.25">
      <c r="C194" s="20"/>
    </row>
    <row r="195" spans="3:3" x14ac:dyDescent="0.25">
      <c r="C195" s="20"/>
    </row>
    <row r="196" spans="3:3" x14ac:dyDescent="0.25">
      <c r="C196" s="20"/>
    </row>
    <row r="197" spans="3:3" x14ac:dyDescent="0.25">
      <c r="C197" s="34"/>
    </row>
    <row r="198" spans="3:3" x14ac:dyDescent="0.25">
      <c r="C198" s="2"/>
    </row>
    <row r="199" spans="3:3" x14ac:dyDescent="0.25">
      <c r="C199" s="2"/>
    </row>
    <row r="200" spans="3:3" x14ac:dyDescent="0.25">
      <c r="C200" s="39"/>
    </row>
  </sheetData>
  <mergeCells count="2">
    <mergeCell ref="I9:I10"/>
    <mergeCell ref="J9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4"/>
  <sheetViews>
    <sheetView topLeftCell="A56" workbookViewId="0">
      <selection activeCell="A56" sqref="A56"/>
    </sheetView>
  </sheetViews>
  <sheetFormatPr defaultRowHeight="15.75" x14ac:dyDescent="0.25"/>
  <sheetData>
    <row r="2" spans="1:3" x14ac:dyDescent="0.25">
      <c r="A2" s="29" t="s">
        <v>18</v>
      </c>
      <c r="B2" s="29"/>
      <c r="C2" s="29"/>
    </row>
    <row r="3" spans="1:3" x14ac:dyDescent="0.25">
      <c r="A3" s="29"/>
      <c r="B3" s="29" t="s">
        <v>19</v>
      </c>
      <c r="C3" s="29"/>
    </row>
    <row r="4" spans="1:3" x14ac:dyDescent="0.25">
      <c r="A4" s="29"/>
      <c r="B4" s="29" t="s">
        <v>20</v>
      </c>
      <c r="C4" s="29"/>
    </row>
    <row r="5" spans="1:3" x14ac:dyDescent="0.25">
      <c r="A5" s="29"/>
      <c r="B5" s="29" t="s">
        <v>21</v>
      </c>
      <c r="C5" s="29" t="s">
        <v>22</v>
      </c>
    </row>
    <row r="6" spans="1:3" x14ac:dyDescent="0.25">
      <c r="A6" s="29"/>
      <c r="B6" s="29"/>
      <c r="C6" s="29" t="s">
        <v>23</v>
      </c>
    </row>
    <row r="7" spans="1:3" x14ac:dyDescent="0.25">
      <c r="A7" s="29"/>
      <c r="B7" s="29"/>
      <c r="C7" s="29" t="s">
        <v>24</v>
      </c>
    </row>
    <row r="8" spans="1:3" x14ac:dyDescent="0.25">
      <c r="A8" s="29"/>
      <c r="B8" s="29" t="s">
        <v>47</v>
      </c>
      <c r="C8" s="29"/>
    </row>
    <row r="9" spans="1:3" x14ac:dyDescent="0.25">
      <c r="A9" s="29"/>
      <c r="B9" s="29" t="s">
        <v>48</v>
      </c>
      <c r="C9" s="29"/>
    </row>
    <row r="10" spans="1:3" x14ac:dyDescent="0.25">
      <c r="A10" s="29"/>
      <c r="B10" s="29" t="s">
        <v>49</v>
      </c>
      <c r="C10" s="29"/>
    </row>
    <row r="12" spans="1:3" x14ac:dyDescent="0.25">
      <c r="A12" s="29" t="s">
        <v>25</v>
      </c>
    </row>
    <row r="13" spans="1:3" x14ac:dyDescent="0.25">
      <c r="A13" s="29" t="s">
        <v>26</v>
      </c>
    </row>
    <row r="14" spans="1:3" x14ac:dyDescent="0.25">
      <c r="A14" s="29" t="s">
        <v>27</v>
      </c>
    </row>
    <row r="15" spans="1:3" x14ac:dyDescent="0.25">
      <c r="A15" s="29" t="s">
        <v>28</v>
      </c>
    </row>
    <row r="16" spans="1:3" x14ac:dyDescent="0.25">
      <c r="A16" s="29" t="s">
        <v>29</v>
      </c>
    </row>
    <row r="17" spans="1:3" x14ac:dyDescent="0.25">
      <c r="A17" t="s">
        <v>86</v>
      </c>
    </row>
    <row r="18" spans="1:3" x14ac:dyDescent="0.25">
      <c r="B18" s="29" t="s">
        <v>30</v>
      </c>
    </row>
    <row r="19" spans="1:3" x14ac:dyDescent="0.25">
      <c r="B19" s="29" t="s">
        <v>31</v>
      </c>
    </row>
    <row r="20" spans="1:3" x14ac:dyDescent="0.25">
      <c r="B20" s="29" t="s">
        <v>33</v>
      </c>
    </row>
    <row r="21" spans="1:3" x14ac:dyDescent="0.25">
      <c r="B21" s="29" t="s">
        <v>32</v>
      </c>
    </row>
    <row r="22" spans="1:3" x14ac:dyDescent="0.25">
      <c r="A22" s="29" t="s">
        <v>51</v>
      </c>
    </row>
    <row r="23" spans="1:3" x14ac:dyDescent="0.25">
      <c r="A23" s="29" t="s">
        <v>87</v>
      </c>
      <c r="B23" s="29"/>
    </row>
    <row r="24" spans="1:3" x14ac:dyDescent="0.25">
      <c r="A24" s="29"/>
      <c r="B24" s="29" t="s">
        <v>52</v>
      </c>
    </row>
    <row r="25" spans="1:3" x14ac:dyDescent="0.25">
      <c r="A25" s="29" t="s">
        <v>34</v>
      </c>
    </row>
    <row r="26" spans="1:3" x14ac:dyDescent="0.25">
      <c r="A26" s="29" t="s">
        <v>35</v>
      </c>
      <c r="B26" s="29"/>
      <c r="C26" s="29"/>
    </row>
    <row r="27" spans="1:3" x14ac:dyDescent="0.25">
      <c r="A27" s="29"/>
      <c r="B27" s="29" t="s">
        <v>36</v>
      </c>
      <c r="C27" s="29"/>
    </row>
    <row r="28" spans="1:3" x14ac:dyDescent="0.25">
      <c r="A28" s="29"/>
      <c r="B28" s="29" t="s">
        <v>88</v>
      </c>
      <c r="C28" s="29"/>
    </row>
    <row r="29" spans="1:3" x14ac:dyDescent="0.25">
      <c r="A29" s="29"/>
      <c r="B29" s="29"/>
      <c r="C29" s="29" t="s">
        <v>37</v>
      </c>
    </row>
    <row r="30" spans="1:3" x14ac:dyDescent="0.25">
      <c r="A30" s="29"/>
      <c r="B30" s="29"/>
      <c r="C30" s="29" t="s">
        <v>38</v>
      </c>
    </row>
    <row r="31" spans="1:3" x14ac:dyDescent="0.25">
      <c r="A31" s="29"/>
      <c r="B31" s="29"/>
      <c r="C31" s="29" t="s">
        <v>39</v>
      </c>
    </row>
    <row r="32" spans="1:3" x14ac:dyDescent="0.25">
      <c r="A32" s="29"/>
      <c r="B32" s="29"/>
      <c r="C32" s="29" t="s">
        <v>40</v>
      </c>
    </row>
    <row r="33" spans="1:3" x14ac:dyDescent="0.25">
      <c r="A33" s="29"/>
      <c r="B33" s="29"/>
      <c r="C33" s="29" t="s">
        <v>41</v>
      </c>
    </row>
    <row r="34" spans="1:3" x14ac:dyDescent="0.25">
      <c r="A34" s="29"/>
      <c r="B34" s="29"/>
      <c r="C34" s="29" t="s">
        <v>42</v>
      </c>
    </row>
    <row r="35" spans="1:3" x14ac:dyDescent="0.25">
      <c r="A35" s="29"/>
      <c r="B35" s="29"/>
      <c r="C35" s="29" t="s">
        <v>43</v>
      </c>
    </row>
    <row r="36" spans="1:3" x14ac:dyDescent="0.25">
      <c r="A36" s="29"/>
      <c r="B36" s="29"/>
      <c r="C36" s="29" t="s">
        <v>44</v>
      </c>
    </row>
    <row r="37" spans="1:3" x14ac:dyDescent="0.25">
      <c r="A37" s="29"/>
      <c r="B37" s="29"/>
      <c r="C37" s="29" t="s">
        <v>45</v>
      </c>
    </row>
    <row r="38" spans="1:3" x14ac:dyDescent="0.25">
      <c r="A38" s="29"/>
      <c r="B38" s="29"/>
      <c r="C38" s="29" t="s">
        <v>46</v>
      </c>
    </row>
    <row r="39" spans="1:3" x14ac:dyDescent="0.25">
      <c r="A39" s="29" t="s">
        <v>50</v>
      </c>
      <c r="B39" t="s">
        <v>66</v>
      </c>
    </row>
    <row r="40" spans="1:3" x14ac:dyDescent="0.25">
      <c r="A40" s="29" t="s">
        <v>89</v>
      </c>
    </row>
    <row r="41" spans="1:3" x14ac:dyDescent="0.25">
      <c r="A41" s="29" t="s">
        <v>53</v>
      </c>
    </row>
    <row r="42" spans="1:3" x14ac:dyDescent="0.25">
      <c r="B42" s="29" t="s">
        <v>54</v>
      </c>
    </row>
    <row r="43" spans="1:3" x14ac:dyDescent="0.25">
      <c r="B43" s="29" t="s">
        <v>55</v>
      </c>
    </row>
    <row r="44" spans="1:3" x14ac:dyDescent="0.25">
      <c r="B44" s="29" t="s">
        <v>56</v>
      </c>
    </row>
    <row r="45" spans="1:3" x14ac:dyDescent="0.25">
      <c r="B45" s="29" t="s">
        <v>57</v>
      </c>
    </row>
    <row r="46" spans="1:3" x14ac:dyDescent="0.25">
      <c r="B46" s="29" t="s">
        <v>58</v>
      </c>
    </row>
    <row r="47" spans="1:3" x14ac:dyDescent="0.25">
      <c r="B47" s="29" t="s">
        <v>59</v>
      </c>
    </row>
    <row r="48" spans="1:3" x14ac:dyDescent="0.25">
      <c r="A48" s="29" t="s">
        <v>60</v>
      </c>
      <c r="B48" s="29"/>
    </row>
    <row r="49" spans="1:2" x14ac:dyDescent="0.25">
      <c r="A49" s="29"/>
      <c r="B49" s="29" t="s">
        <v>61</v>
      </c>
    </row>
    <row r="50" spans="1:2" x14ac:dyDescent="0.25">
      <c r="A50" s="29"/>
      <c r="B50" s="29" t="s">
        <v>62</v>
      </c>
    </row>
    <row r="53" spans="1:2" x14ac:dyDescent="0.25">
      <c r="A53" s="29" t="s">
        <v>63</v>
      </c>
      <c r="B53" s="29"/>
    </row>
    <row r="54" spans="1:2" x14ac:dyDescent="0.25">
      <c r="A54" s="29"/>
      <c r="B54" s="29" t="s">
        <v>64</v>
      </c>
    </row>
    <row r="55" spans="1:2" x14ac:dyDescent="0.25">
      <c r="A55" s="29"/>
      <c r="B55" s="29" t="s">
        <v>65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s="29" t="s">
        <v>78</v>
      </c>
    </row>
    <row r="59" spans="1:2" x14ac:dyDescent="0.25">
      <c r="B59" s="29" t="s">
        <v>69</v>
      </c>
    </row>
    <row r="60" spans="1:2" x14ac:dyDescent="0.25">
      <c r="B60" s="29" t="s">
        <v>70</v>
      </c>
    </row>
    <row r="61" spans="1:2" x14ac:dyDescent="0.25">
      <c r="B61" s="29" t="s">
        <v>71</v>
      </c>
    </row>
    <row r="62" spans="1:2" x14ac:dyDescent="0.25">
      <c r="B62" s="29" t="s">
        <v>77</v>
      </c>
    </row>
    <row r="63" spans="1:2" x14ac:dyDescent="0.25">
      <c r="A63" s="27" t="s">
        <v>72</v>
      </c>
    </row>
    <row r="64" spans="1:2" x14ac:dyDescent="0.25">
      <c r="A64" t="s">
        <v>11</v>
      </c>
    </row>
    <row r="65" spans="1:2" x14ac:dyDescent="0.25">
      <c r="A65" t="s">
        <v>73</v>
      </c>
      <c r="B65" t="s">
        <v>75</v>
      </c>
    </row>
    <row r="66" spans="1:2" x14ac:dyDescent="0.25">
      <c r="A66" t="s">
        <v>74</v>
      </c>
      <c r="B66" t="s">
        <v>76</v>
      </c>
    </row>
    <row r="67" spans="1:2" x14ac:dyDescent="0.25">
      <c r="A67" t="s">
        <v>79</v>
      </c>
      <c r="B67" t="s">
        <v>80</v>
      </c>
    </row>
    <row r="68" spans="1:2" x14ac:dyDescent="0.25">
      <c r="B68" t="s">
        <v>81</v>
      </c>
    </row>
    <row r="69" spans="1:2" x14ac:dyDescent="0.25">
      <c r="A69" t="s">
        <v>82</v>
      </c>
      <c r="B69" t="s">
        <v>83</v>
      </c>
    </row>
    <row r="70" spans="1:2" x14ac:dyDescent="0.25">
      <c r="B70" t="s">
        <v>84</v>
      </c>
    </row>
    <row r="71" spans="1:2" x14ac:dyDescent="0.25">
      <c r="B71" t="s">
        <v>85</v>
      </c>
    </row>
    <row r="72" spans="1:2" x14ac:dyDescent="0.25">
      <c r="B72" t="s">
        <v>90</v>
      </c>
    </row>
    <row r="73" spans="1:2" x14ac:dyDescent="0.25">
      <c r="A73" t="s">
        <v>91</v>
      </c>
    </row>
    <row r="74" spans="1:2" x14ac:dyDescent="0.25">
      <c r="A74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Coir Board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2017-11-13T07:00:55Z</dcterms:modified>
</cp:coreProperties>
</file>