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Datwyler\"/>
    </mc:Choice>
  </mc:AlternateContent>
  <bookViews>
    <workbookView xWindow="0" yWindow="0" windowWidth="19200" windowHeight="8440" tabRatio="500"/>
  </bookViews>
  <sheets>
    <sheet name="Estimates" sheetId="9" r:id="rId1"/>
    <sheet name="Android" sheetId="5" r:id="rId2"/>
    <sheet name="Web" sheetId="15" r:id="rId3"/>
    <sheet name="API" sheetId="14" r:id="rId4"/>
  </sheets>
  <calcPr calcId="152511"/>
</workbook>
</file>

<file path=xl/calcChain.xml><?xml version="1.0" encoding="utf-8"?>
<calcChain xmlns="http://schemas.openxmlformats.org/spreadsheetml/2006/main">
  <c r="B19" i="9" l="1"/>
  <c r="C8" i="9"/>
  <c r="C7" i="9"/>
  <c r="D9" i="9"/>
  <c r="C9" i="9"/>
  <c r="D15" i="9" l="1"/>
  <c r="C12" i="9"/>
  <c r="D4" i="9"/>
  <c r="E21" i="15"/>
  <c r="C21" i="15"/>
  <c r="D21" i="15" s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" i="15"/>
  <c r="D12" i="9" l="1"/>
  <c r="G40" i="5"/>
  <c r="G41" i="5"/>
  <c r="F41" i="5"/>
  <c r="E46" i="5"/>
  <c r="J15" i="9"/>
  <c r="C11" i="9"/>
  <c r="D34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2" i="14"/>
  <c r="C34" i="14"/>
  <c r="J12" i="9" l="1"/>
  <c r="D11" i="9"/>
  <c r="D46" i="5"/>
  <c r="C6" i="9" s="1"/>
  <c r="D8" i="9" s="1"/>
  <c r="C10" i="9"/>
  <c r="C46" i="5"/>
  <c r="J10" i="9" l="1"/>
  <c r="D6" i="9"/>
  <c r="J11" i="9"/>
  <c r="D10" i="9"/>
  <c r="C5" i="9"/>
  <c r="D7" i="9" s="1"/>
  <c r="E48" i="5"/>
  <c r="F39" i="5"/>
  <c r="G39" i="5" s="1"/>
  <c r="F37" i="5"/>
  <c r="G37" i="5" s="1"/>
  <c r="F13" i="5"/>
  <c r="F14" i="5"/>
  <c r="G14" i="5" s="1"/>
  <c r="F15" i="5"/>
  <c r="G15" i="5" s="1"/>
  <c r="F16" i="5"/>
  <c r="G16" i="5" s="1"/>
  <c r="F18" i="5"/>
  <c r="G18" i="5" s="1"/>
  <c r="F20" i="5"/>
  <c r="G20" i="5" s="1"/>
  <c r="F21" i="5"/>
  <c r="G21" i="5" s="1"/>
  <c r="F26" i="5"/>
  <c r="G26" i="5" s="1"/>
  <c r="F27" i="5"/>
  <c r="G27" i="5" s="1"/>
  <c r="F31" i="5"/>
  <c r="G31" i="5" s="1"/>
  <c r="F32" i="5"/>
  <c r="G32" i="5" s="1"/>
  <c r="F33" i="5"/>
  <c r="G33" i="5" s="1"/>
  <c r="F35" i="5"/>
  <c r="G35" i="5" s="1"/>
  <c r="F11" i="5"/>
  <c r="G11" i="5" s="1"/>
  <c r="G44" i="5"/>
  <c r="G45" i="5"/>
  <c r="J9" i="9" l="1"/>
  <c r="C13" i="9"/>
  <c r="D13" i="9" s="1"/>
  <c r="D5" i="9"/>
  <c r="C14" i="9"/>
  <c r="G13" i="5"/>
  <c r="F46" i="5"/>
  <c r="F48" i="5" s="1"/>
  <c r="G43" i="5"/>
  <c r="C16" i="9" l="1"/>
  <c r="J13" i="9"/>
  <c r="D14" i="9"/>
  <c r="J14" i="9"/>
  <c r="G46" i="5"/>
  <c r="D16" i="9" l="1"/>
  <c r="B18" i="9" s="1"/>
  <c r="J16" i="9"/>
</calcChain>
</file>

<file path=xl/sharedStrings.xml><?xml version="1.0" encoding="utf-8"?>
<sst xmlns="http://schemas.openxmlformats.org/spreadsheetml/2006/main" count="149" uniqueCount="82">
  <si>
    <t>Man Days</t>
  </si>
  <si>
    <t>Total Effort</t>
  </si>
  <si>
    <t>Total</t>
  </si>
  <si>
    <t>QA</t>
  </si>
  <si>
    <t>UAT</t>
  </si>
  <si>
    <t>Deployment</t>
  </si>
  <si>
    <t>Hours</t>
  </si>
  <si>
    <t>Quality Assurance</t>
  </si>
  <si>
    <t>Developer side testing and bug fixing</t>
  </si>
  <si>
    <t>Design</t>
  </si>
  <si>
    <t>No</t>
  </si>
  <si>
    <t>Android dev</t>
  </si>
  <si>
    <t>Basic Setup</t>
  </si>
  <si>
    <t>Assumption</t>
  </si>
  <si>
    <t>This application will support Sdk version 19(kitkat) and above</t>
  </si>
  <si>
    <t>#</t>
  </si>
  <si>
    <t>Description</t>
  </si>
  <si>
    <t>Android Design and Development</t>
  </si>
  <si>
    <t>Total effort</t>
  </si>
  <si>
    <t xml:space="preserve">DATWYLER </t>
  </si>
  <si>
    <t>Home page</t>
  </si>
  <si>
    <r>
      <t xml:space="preserve"> </t>
    </r>
    <r>
      <rPr>
        <sz val="11"/>
        <color theme="1"/>
        <rFont val="Calibri"/>
        <family val="2"/>
        <scheme val="minor"/>
      </rPr>
      <t xml:space="preserve">   Search option</t>
    </r>
  </si>
  <si>
    <t xml:space="preserve">    System, category and item selection option</t>
  </si>
  <si>
    <r>
      <t xml:space="preserve">   </t>
    </r>
    <r>
      <rPr>
        <sz val="11"/>
        <color theme="1"/>
        <rFont val="Calibri"/>
        <family val="2"/>
        <scheme val="minor"/>
      </rPr>
      <t xml:space="preserve">Show list of product </t>
    </r>
  </si>
  <si>
    <t>Item detail page</t>
  </si>
  <si>
    <t>Bill of Quantity</t>
  </si>
  <si>
    <t>Right side menu(Option menu)</t>
  </si>
  <si>
    <t>Add item,Billing of quantity,Data sheet,Datwyler design tool</t>
  </si>
  <si>
    <t>Quotation</t>
  </si>
  <si>
    <t>Data sheet</t>
  </si>
  <si>
    <t>Reset</t>
  </si>
  <si>
    <t xml:space="preserve">Show list of product </t>
  </si>
  <si>
    <t>Datwyler design tool</t>
  </si>
  <si>
    <t>Selection page for fiber/copper</t>
  </si>
  <si>
    <t>Basic information input page copper</t>
  </si>
  <si>
    <t>Basic information input page fiber</t>
  </si>
  <si>
    <t>Fiber optic solution page</t>
  </si>
  <si>
    <t>Show list of product and logistic information(Total gross weight and total volume)</t>
  </si>
  <si>
    <t>Development</t>
  </si>
  <si>
    <t>Comments</t>
  </si>
  <si>
    <t>Need clarification</t>
  </si>
  <si>
    <t xml:space="preserve">The mobile app will be designed to support mobile phones only. Tabs not considered. 
</t>
  </si>
  <si>
    <t>Copper solution page</t>
  </si>
  <si>
    <t xml:space="preserve">The mobile app will be work on online. Offline not considered </t>
  </si>
  <si>
    <t>Fiber optic and copper solution page</t>
  </si>
  <si>
    <t xml:space="preserve">Show list of product and logistic information(Total gross weight and total volume) </t>
  </si>
  <si>
    <t>Android Landscape design</t>
  </si>
  <si>
    <t>Days</t>
  </si>
  <si>
    <t>API Development</t>
  </si>
  <si>
    <t>BA</t>
  </si>
  <si>
    <t>PM</t>
  </si>
  <si>
    <t>14/08/2017</t>
  </si>
  <si>
    <t>Delivery Days</t>
  </si>
  <si>
    <t>Portrait</t>
  </si>
  <si>
    <t>Landscape</t>
  </si>
  <si>
    <t>App</t>
  </si>
  <si>
    <t>Web Development</t>
  </si>
  <si>
    <t>Home Page</t>
  </si>
  <si>
    <t>Search Filters</t>
  </si>
  <si>
    <t>Show product list</t>
  </si>
  <si>
    <t>Add to BoQ</t>
  </si>
  <si>
    <t>Datasheets</t>
  </si>
  <si>
    <t>BOQ List</t>
  </si>
  <si>
    <t>Print</t>
  </si>
  <si>
    <t>Export to XLS, PDF</t>
  </si>
  <si>
    <t>Datwyer Design Tool</t>
  </si>
  <si>
    <t>Navigation</t>
  </si>
  <si>
    <t>Computed Item List</t>
  </si>
  <si>
    <t>Weight &amp; Vol Estimation</t>
  </si>
  <si>
    <t>Get Quote</t>
  </si>
  <si>
    <t>UI/UX (Android/Web)</t>
  </si>
  <si>
    <t>Estimation API/WEB &amp; Android (Landscape &amp; Portrait)</t>
  </si>
  <si>
    <t xml:space="preserve">Android Portrait Design </t>
  </si>
  <si>
    <t>IOS Portrait Design</t>
  </si>
  <si>
    <t>IOS Landscape design</t>
  </si>
  <si>
    <t>IOS DEV</t>
  </si>
  <si>
    <t>UI/UX (Android/IOS/Web)</t>
  </si>
  <si>
    <t>UIUX for IOS&amp;Android (Landscape + Portrait) + Web. Tablets not included</t>
  </si>
  <si>
    <t>IOS Development is typically 1.25 times Android development effort</t>
  </si>
  <si>
    <t>API for mobile application</t>
  </si>
  <si>
    <t>Responsive Web application that can viewed on tablets</t>
  </si>
  <si>
    <t>Mobile +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</si>
</sst>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84">
    <xf numFmtId="0" fontId="0" fillId="0" borderId="0" xfId="0"/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indent="1"/>
    </xf>
    <xf numFmtId="1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inden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8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left" vertical="center" indent="3"/>
    </xf>
    <xf numFmtId="164" fontId="6" fillId="4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6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8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left" wrapText="1"/>
    </xf>
    <xf numFmtId="0" fontId="9" fillId="3" borderId="4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5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/>
    </xf>
    <xf numFmtId="0" fontId="0" fillId="0" borderId="1" xfId="0" applyFont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5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left" indent="1"/>
    </xf>
    <xf numFmtId="0" fontId="6" fillId="6" borderId="0" xfId="0" applyFont="1" applyFill="1"/>
    <xf numFmtId="0" fontId="6" fillId="6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9" fillId="3" borderId="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9" fillId="3" borderId="1" xfId="0" applyFont="1" applyFill="1" applyBorder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E18" sqref="E18"/>
    </sheetView>
  </sheetViews>
  <sheetFormatPr defaultRowHeight="15.5" x14ac:dyDescent="0.35"/>
  <cols>
    <col min="1" max="1" width="23.58203125" customWidth="1"/>
    <col min="2" max="2" width="7.33203125" customWidth="1"/>
    <col min="3" max="3" width="8.33203125" bestFit="1" customWidth="1"/>
    <col min="4" max="4" width="13.58203125" customWidth="1"/>
    <col min="5" max="5" width="63.83203125" customWidth="1"/>
    <col min="6" max="6" width="7" customWidth="1"/>
    <col min="7" max="7" width="22.5" bestFit="1" customWidth="1"/>
    <col min="8" max="8" width="8.25" customWidth="1"/>
    <col min="9" max="9" width="8.08203125" customWidth="1"/>
    <col min="10" max="12" width="9" hidden="1" customWidth="1"/>
    <col min="13" max="13" width="9" customWidth="1"/>
    <col min="14" max="14" width="11.75" customWidth="1"/>
  </cols>
  <sheetData>
    <row r="1" spans="1:10" ht="18.5" x14ac:dyDescent="0.35">
      <c r="A1" s="45" t="s">
        <v>19</v>
      </c>
      <c r="B1" s="70" t="s">
        <v>51</v>
      </c>
      <c r="C1" s="70"/>
      <c r="D1" s="70"/>
    </row>
    <row r="2" spans="1:10" x14ac:dyDescent="0.35">
      <c r="A2" s="71" t="s">
        <v>71</v>
      </c>
      <c r="B2" s="71"/>
      <c r="C2" s="71"/>
      <c r="D2" s="71"/>
    </row>
    <row r="3" spans="1:10" x14ac:dyDescent="0.35">
      <c r="A3" s="62" t="s">
        <v>1</v>
      </c>
      <c r="B3" s="65" t="s">
        <v>10</v>
      </c>
      <c r="C3" s="65" t="s">
        <v>6</v>
      </c>
      <c r="D3" s="65" t="s">
        <v>47</v>
      </c>
      <c r="E3" s="65" t="s">
        <v>39</v>
      </c>
    </row>
    <row r="4" spans="1:10" x14ac:dyDescent="0.35">
      <c r="A4" s="17" t="s">
        <v>76</v>
      </c>
      <c r="B4" s="18">
        <v>1</v>
      </c>
      <c r="C4" s="18">
        <v>60</v>
      </c>
      <c r="D4" s="18">
        <f>B4*C4/8</f>
        <v>7.5</v>
      </c>
      <c r="E4" s="17" t="s">
        <v>77</v>
      </c>
    </row>
    <row r="5" spans="1:10" x14ac:dyDescent="0.35">
      <c r="A5" s="47" t="s">
        <v>72</v>
      </c>
      <c r="B5" s="18">
        <v>1</v>
      </c>
      <c r="C5" s="56">
        <f>Android!C46</f>
        <v>64</v>
      </c>
      <c r="D5" s="18">
        <f t="shared" ref="D5:D15" si="0">B5*C5/8</f>
        <v>8</v>
      </c>
      <c r="E5" s="17"/>
    </row>
    <row r="6" spans="1:10" x14ac:dyDescent="0.35">
      <c r="A6" s="47" t="s">
        <v>46</v>
      </c>
      <c r="B6" s="18">
        <v>1</v>
      </c>
      <c r="C6" s="56">
        <f>Android!D46</f>
        <v>51</v>
      </c>
      <c r="D6" s="18">
        <f t="shared" si="0"/>
        <v>6.375</v>
      </c>
      <c r="E6" s="17"/>
    </row>
    <row r="7" spans="1:10" x14ac:dyDescent="0.35">
      <c r="A7" s="47" t="s">
        <v>73</v>
      </c>
      <c r="B7" s="18">
        <v>1</v>
      </c>
      <c r="C7" s="56">
        <f>C5</f>
        <v>64</v>
      </c>
      <c r="D7" s="18">
        <f t="shared" si="0"/>
        <v>8</v>
      </c>
      <c r="E7" s="17"/>
    </row>
    <row r="8" spans="1:10" x14ac:dyDescent="0.35">
      <c r="A8" s="47" t="s">
        <v>74</v>
      </c>
      <c r="B8" s="18">
        <v>1</v>
      </c>
      <c r="C8" s="56">
        <f>C6</f>
        <v>51</v>
      </c>
      <c r="D8" s="18">
        <f t="shared" si="0"/>
        <v>6.375</v>
      </c>
      <c r="E8" s="17"/>
    </row>
    <row r="9" spans="1:10" x14ac:dyDescent="0.35">
      <c r="A9" s="47" t="s">
        <v>75</v>
      </c>
      <c r="B9" s="18">
        <v>1</v>
      </c>
      <c r="C9" s="56">
        <f>C10*1.25</f>
        <v>92.5</v>
      </c>
      <c r="D9" s="18">
        <f t="shared" si="0"/>
        <v>11.5625</v>
      </c>
      <c r="E9" s="17" t="s">
        <v>78</v>
      </c>
      <c r="J9" s="57">
        <f>C5/8</f>
        <v>8</v>
      </c>
    </row>
    <row r="10" spans="1:10" x14ac:dyDescent="0.35">
      <c r="A10" s="47" t="s">
        <v>11</v>
      </c>
      <c r="B10" s="18">
        <v>1</v>
      </c>
      <c r="C10" s="56">
        <f>Android!E46</f>
        <v>74</v>
      </c>
      <c r="D10" s="18">
        <f t="shared" si="0"/>
        <v>9.25</v>
      </c>
      <c r="E10" s="17"/>
      <c r="J10" s="57">
        <f>C6/8</f>
        <v>6.375</v>
      </c>
    </row>
    <row r="11" spans="1:10" x14ac:dyDescent="0.35">
      <c r="A11" s="47" t="s">
        <v>48</v>
      </c>
      <c r="B11" s="18">
        <v>1</v>
      </c>
      <c r="C11" s="56">
        <f>API!C34</f>
        <v>59</v>
      </c>
      <c r="D11" s="18">
        <f t="shared" si="0"/>
        <v>7.375</v>
      </c>
      <c r="E11" s="17" t="s">
        <v>79</v>
      </c>
      <c r="J11" s="57">
        <f>C10/8</f>
        <v>9.25</v>
      </c>
    </row>
    <row r="12" spans="1:10" x14ac:dyDescent="0.35">
      <c r="A12" s="47" t="s">
        <v>56</v>
      </c>
      <c r="B12" s="18">
        <v>1</v>
      </c>
      <c r="C12" s="56">
        <f>Web!C21</f>
        <v>74</v>
      </c>
      <c r="D12" s="18">
        <f t="shared" si="0"/>
        <v>9.25</v>
      </c>
      <c r="E12" s="17" t="s">
        <v>80</v>
      </c>
      <c r="J12" s="57">
        <f>C11/8</f>
        <v>7.375</v>
      </c>
    </row>
    <row r="13" spans="1:10" x14ac:dyDescent="0.35">
      <c r="A13" s="47" t="s">
        <v>3</v>
      </c>
      <c r="B13" s="18">
        <v>2</v>
      </c>
      <c r="C13" s="57">
        <f>SUM(C5:C12)*0.3/2</f>
        <v>79.424999999999997</v>
      </c>
      <c r="D13" s="18">
        <f t="shared" si="0"/>
        <v>19.856249999999999</v>
      </c>
      <c r="E13" s="17"/>
      <c r="J13" s="57">
        <f>C13/8</f>
        <v>9.9281249999999996</v>
      </c>
    </row>
    <row r="14" spans="1:10" x14ac:dyDescent="0.35">
      <c r="A14" s="47" t="s">
        <v>50</v>
      </c>
      <c r="B14" s="18">
        <v>1</v>
      </c>
      <c r="C14" s="57">
        <f>SUM(C4:C12)*0.1</f>
        <v>58.95</v>
      </c>
      <c r="D14" s="18">
        <f t="shared" si="0"/>
        <v>7.3687500000000004</v>
      </c>
      <c r="E14" s="17"/>
      <c r="J14" s="57">
        <f>C14/8</f>
        <v>7.3687500000000004</v>
      </c>
    </row>
    <row r="15" spans="1:10" x14ac:dyDescent="0.35">
      <c r="A15" s="47" t="s">
        <v>49</v>
      </c>
      <c r="B15" s="18">
        <v>1</v>
      </c>
      <c r="C15" s="57">
        <v>16</v>
      </c>
      <c r="D15" s="18">
        <f t="shared" si="0"/>
        <v>2</v>
      </c>
      <c r="E15" s="17" t="s">
        <v>81</v>
      </c>
      <c r="J15" s="57">
        <f>C15/8</f>
        <v>2</v>
      </c>
    </row>
    <row r="16" spans="1:10" x14ac:dyDescent="0.35">
      <c r="A16" s="48" t="s">
        <v>2</v>
      </c>
      <c r="B16" s="58"/>
      <c r="C16" s="69">
        <f>SUM(C4:C15)</f>
        <v>743.875</v>
      </c>
      <c r="D16" s="69">
        <f>SUM(D4:D15)</f>
        <v>102.91250000000001</v>
      </c>
      <c r="J16" s="59">
        <f>SUM(J9:J15)</f>
        <v>50.296875</v>
      </c>
    </row>
    <row r="18" spans="1:3" x14ac:dyDescent="0.35">
      <c r="A18" s="49" t="s">
        <v>18</v>
      </c>
      <c r="B18" s="59">
        <f>D16</f>
        <v>102.91250000000001</v>
      </c>
      <c r="C18" s="55" t="s">
        <v>47</v>
      </c>
    </row>
    <row r="19" spans="1:3" x14ac:dyDescent="0.35">
      <c r="A19" s="49" t="s">
        <v>52</v>
      </c>
      <c r="B19" s="59">
        <f>SUM(C9,C14,C4,C13,C5,C6)/8</f>
        <v>50.734375</v>
      </c>
      <c r="C19" s="55" t="s">
        <v>47</v>
      </c>
    </row>
  </sheetData>
  <mergeCells count="2">
    <mergeCell ref="B1:D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8" zoomScale="80" zoomScaleNormal="80" workbookViewId="0">
      <selection activeCell="B45" sqref="B45"/>
    </sheetView>
  </sheetViews>
  <sheetFormatPr defaultRowHeight="15.5" x14ac:dyDescent="0.35"/>
  <cols>
    <col min="2" max="2" width="57.5" customWidth="1"/>
    <col min="3" max="3" width="13.83203125" customWidth="1"/>
    <col min="4" max="4" width="18.25" customWidth="1"/>
    <col min="5" max="5" width="13.5" customWidth="1"/>
    <col min="6" max="7" width="10.58203125" customWidth="1"/>
    <col min="8" max="8" width="23.58203125" customWidth="1"/>
  </cols>
  <sheetData>
    <row r="1" spans="1:9" ht="18.5" x14ac:dyDescent="0.35">
      <c r="A1" s="2"/>
      <c r="B1" s="2"/>
      <c r="C1" s="1"/>
      <c r="D1" s="3"/>
      <c r="E1" s="3"/>
      <c r="F1" s="3"/>
      <c r="G1" s="3"/>
      <c r="H1" s="3"/>
      <c r="I1" s="28"/>
    </row>
    <row r="2" spans="1:9" ht="18.5" x14ac:dyDescent="0.35">
      <c r="A2" s="3"/>
      <c r="B2" s="3"/>
      <c r="C2" s="1"/>
      <c r="D2" s="3"/>
      <c r="E2" s="3"/>
      <c r="F2" s="3"/>
      <c r="G2" s="3"/>
      <c r="H2" s="3"/>
      <c r="I2" s="28"/>
    </row>
    <row r="3" spans="1:9" ht="18.5" x14ac:dyDescent="0.35">
      <c r="A3" s="3"/>
      <c r="B3" s="5" t="s">
        <v>19</v>
      </c>
      <c r="C3" s="1"/>
      <c r="D3" s="8" t="s">
        <v>51</v>
      </c>
      <c r="E3" s="8"/>
      <c r="F3" s="8"/>
      <c r="G3" s="8"/>
      <c r="H3" s="8"/>
      <c r="I3" s="28"/>
    </row>
    <row r="4" spans="1:9" ht="18.5" x14ac:dyDescent="0.35">
      <c r="A4" s="3"/>
      <c r="B4" s="1"/>
      <c r="C4" s="1"/>
      <c r="D4" s="9"/>
      <c r="E4" s="9"/>
      <c r="F4" s="9"/>
      <c r="G4" s="9"/>
      <c r="H4" s="9"/>
      <c r="I4" s="28"/>
    </row>
    <row r="5" spans="1:9" ht="18.5" x14ac:dyDescent="0.35">
      <c r="A5" s="4"/>
      <c r="B5" s="4"/>
      <c r="C5" s="11"/>
      <c r="D5" s="4"/>
      <c r="E5" s="3"/>
      <c r="F5" s="3"/>
      <c r="G5" s="3"/>
      <c r="H5" s="3"/>
      <c r="I5" s="29"/>
    </row>
    <row r="6" spans="1:9" ht="17.25" customHeight="1" x14ac:dyDescent="0.35">
      <c r="A6" s="73"/>
      <c r="B6" s="73" t="s">
        <v>17</v>
      </c>
      <c r="C6" s="50"/>
      <c r="D6" s="51"/>
      <c r="E6" s="51"/>
      <c r="F6" s="51"/>
      <c r="G6" s="51"/>
      <c r="H6" s="52"/>
    </row>
    <row r="7" spans="1:9" ht="17.25" customHeight="1" x14ac:dyDescent="0.35">
      <c r="A7" s="74"/>
      <c r="B7" s="74"/>
      <c r="C7" s="83" t="s">
        <v>9</v>
      </c>
      <c r="D7" s="83"/>
      <c r="E7" s="42" t="s">
        <v>55</v>
      </c>
      <c r="F7" s="53"/>
      <c r="G7" s="53"/>
      <c r="H7" s="54"/>
    </row>
    <row r="8" spans="1:9" ht="17" x14ac:dyDescent="0.35">
      <c r="A8" s="75"/>
      <c r="B8" s="75"/>
      <c r="C8" s="39" t="s">
        <v>53</v>
      </c>
      <c r="D8" s="13" t="s">
        <v>54</v>
      </c>
      <c r="E8" s="13" t="s">
        <v>38</v>
      </c>
      <c r="F8" s="83" t="s">
        <v>18</v>
      </c>
      <c r="G8" s="83"/>
      <c r="H8" s="12" t="s">
        <v>39</v>
      </c>
    </row>
    <row r="9" spans="1:9" ht="17" x14ac:dyDescent="0.35">
      <c r="A9" s="15" t="s">
        <v>15</v>
      </c>
      <c r="B9" s="16" t="s">
        <v>16</v>
      </c>
      <c r="C9" s="15" t="s">
        <v>6</v>
      </c>
      <c r="D9" s="15" t="s">
        <v>6</v>
      </c>
      <c r="E9" s="15" t="s">
        <v>6</v>
      </c>
      <c r="F9" s="15" t="s">
        <v>6</v>
      </c>
      <c r="G9" s="15" t="s">
        <v>0</v>
      </c>
      <c r="H9" s="15"/>
    </row>
    <row r="10" spans="1:9" ht="18.5" x14ac:dyDescent="0.35">
      <c r="A10" s="14"/>
      <c r="B10" s="22"/>
      <c r="C10" s="18"/>
      <c r="D10" s="14"/>
      <c r="E10" s="14"/>
      <c r="F10" s="14"/>
      <c r="G10" s="14"/>
      <c r="H10" s="14"/>
    </row>
    <row r="11" spans="1:9" ht="17" x14ac:dyDescent="0.35">
      <c r="A11" s="14">
        <v>1</v>
      </c>
      <c r="B11" s="30" t="s">
        <v>12</v>
      </c>
      <c r="C11" s="18"/>
      <c r="D11" s="14"/>
      <c r="E11" s="14">
        <v>8</v>
      </c>
      <c r="F11" s="14">
        <f>SUM(C11:E11)</f>
        <v>8</v>
      </c>
      <c r="G11" s="14">
        <f t="shared" ref="G11:G45" si="0">SUM(F11/8)</f>
        <v>1</v>
      </c>
      <c r="H11" s="14"/>
    </row>
    <row r="12" spans="1:9" ht="17" x14ac:dyDescent="0.35">
      <c r="A12" s="14">
        <v>2</v>
      </c>
      <c r="B12" s="30" t="s">
        <v>20</v>
      </c>
      <c r="C12" s="18"/>
      <c r="D12" s="14"/>
      <c r="E12" s="14"/>
      <c r="F12" s="14"/>
      <c r="G12" s="14"/>
      <c r="H12" s="14"/>
    </row>
    <row r="13" spans="1:9" ht="18.5" x14ac:dyDescent="0.45">
      <c r="A13" s="14"/>
      <c r="B13" s="19" t="s">
        <v>21</v>
      </c>
      <c r="C13" s="76">
        <v>8</v>
      </c>
      <c r="D13" s="79">
        <v>6</v>
      </c>
      <c r="E13" s="14">
        <v>4</v>
      </c>
      <c r="F13" s="14">
        <f>SUM(C13:E13)</f>
        <v>18</v>
      </c>
      <c r="G13" s="14">
        <f t="shared" si="0"/>
        <v>2.25</v>
      </c>
      <c r="H13" s="14"/>
    </row>
    <row r="14" spans="1:9" ht="17" x14ac:dyDescent="0.35">
      <c r="A14" s="14"/>
      <c r="B14" s="24" t="s">
        <v>22</v>
      </c>
      <c r="C14" s="77"/>
      <c r="D14" s="80"/>
      <c r="E14" s="14">
        <v>6</v>
      </c>
      <c r="F14" s="14">
        <f>SUM(C14:E14)</f>
        <v>6</v>
      </c>
      <c r="G14" s="14">
        <f t="shared" si="0"/>
        <v>0.75</v>
      </c>
      <c r="H14" s="14"/>
    </row>
    <row r="15" spans="1:9" ht="18.75" customHeight="1" x14ac:dyDescent="0.45">
      <c r="A15" s="14"/>
      <c r="B15" s="19" t="s">
        <v>23</v>
      </c>
      <c r="C15" s="77"/>
      <c r="D15" s="80"/>
      <c r="E15" s="14">
        <v>6</v>
      </c>
      <c r="F15" s="14">
        <f>SUM(C15:E15)</f>
        <v>6</v>
      </c>
      <c r="G15" s="14">
        <f t="shared" si="0"/>
        <v>0.75</v>
      </c>
      <c r="H15" s="14"/>
    </row>
    <row r="16" spans="1:9" ht="17" x14ac:dyDescent="0.35">
      <c r="A16" s="14"/>
      <c r="B16" s="31" t="s">
        <v>26</v>
      </c>
      <c r="C16" s="77"/>
      <c r="D16" s="80"/>
      <c r="E16" s="14">
        <v>6</v>
      </c>
      <c r="F16" s="14">
        <f>SUM(C16:E16)</f>
        <v>6</v>
      </c>
      <c r="G16" s="14">
        <f t="shared" si="0"/>
        <v>0.75</v>
      </c>
      <c r="H16" s="14"/>
    </row>
    <row r="17" spans="1:8" ht="17" x14ac:dyDescent="0.35">
      <c r="A17" s="14"/>
      <c r="B17" s="32" t="s">
        <v>27</v>
      </c>
      <c r="C17" s="78"/>
      <c r="D17" s="81"/>
      <c r="E17" s="14"/>
      <c r="F17" s="14"/>
      <c r="G17" s="14"/>
      <c r="H17" s="14"/>
    </row>
    <row r="18" spans="1:8" ht="16.5" customHeight="1" x14ac:dyDescent="0.35">
      <c r="A18" s="14">
        <v>3</v>
      </c>
      <c r="B18" s="20" t="s">
        <v>24</v>
      </c>
      <c r="C18" s="18">
        <v>5</v>
      </c>
      <c r="D18" s="14">
        <v>6</v>
      </c>
      <c r="E18" s="14">
        <v>4</v>
      </c>
      <c r="F18" s="14">
        <f>SUM(C18:E18)</f>
        <v>15</v>
      </c>
      <c r="G18" s="14">
        <f t="shared" si="0"/>
        <v>1.875</v>
      </c>
      <c r="H18" s="14"/>
    </row>
    <row r="19" spans="1:8" ht="17" x14ac:dyDescent="0.35">
      <c r="A19" s="14">
        <v>4</v>
      </c>
      <c r="B19" s="20" t="s">
        <v>25</v>
      </c>
      <c r="C19" s="18"/>
      <c r="D19" s="14"/>
      <c r="E19" s="14"/>
      <c r="F19" s="14"/>
      <c r="G19" s="14"/>
      <c r="H19" s="14"/>
    </row>
    <row r="20" spans="1:8" ht="17" x14ac:dyDescent="0.35">
      <c r="A20" s="14"/>
      <c r="B20" s="35" t="s">
        <v>31</v>
      </c>
      <c r="C20" s="18">
        <v>6</v>
      </c>
      <c r="D20" s="14">
        <v>4</v>
      </c>
      <c r="E20" s="14">
        <v>3</v>
      </c>
      <c r="F20" s="14">
        <f>SUM(C20:E20)</f>
        <v>13</v>
      </c>
      <c r="G20" s="14">
        <f t="shared" si="0"/>
        <v>1.625</v>
      </c>
      <c r="H20" s="14"/>
    </row>
    <row r="21" spans="1:8" ht="17" x14ac:dyDescent="0.35">
      <c r="A21" s="14"/>
      <c r="B21" s="33" t="s">
        <v>26</v>
      </c>
      <c r="C21" s="18"/>
      <c r="D21" s="14"/>
      <c r="E21" s="79">
        <v>3</v>
      </c>
      <c r="F21" s="14">
        <f>SUM(C21:E21)</f>
        <v>3</v>
      </c>
      <c r="G21" s="14">
        <f t="shared" si="0"/>
        <v>0.375</v>
      </c>
      <c r="H21" s="14"/>
    </row>
    <row r="22" spans="1:8" ht="17" x14ac:dyDescent="0.35">
      <c r="A22" s="14"/>
      <c r="B22" s="34" t="s">
        <v>28</v>
      </c>
      <c r="C22" s="18"/>
      <c r="D22" s="14"/>
      <c r="E22" s="80"/>
      <c r="F22" s="14"/>
      <c r="G22" s="14"/>
      <c r="H22" s="14"/>
    </row>
    <row r="23" spans="1:8" ht="17" x14ac:dyDescent="0.35">
      <c r="A23" s="14"/>
      <c r="B23" s="34" t="s">
        <v>29</v>
      </c>
      <c r="C23" s="18"/>
      <c r="D23" s="14"/>
      <c r="E23" s="80"/>
      <c r="F23" s="14"/>
      <c r="G23" s="14"/>
      <c r="H23" s="14"/>
    </row>
    <row r="24" spans="1:8" ht="17" x14ac:dyDescent="0.35">
      <c r="A24" s="14"/>
      <c r="B24" s="34" t="s">
        <v>30</v>
      </c>
      <c r="C24" s="18"/>
      <c r="D24" s="14"/>
      <c r="E24" s="81"/>
      <c r="F24" s="14"/>
      <c r="G24" s="14"/>
      <c r="H24" s="14"/>
    </row>
    <row r="25" spans="1:8" ht="17" x14ac:dyDescent="0.35">
      <c r="A25" s="14">
        <v>5</v>
      </c>
      <c r="B25" s="20" t="s">
        <v>28</v>
      </c>
      <c r="C25" s="18"/>
      <c r="D25" s="14"/>
      <c r="E25" s="14"/>
      <c r="F25" s="14"/>
      <c r="G25" s="14"/>
      <c r="H25" s="14"/>
    </row>
    <row r="26" spans="1:8" ht="17" x14ac:dyDescent="0.35">
      <c r="A26" s="14"/>
      <c r="B26" s="35" t="s">
        <v>31</v>
      </c>
      <c r="C26" s="18">
        <v>4</v>
      </c>
      <c r="D26" s="14">
        <v>4</v>
      </c>
      <c r="E26" s="14"/>
      <c r="F26" s="14">
        <f>SUM(C26:E26)</f>
        <v>8</v>
      </c>
      <c r="G26" s="14">
        <f t="shared" si="0"/>
        <v>1</v>
      </c>
      <c r="H26" s="14"/>
    </row>
    <row r="27" spans="1:8" ht="17" x14ac:dyDescent="0.35">
      <c r="A27" s="14"/>
      <c r="B27" s="33" t="s">
        <v>26</v>
      </c>
      <c r="C27" s="18"/>
      <c r="D27" s="14"/>
      <c r="E27" s="79">
        <v>1</v>
      </c>
      <c r="F27" s="14">
        <f>SUM(C27:E27)</f>
        <v>1</v>
      </c>
      <c r="G27" s="14">
        <f t="shared" si="0"/>
        <v>0.125</v>
      </c>
      <c r="H27" s="14"/>
    </row>
    <row r="28" spans="1:8" ht="17" x14ac:dyDescent="0.35">
      <c r="A28" s="14"/>
      <c r="B28" s="34" t="s">
        <v>28</v>
      </c>
      <c r="C28" s="18"/>
      <c r="D28" s="14"/>
      <c r="E28" s="80"/>
      <c r="F28" s="14"/>
      <c r="G28" s="14"/>
      <c r="H28" s="14"/>
    </row>
    <row r="29" spans="1:8" ht="17" x14ac:dyDescent="0.35">
      <c r="A29" s="14"/>
      <c r="B29" s="34" t="s">
        <v>29</v>
      </c>
      <c r="C29" s="18"/>
      <c r="D29" s="14"/>
      <c r="E29" s="81"/>
      <c r="F29" s="14"/>
      <c r="G29" s="14"/>
      <c r="H29" s="14"/>
    </row>
    <row r="30" spans="1:8" ht="17" x14ac:dyDescent="0.35">
      <c r="A30" s="14">
        <v>6</v>
      </c>
      <c r="B30" s="36" t="s">
        <v>32</v>
      </c>
      <c r="C30" s="18"/>
      <c r="D30" s="14"/>
      <c r="E30" s="14"/>
      <c r="F30" s="14"/>
      <c r="G30" s="14"/>
      <c r="H30" s="14"/>
    </row>
    <row r="31" spans="1:8" ht="17" x14ac:dyDescent="0.35">
      <c r="A31" s="14">
        <v>7</v>
      </c>
      <c r="B31" s="36" t="s">
        <v>33</v>
      </c>
      <c r="C31" s="18">
        <v>4</v>
      </c>
      <c r="D31" s="14">
        <v>2</v>
      </c>
      <c r="E31" s="14">
        <v>1</v>
      </c>
      <c r="F31" s="14">
        <f>SUM(C31:E31)</f>
        <v>7</v>
      </c>
      <c r="G31" s="14">
        <f t="shared" si="0"/>
        <v>0.875</v>
      </c>
      <c r="H31" s="14"/>
    </row>
    <row r="32" spans="1:8" ht="17" x14ac:dyDescent="0.35">
      <c r="A32" s="14">
        <v>8</v>
      </c>
      <c r="B32" s="20" t="s">
        <v>35</v>
      </c>
      <c r="C32" s="18">
        <v>6</v>
      </c>
      <c r="D32" s="14">
        <v>5</v>
      </c>
      <c r="E32" s="14">
        <v>4</v>
      </c>
      <c r="F32" s="14">
        <f>SUM(C32:E32)</f>
        <v>15</v>
      </c>
      <c r="G32" s="14">
        <f t="shared" si="0"/>
        <v>1.875</v>
      </c>
      <c r="H32" s="14"/>
    </row>
    <row r="33" spans="1:8" ht="17" x14ac:dyDescent="0.35">
      <c r="A33" s="14">
        <v>11</v>
      </c>
      <c r="B33" s="30" t="s">
        <v>34</v>
      </c>
      <c r="C33" s="18">
        <v>5</v>
      </c>
      <c r="D33" s="14">
        <v>4</v>
      </c>
      <c r="E33" s="14">
        <v>4</v>
      </c>
      <c r="F33" s="14">
        <f>SUM(C33:E33)</f>
        <v>13</v>
      </c>
      <c r="G33" s="14">
        <f t="shared" si="0"/>
        <v>1.625</v>
      </c>
      <c r="H33" s="14"/>
    </row>
    <row r="34" spans="1:8" ht="17" x14ac:dyDescent="0.35">
      <c r="A34" s="14">
        <v>12</v>
      </c>
      <c r="B34" s="20" t="s">
        <v>36</v>
      </c>
      <c r="C34" s="23"/>
      <c r="D34" s="14"/>
      <c r="E34" s="14"/>
      <c r="F34" s="14"/>
      <c r="G34" s="14"/>
      <c r="H34" s="14"/>
    </row>
    <row r="35" spans="1:8" ht="29" x14ac:dyDescent="0.35">
      <c r="A35" s="14"/>
      <c r="B35" s="37" t="s">
        <v>37</v>
      </c>
      <c r="C35" s="23">
        <v>8</v>
      </c>
      <c r="D35" s="14">
        <v>6</v>
      </c>
      <c r="E35" s="14">
        <v>8</v>
      </c>
      <c r="F35" s="14">
        <f>SUM(C35:E35)</f>
        <v>22</v>
      </c>
      <c r="G35" s="14">
        <f t="shared" si="0"/>
        <v>2.75</v>
      </c>
      <c r="H35" s="14"/>
    </row>
    <row r="36" spans="1:8" ht="17" x14ac:dyDescent="0.35">
      <c r="A36" s="14">
        <v>13</v>
      </c>
      <c r="B36" s="38" t="s">
        <v>42</v>
      </c>
      <c r="C36" s="23"/>
      <c r="D36" s="14"/>
      <c r="E36" s="14"/>
      <c r="F36" s="14"/>
      <c r="G36" s="14"/>
      <c r="H36" s="14"/>
    </row>
    <row r="37" spans="1:8" ht="29" x14ac:dyDescent="0.35">
      <c r="A37" s="14"/>
      <c r="B37" s="37" t="s">
        <v>37</v>
      </c>
      <c r="C37" s="23">
        <v>6</v>
      </c>
      <c r="D37" s="14">
        <v>4</v>
      </c>
      <c r="E37" s="14">
        <v>6</v>
      </c>
      <c r="F37" s="14">
        <f>SUM(C37:E37)</f>
        <v>16</v>
      </c>
      <c r="G37" s="14">
        <f>SUM(F37/8)</f>
        <v>2</v>
      </c>
      <c r="H37" s="14"/>
    </row>
    <row r="38" spans="1:8" ht="17" x14ac:dyDescent="0.35">
      <c r="A38" s="14">
        <v>14</v>
      </c>
      <c r="B38" s="38" t="s">
        <v>44</v>
      </c>
      <c r="C38" s="23"/>
      <c r="D38" s="14"/>
      <c r="E38" s="14"/>
      <c r="F38" s="14"/>
      <c r="G38" s="14"/>
      <c r="H38" s="14"/>
    </row>
    <row r="39" spans="1:8" ht="29" x14ac:dyDescent="0.35">
      <c r="A39" s="14"/>
      <c r="B39" s="37" t="s">
        <v>45</v>
      </c>
      <c r="C39" s="23">
        <v>8</v>
      </c>
      <c r="D39" s="14">
        <v>6</v>
      </c>
      <c r="E39" s="14">
        <v>6</v>
      </c>
      <c r="F39" s="14">
        <f>SUM(C39:E39)</f>
        <v>20</v>
      </c>
      <c r="G39" s="14">
        <f t="shared" ref="G39:G41" si="1">SUM(F39/8)</f>
        <v>2.5</v>
      </c>
      <c r="H39" s="14"/>
    </row>
    <row r="40" spans="1:8" ht="17" x14ac:dyDescent="0.35">
      <c r="A40" s="14">
        <v>15</v>
      </c>
      <c r="B40" s="38" t="s">
        <v>29</v>
      </c>
      <c r="C40" s="23"/>
      <c r="D40" s="14"/>
      <c r="E40" s="14"/>
      <c r="F40" s="14"/>
      <c r="G40" s="14">
        <f t="shared" si="1"/>
        <v>0</v>
      </c>
      <c r="H40" s="14" t="s">
        <v>40</v>
      </c>
    </row>
    <row r="41" spans="1:8" ht="17" x14ac:dyDescent="0.35">
      <c r="A41" s="14">
        <v>16</v>
      </c>
      <c r="B41" s="21" t="s">
        <v>8</v>
      </c>
      <c r="C41" s="18">
        <v>4</v>
      </c>
      <c r="D41" s="14">
        <v>4</v>
      </c>
      <c r="E41" s="14">
        <v>4</v>
      </c>
      <c r="F41" s="14">
        <f>SUM(C41:E41)</f>
        <v>12</v>
      </c>
      <c r="G41" s="14">
        <f t="shared" si="1"/>
        <v>1.5</v>
      </c>
      <c r="H41" s="14"/>
    </row>
    <row r="42" spans="1:8" x14ac:dyDescent="0.35">
      <c r="A42" s="6"/>
      <c r="B42" s="6" t="s">
        <v>7</v>
      </c>
      <c r="C42" s="6"/>
      <c r="D42" s="6"/>
      <c r="E42" s="6"/>
      <c r="F42" s="6"/>
      <c r="G42" s="6"/>
      <c r="H42" s="41"/>
    </row>
    <row r="43" spans="1:8" ht="17" x14ac:dyDescent="0.35">
      <c r="A43" s="14">
        <v>17</v>
      </c>
      <c r="B43" s="7" t="s">
        <v>3</v>
      </c>
      <c r="C43" s="18"/>
      <c r="D43" s="14"/>
      <c r="E43" s="14"/>
      <c r="F43" s="14">
        <v>0</v>
      </c>
      <c r="G43" s="14">
        <f t="shared" si="0"/>
        <v>0</v>
      </c>
      <c r="H43" s="14"/>
    </row>
    <row r="44" spans="1:8" ht="17" x14ac:dyDescent="0.35">
      <c r="A44" s="14">
        <v>18</v>
      </c>
      <c r="B44" s="7" t="s">
        <v>4</v>
      </c>
      <c r="C44" s="10"/>
      <c r="D44" s="14"/>
      <c r="E44" s="14"/>
      <c r="F44" s="14">
        <v>0</v>
      </c>
      <c r="G44" s="14">
        <f t="shared" si="0"/>
        <v>0</v>
      </c>
      <c r="H44" s="14"/>
    </row>
    <row r="45" spans="1:8" ht="17" x14ac:dyDescent="0.35">
      <c r="A45" s="14">
        <v>19</v>
      </c>
      <c r="B45" s="7" t="s">
        <v>5</v>
      </c>
      <c r="C45" s="10"/>
      <c r="D45" s="14"/>
      <c r="E45" s="14"/>
      <c r="F45" s="14">
        <v>0</v>
      </c>
      <c r="G45" s="14">
        <f t="shared" si="0"/>
        <v>0</v>
      </c>
      <c r="H45" s="14"/>
    </row>
    <row r="46" spans="1:8" ht="17" x14ac:dyDescent="0.35">
      <c r="A46" s="15"/>
      <c r="B46" s="25" t="s">
        <v>18</v>
      </c>
      <c r="C46" s="27">
        <f>SUM(C11:C44)</f>
        <v>64</v>
      </c>
      <c r="D46" s="27">
        <f t="shared" ref="D46" si="2">SUM(D11:D44)</f>
        <v>51</v>
      </c>
      <c r="E46" s="27">
        <f>SUM(E11:E44)</f>
        <v>74</v>
      </c>
      <c r="F46" s="26">
        <f>SUM(F10:F45)</f>
        <v>189</v>
      </c>
      <c r="G46" s="26">
        <f>SUM(G10:G45)</f>
        <v>23.625</v>
      </c>
      <c r="H46" s="40"/>
    </row>
    <row r="48" spans="1:8" x14ac:dyDescent="0.35">
      <c r="E48">
        <f>SUM(C46:E46)/8</f>
        <v>23.625</v>
      </c>
      <c r="F48">
        <f>F46/8</f>
        <v>23.625</v>
      </c>
    </row>
    <row r="50" spans="2:13" x14ac:dyDescent="0.35">
      <c r="B50" t="s">
        <v>13</v>
      </c>
    </row>
    <row r="51" spans="2:13" x14ac:dyDescent="0.35">
      <c r="B51" s="82" t="s">
        <v>41</v>
      </c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</row>
    <row r="52" spans="2:13" x14ac:dyDescent="0.35">
      <c r="B52" s="72" t="s">
        <v>14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</row>
    <row r="53" spans="2:13" x14ac:dyDescent="0.35">
      <c r="B53" s="72" t="s">
        <v>43</v>
      </c>
      <c r="C53" s="72"/>
      <c r="D53" s="72"/>
      <c r="E53" s="72"/>
      <c r="F53" s="72"/>
      <c r="G53" s="72"/>
      <c r="H53" s="72"/>
      <c r="I53" s="72"/>
      <c r="J53" s="72"/>
    </row>
  </sheetData>
  <mergeCells count="11">
    <mergeCell ref="B53:J53"/>
    <mergeCell ref="B6:B8"/>
    <mergeCell ref="A6:A8"/>
    <mergeCell ref="C13:C17"/>
    <mergeCell ref="D13:D17"/>
    <mergeCell ref="B51:M51"/>
    <mergeCell ref="B52:M52"/>
    <mergeCell ref="F8:G8"/>
    <mergeCell ref="E21:E24"/>
    <mergeCell ref="E27:E29"/>
    <mergeCell ref="C7:D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" sqref="B2"/>
    </sheetView>
  </sheetViews>
  <sheetFormatPr defaultRowHeight="15.5" x14ac:dyDescent="0.35"/>
  <cols>
    <col min="1" max="1" width="3.58203125" customWidth="1"/>
    <col min="2" max="2" width="22.75" bestFit="1" customWidth="1"/>
  </cols>
  <sheetData>
    <row r="1" spans="1:4" x14ac:dyDescent="0.35">
      <c r="A1" s="61" t="s">
        <v>15</v>
      </c>
      <c r="B1" s="61" t="s">
        <v>56</v>
      </c>
      <c r="C1" s="61" t="s">
        <v>6</v>
      </c>
      <c r="D1" s="61" t="s">
        <v>47</v>
      </c>
    </row>
    <row r="2" spans="1:4" x14ac:dyDescent="0.35">
      <c r="A2">
        <v>1</v>
      </c>
      <c r="B2" t="s">
        <v>70</v>
      </c>
      <c r="C2">
        <v>32</v>
      </c>
      <c r="D2">
        <f>C2/8</f>
        <v>4</v>
      </c>
    </row>
    <row r="3" spans="1:4" x14ac:dyDescent="0.35">
      <c r="A3">
        <v>2</v>
      </c>
      <c r="B3" t="s">
        <v>57</v>
      </c>
      <c r="C3">
        <v>8</v>
      </c>
      <c r="D3">
        <f t="shared" ref="D3:D20" si="0">C3/8</f>
        <v>1</v>
      </c>
    </row>
    <row r="4" spans="1:4" x14ac:dyDescent="0.35">
      <c r="A4">
        <v>3</v>
      </c>
      <c r="B4" s="60" t="s">
        <v>58</v>
      </c>
      <c r="C4">
        <v>4</v>
      </c>
      <c r="D4">
        <f t="shared" si="0"/>
        <v>0.5</v>
      </c>
    </row>
    <row r="5" spans="1:4" x14ac:dyDescent="0.35">
      <c r="A5">
        <v>4</v>
      </c>
      <c r="B5" s="60" t="s">
        <v>59</v>
      </c>
      <c r="C5">
        <v>8</v>
      </c>
      <c r="D5">
        <f t="shared" si="0"/>
        <v>1</v>
      </c>
    </row>
    <row r="6" spans="1:4" x14ac:dyDescent="0.35">
      <c r="A6">
        <v>5</v>
      </c>
      <c r="B6" s="60" t="s">
        <v>60</v>
      </c>
      <c r="C6">
        <v>4</v>
      </c>
      <c r="D6">
        <f t="shared" si="0"/>
        <v>0.5</v>
      </c>
    </row>
    <row r="7" spans="1:4" x14ac:dyDescent="0.35">
      <c r="A7">
        <v>6</v>
      </c>
      <c r="B7" s="60" t="s">
        <v>61</v>
      </c>
      <c r="C7">
        <v>4</v>
      </c>
      <c r="D7">
        <f t="shared" si="0"/>
        <v>0.5</v>
      </c>
    </row>
    <row r="8" spans="1:4" x14ac:dyDescent="0.35">
      <c r="A8">
        <v>7</v>
      </c>
      <c r="B8" s="43" t="s">
        <v>25</v>
      </c>
      <c r="D8">
        <f t="shared" si="0"/>
        <v>0</v>
      </c>
    </row>
    <row r="9" spans="1:4" x14ac:dyDescent="0.35">
      <c r="A9">
        <v>8</v>
      </c>
      <c r="B9" s="60" t="s">
        <v>62</v>
      </c>
      <c r="C9">
        <v>8</v>
      </c>
      <c r="D9">
        <f t="shared" si="0"/>
        <v>1</v>
      </c>
    </row>
    <row r="10" spans="1:4" x14ac:dyDescent="0.35">
      <c r="A10">
        <v>9</v>
      </c>
      <c r="B10" s="60" t="s">
        <v>68</v>
      </c>
      <c r="C10">
        <v>4</v>
      </c>
      <c r="D10">
        <f t="shared" si="0"/>
        <v>0.5</v>
      </c>
    </row>
    <row r="11" spans="1:4" x14ac:dyDescent="0.35">
      <c r="A11">
        <v>10</v>
      </c>
      <c r="B11" s="43" t="s">
        <v>28</v>
      </c>
      <c r="D11">
        <f t="shared" si="0"/>
        <v>0</v>
      </c>
    </row>
    <row r="12" spans="1:4" x14ac:dyDescent="0.35">
      <c r="A12">
        <v>11</v>
      </c>
      <c r="B12" s="60" t="s">
        <v>63</v>
      </c>
      <c r="C12">
        <v>8</v>
      </c>
      <c r="D12">
        <f t="shared" si="0"/>
        <v>1</v>
      </c>
    </row>
    <row r="13" spans="1:4" x14ac:dyDescent="0.35">
      <c r="A13">
        <v>12</v>
      </c>
      <c r="B13" s="60" t="s">
        <v>64</v>
      </c>
      <c r="C13">
        <v>6</v>
      </c>
      <c r="D13">
        <f t="shared" si="0"/>
        <v>0.75</v>
      </c>
    </row>
    <row r="14" spans="1:4" x14ac:dyDescent="0.35">
      <c r="A14">
        <v>13</v>
      </c>
      <c r="B14" s="43" t="s">
        <v>65</v>
      </c>
      <c r="D14">
        <f t="shared" si="0"/>
        <v>0</v>
      </c>
    </row>
    <row r="15" spans="1:4" x14ac:dyDescent="0.35">
      <c r="A15">
        <v>14</v>
      </c>
      <c r="B15" s="60" t="s">
        <v>66</v>
      </c>
      <c r="D15">
        <f t="shared" si="0"/>
        <v>0</v>
      </c>
    </row>
    <row r="16" spans="1:4" x14ac:dyDescent="0.35">
      <c r="A16">
        <v>15</v>
      </c>
      <c r="B16" s="60" t="s">
        <v>64</v>
      </c>
      <c r="C16">
        <v>2</v>
      </c>
      <c r="D16">
        <f t="shared" si="0"/>
        <v>0.25</v>
      </c>
    </row>
    <row r="17" spans="1:5" x14ac:dyDescent="0.35">
      <c r="A17">
        <v>16</v>
      </c>
      <c r="B17" s="60" t="s">
        <v>61</v>
      </c>
      <c r="C17">
        <v>2</v>
      </c>
      <c r="D17">
        <f t="shared" si="0"/>
        <v>0.25</v>
      </c>
    </row>
    <row r="18" spans="1:5" x14ac:dyDescent="0.35">
      <c r="A18">
        <v>17</v>
      </c>
      <c r="B18" s="60" t="s">
        <v>67</v>
      </c>
      <c r="C18">
        <v>8</v>
      </c>
      <c r="D18">
        <f t="shared" si="0"/>
        <v>1</v>
      </c>
    </row>
    <row r="19" spans="1:5" x14ac:dyDescent="0.35">
      <c r="A19">
        <v>18</v>
      </c>
      <c r="B19" s="60" t="s">
        <v>68</v>
      </c>
      <c r="C19">
        <v>4</v>
      </c>
      <c r="D19">
        <f t="shared" si="0"/>
        <v>0.5</v>
      </c>
    </row>
    <row r="20" spans="1:5" x14ac:dyDescent="0.35">
      <c r="A20">
        <v>19</v>
      </c>
      <c r="B20" s="60" t="s">
        <v>69</v>
      </c>
      <c r="C20">
        <v>4</v>
      </c>
      <c r="D20">
        <f t="shared" si="0"/>
        <v>0.5</v>
      </c>
    </row>
    <row r="21" spans="1:5" x14ac:dyDescent="0.35">
      <c r="A21" s="67">
        <v>20</v>
      </c>
      <c r="B21" s="67" t="s">
        <v>1</v>
      </c>
      <c r="C21" s="67">
        <f>SUM(C3:C20)</f>
        <v>74</v>
      </c>
      <c r="D21" s="67">
        <f>C21/8</f>
        <v>9.25</v>
      </c>
      <c r="E21" s="68">
        <f>SUM(D3:D20)</f>
        <v>9.25</v>
      </c>
    </row>
    <row r="22" spans="1:5" x14ac:dyDescent="0.35">
      <c r="A22">
        <v>21</v>
      </c>
    </row>
    <row r="23" spans="1:5" x14ac:dyDescent="0.35">
      <c r="A23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0" workbookViewId="0">
      <selection activeCell="B34" sqref="B34"/>
    </sheetView>
  </sheetViews>
  <sheetFormatPr defaultRowHeight="15.5" x14ac:dyDescent="0.35"/>
  <cols>
    <col min="1" max="1" width="3.83203125" customWidth="1"/>
    <col min="2" max="2" width="50" customWidth="1"/>
  </cols>
  <sheetData>
    <row r="1" spans="1:4" x14ac:dyDescent="0.35">
      <c r="A1" s="63" t="s">
        <v>15</v>
      </c>
      <c r="B1" s="64" t="s">
        <v>48</v>
      </c>
      <c r="C1" s="64" t="s">
        <v>6</v>
      </c>
      <c r="D1" s="64" t="s">
        <v>47</v>
      </c>
    </row>
    <row r="2" spans="1:4" x14ac:dyDescent="0.35">
      <c r="A2" s="17">
        <v>1</v>
      </c>
      <c r="B2" s="30" t="s">
        <v>12</v>
      </c>
      <c r="C2" s="18"/>
      <c r="D2" s="17">
        <f>C2/8</f>
        <v>0</v>
      </c>
    </row>
    <row r="3" spans="1:4" x14ac:dyDescent="0.35">
      <c r="A3" s="17">
        <v>2</v>
      </c>
      <c r="B3" s="30" t="s">
        <v>20</v>
      </c>
      <c r="C3" s="18"/>
      <c r="D3" s="17">
        <f t="shared" ref="D3:D32" si="0">C3/8</f>
        <v>0</v>
      </c>
    </row>
    <row r="4" spans="1:4" ht="18.5" x14ac:dyDescent="0.45">
      <c r="A4" s="17">
        <v>3</v>
      </c>
      <c r="B4" s="19" t="s">
        <v>21</v>
      </c>
      <c r="C4" s="18"/>
      <c r="D4" s="17">
        <f t="shared" si="0"/>
        <v>0</v>
      </c>
    </row>
    <row r="5" spans="1:4" ht="21" customHeight="1" x14ac:dyDescent="0.35">
      <c r="A5" s="17">
        <v>4</v>
      </c>
      <c r="B5" s="24" t="s">
        <v>22</v>
      </c>
      <c r="C5" s="44">
        <v>4</v>
      </c>
      <c r="D5" s="17">
        <f t="shared" si="0"/>
        <v>0.5</v>
      </c>
    </row>
    <row r="6" spans="1:4" ht="18.5" x14ac:dyDescent="0.45">
      <c r="A6" s="17">
        <v>5</v>
      </c>
      <c r="B6" s="19" t="s">
        <v>23</v>
      </c>
      <c r="C6" s="44">
        <v>4</v>
      </c>
      <c r="D6" s="17">
        <f t="shared" si="0"/>
        <v>0.5</v>
      </c>
    </row>
    <row r="7" spans="1:4" x14ac:dyDescent="0.35">
      <c r="A7" s="17">
        <v>6</v>
      </c>
      <c r="B7" s="31" t="s">
        <v>26</v>
      </c>
      <c r="C7" s="44"/>
      <c r="D7" s="17">
        <f t="shared" si="0"/>
        <v>0</v>
      </c>
    </row>
    <row r="8" spans="1:4" ht="20.25" customHeight="1" x14ac:dyDescent="0.35">
      <c r="A8" s="17">
        <v>7</v>
      </c>
      <c r="B8" s="37" t="s">
        <v>27</v>
      </c>
      <c r="C8" s="44">
        <v>4</v>
      </c>
      <c r="D8" s="17">
        <f t="shared" si="0"/>
        <v>0.5</v>
      </c>
    </row>
    <row r="9" spans="1:4" x14ac:dyDescent="0.35">
      <c r="A9" s="17">
        <v>8</v>
      </c>
      <c r="B9" s="20" t="s">
        <v>24</v>
      </c>
      <c r="C9" s="44"/>
      <c r="D9" s="17">
        <f t="shared" si="0"/>
        <v>0</v>
      </c>
    </row>
    <row r="10" spans="1:4" x14ac:dyDescent="0.35">
      <c r="A10" s="17">
        <v>9</v>
      </c>
      <c r="B10" s="20" t="s">
        <v>25</v>
      </c>
      <c r="C10" s="18">
        <v>0</v>
      </c>
      <c r="D10" s="17">
        <f t="shared" si="0"/>
        <v>0</v>
      </c>
    </row>
    <row r="11" spans="1:4" x14ac:dyDescent="0.35">
      <c r="A11" s="17">
        <v>10</v>
      </c>
      <c r="B11" s="34" t="s">
        <v>31</v>
      </c>
      <c r="C11" s="18">
        <v>3</v>
      </c>
      <c r="D11" s="17">
        <f t="shared" si="0"/>
        <v>0.375</v>
      </c>
    </row>
    <row r="12" spans="1:4" x14ac:dyDescent="0.35">
      <c r="A12" s="17">
        <v>11</v>
      </c>
      <c r="B12" s="33" t="s">
        <v>26</v>
      </c>
      <c r="C12" s="18">
        <v>0</v>
      </c>
      <c r="D12" s="17">
        <f t="shared" si="0"/>
        <v>0</v>
      </c>
    </row>
    <row r="13" spans="1:4" x14ac:dyDescent="0.35">
      <c r="A13" s="17">
        <v>12</v>
      </c>
      <c r="B13" s="34" t="s">
        <v>28</v>
      </c>
      <c r="C13" s="18">
        <v>3</v>
      </c>
      <c r="D13" s="17">
        <f t="shared" si="0"/>
        <v>0.375</v>
      </c>
    </row>
    <row r="14" spans="1:4" x14ac:dyDescent="0.35">
      <c r="A14" s="17">
        <v>13</v>
      </c>
      <c r="B14" s="34" t="s">
        <v>29</v>
      </c>
      <c r="C14" s="18">
        <v>3</v>
      </c>
      <c r="D14" s="17">
        <f t="shared" si="0"/>
        <v>0.375</v>
      </c>
    </row>
    <row r="15" spans="1:4" x14ac:dyDescent="0.35">
      <c r="A15" s="17">
        <v>14</v>
      </c>
      <c r="B15" s="34" t="s">
        <v>30</v>
      </c>
      <c r="C15" s="18">
        <v>1</v>
      </c>
      <c r="D15" s="17">
        <f t="shared" si="0"/>
        <v>0.125</v>
      </c>
    </row>
    <row r="16" spans="1:4" x14ac:dyDescent="0.35">
      <c r="A16" s="17">
        <v>15</v>
      </c>
      <c r="B16" s="20" t="s">
        <v>28</v>
      </c>
      <c r="C16" s="18"/>
      <c r="D16" s="17">
        <f t="shared" si="0"/>
        <v>0</v>
      </c>
    </row>
    <row r="17" spans="1:4" x14ac:dyDescent="0.35">
      <c r="A17" s="17">
        <v>16</v>
      </c>
      <c r="B17" s="34" t="s">
        <v>31</v>
      </c>
      <c r="C17" s="18">
        <v>3</v>
      </c>
      <c r="D17" s="17">
        <f t="shared" si="0"/>
        <v>0.375</v>
      </c>
    </row>
    <row r="18" spans="1:4" x14ac:dyDescent="0.35">
      <c r="A18" s="17">
        <v>17</v>
      </c>
      <c r="B18" s="33" t="s">
        <v>26</v>
      </c>
      <c r="C18" s="18">
        <v>0</v>
      </c>
      <c r="D18" s="17">
        <f t="shared" si="0"/>
        <v>0</v>
      </c>
    </row>
    <row r="19" spans="1:4" x14ac:dyDescent="0.35">
      <c r="A19" s="17">
        <v>18</v>
      </c>
      <c r="B19" s="34" t="s">
        <v>28</v>
      </c>
      <c r="C19" s="18">
        <v>3</v>
      </c>
      <c r="D19" s="17">
        <f t="shared" si="0"/>
        <v>0.375</v>
      </c>
    </row>
    <row r="20" spans="1:4" x14ac:dyDescent="0.35">
      <c r="A20" s="17">
        <v>19</v>
      </c>
      <c r="B20" s="34" t="s">
        <v>29</v>
      </c>
      <c r="C20" s="18">
        <v>3</v>
      </c>
      <c r="D20" s="17">
        <f t="shared" si="0"/>
        <v>0.375</v>
      </c>
    </row>
    <row r="21" spans="1:4" x14ac:dyDescent="0.35">
      <c r="A21" s="17">
        <v>20</v>
      </c>
      <c r="B21" s="36" t="s">
        <v>32</v>
      </c>
      <c r="C21" s="18">
        <v>0</v>
      </c>
      <c r="D21" s="17">
        <f t="shared" si="0"/>
        <v>0</v>
      </c>
    </row>
    <row r="22" spans="1:4" x14ac:dyDescent="0.35">
      <c r="A22" s="17">
        <v>21</v>
      </c>
      <c r="B22" s="36" t="s">
        <v>33</v>
      </c>
      <c r="C22" s="18">
        <v>2</v>
      </c>
      <c r="D22" s="17">
        <f t="shared" si="0"/>
        <v>0.25</v>
      </c>
    </row>
    <row r="23" spans="1:4" x14ac:dyDescent="0.35">
      <c r="A23" s="17">
        <v>22</v>
      </c>
      <c r="B23" s="20" t="s">
        <v>35</v>
      </c>
      <c r="C23" s="18">
        <v>3</v>
      </c>
      <c r="D23" s="17">
        <f t="shared" si="0"/>
        <v>0.375</v>
      </c>
    </row>
    <row r="24" spans="1:4" x14ac:dyDescent="0.35">
      <c r="A24" s="17">
        <v>23</v>
      </c>
      <c r="B24" s="30" t="s">
        <v>34</v>
      </c>
      <c r="C24" s="18">
        <v>3</v>
      </c>
      <c r="D24" s="17">
        <f t="shared" si="0"/>
        <v>0.375</v>
      </c>
    </row>
    <row r="25" spans="1:4" x14ac:dyDescent="0.35">
      <c r="A25" s="17">
        <v>24</v>
      </c>
      <c r="B25" s="20" t="s">
        <v>36</v>
      </c>
      <c r="C25" s="18">
        <v>0</v>
      </c>
      <c r="D25" s="17">
        <f t="shared" si="0"/>
        <v>0</v>
      </c>
    </row>
    <row r="26" spans="1:4" ht="30" customHeight="1" x14ac:dyDescent="0.35">
      <c r="A26" s="17">
        <v>25</v>
      </c>
      <c r="B26" s="37" t="s">
        <v>37</v>
      </c>
      <c r="C26" s="23">
        <v>3</v>
      </c>
      <c r="D26" s="17">
        <f t="shared" si="0"/>
        <v>0.375</v>
      </c>
    </row>
    <row r="27" spans="1:4" x14ac:dyDescent="0.35">
      <c r="A27" s="17">
        <v>26</v>
      </c>
      <c r="B27" s="38" t="s">
        <v>42</v>
      </c>
      <c r="C27" s="23"/>
      <c r="D27" s="17">
        <f t="shared" si="0"/>
        <v>0</v>
      </c>
    </row>
    <row r="28" spans="1:4" ht="26.25" customHeight="1" x14ac:dyDescent="0.35">
      <c r="A28" s="17">
        <v>27</v>
      </c>
      <c r="B28" s="37" t="s">
        <v>37</v>
      </c>
      <c r="C28" s="23">
        <v>3</v>
      </c>
      <c r="D28" s="17">
        <f t="shared" si="0"/>
        <v>0.375</v>
      </c>
    </row>
    <row r="29" spans="1:4" x14ac:dyDescent="0.35">
      <c r="A29" s="17">
        <v>28</v>
      </c>
      <c r="B29" s="38" t="s">
        <v>44</v>
      </c>
      <c r="C29" s="23"/>
      <c r="D29" s="17">
        <f t="shared" si="0"/>
        <v>0</v>
      </c>
    </row>
    <row r="30" spans="1:4" ht="32.25" customHeight="1" x14ac:dyDescent="0.35">
      <c r="A30" s="17">
        <v>29</v>
      </c>
      <c r="B30" s="37" t="s">
        <v>45</v>
      </c>
      <c r="C30" s="23">
        <v>3</v>
      </c>
      <c r="D30" s="17">
        <f t="shared" si="0"/>
        <v>0.375</v>
      </c>
    </row>
    <row r="31" spans="1:4" x14ac:dyDescent="0.35">
      <c r="A31" s="17">
        <v>30</v>
      </c>
      <c r="B31" s="38" t="s">
        <v>29</v>
      </c>
      <c r="C31" s="23">
        <v>3</v>
      </c>
      <c r="D31" s="17">
        <f t="shared" si="0"/>
        <v>0.375</v>
      </c>
    </row>
    <row r="32" spans="1:4" x14ac:dyDescent="0.35">
      <c r="A32" s="17">
        <v>31</v>
      </c>
      <c r="B32" s="21" t="s">
        <v>8</v>
      </c>
      <c r="C32" s="23">
        <v>8</v>
      </c>
      <c r="D32" s="17">
        <f t="shared" si="0"/>
        <v>1</v>
      </c>
    </row>
    <row r="33" spans="1:4" x14ac:dyDescent="0.35">
      <c r="A33" s="17">
        <v>32</v>
      </c>
      <c r="B33" s="17" t="s">
        <v>3</v>
      </c>
      <c r="C33" s="17"/>
      <c r="D33" s="17"/>
    </row>
    <row r="34" spans="1:4" x14ac:dyDescent="0.35">
      <c r="A34" s="66"/>
      <c r="B34" s="46" t="s">
        <v>18</v>
      </c>
      <c r="C34" s="63">
        <f>SUM(C2:C32)</f>
        <v>59</v>
      </c>
      <c r="D34" s="63">
        <f>SUM(D2:D32)</f>
        <v>7.375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Estimates</vt:lpstr>
      <vt:lpstr>Android</vt:lpstr>
      <vt:lpstr>Web</vt:lpstr>
      <vt:lpstr>API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2018-02-14T16:58:46Z</dcterms:modified>
</cp:coreProperties>
</file>