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9960" activeTab="1"/>
  </bookViews>
  <sheets>
    <sheet name="Effort Estimate" sheetId="3" r:id="rId1"/>
    <sheet name="Android_iOS" sheetId="1" r:id="rId2"/>
    <sheet name="WEB" sheetId="2" r:id="rId3"/>
  </sheets>
  <calcPr calcId="152511"/>
</workbook>
</file>

<file path=xl/calcChain.xml><?xml version="1.0" encoding="utf-8"?>
<calcChain xmlns="http://schemas.openxmlformats.org/spreadsheetml/2006/main">
  <c r="C13" i="3" l="1"/>
  <c r="C4" i="3"/>
  <c r="C8" i="3"/>
  <c r="D8" i="3" s="1"/>
  <c r="D3" i="3"/>
  <c r="D7" i="3"/>
  <c r="C5" i="3"/>
  <c r="C6" i="3" s="1"/>
  <c r="D6" i="3" s="1"/>
  <c r="C7" i="3"/>
  <c r="C3" i="3"/>
  <c r="C2" i="3"/>
  <c r="D2" i="3" s="1"/>
  <c r="C29" i="2"/>
  <c r="C11" i="2" s="1"/>
  <c r="D11" i="2" s="1"/>
  <c r="D15" i="2"/>
  <c r="D26" i="2"/>
  <c r="D25" i="2"/>
  <c r="D24" i="2"/>
  <c r="D10" i="2"/>
  <c r="D27" i="2"/>
  <c r="D23" i="2"/>
  <c r="D22" i="2"/>
  <c r="D21" i="2"/>
  <c r="D20" i="2"/>
  <c r="D19" i="2"/>
  <c r="D18" i="2"/>
  <c r="D17" i="2"/>
  <c r="D16" i="2"/>
  <c r="D14" i="2"/>
  <c r="D12" i="2"/>
  <c r="D40" i="1"/>
  <c r="D35" i="1"/>
  <c r="D45" i="1"/>
  <c r="D43" i="1"/>
  <c r="D41" i="1"/>
  <c r="D39" i="1"/>
  <c r="D38" i="1"/>
  <c r="D37" i="1"/>
  <c r="D36" i="1"/>
  <c r="D34" i="1"/>
  <c r="D33" i="1"/>
  <c r="D32" i="1"/>
  <c r="D24" i="1"/>
  <c r="D23" i="1"/>
  <c r="D22" i="1"/>
  <c r="D21" i="1"/>
  <c r="D20" i="1"/>
  <c r="D19" i="1"/>
  <c r="D18" i="1"/>
  <c r="D17" i="1"/>
  <c r="D16" i="1"/>
  <c r="D14" i="1"/>
  <c r="D13" i="1"/>
  <c r="D12" i="1"/>
  <c r="D10" i="1"/>
  <c r="B13" i="3" l="1"/>
  <c r="D5" i="3"/>
  <c r="D4" i="3"/>
  <c r="D29" i="2"/>
  <c r="D30" i="2" s="1"/>
  <c r="D46" i="1"/>
  <c r="D9" i="3" l="1"/>
  <c r="B12" i="3" s="1"/>
</calcChain>
</file>

<file path=xl/sharedStrings.xml><?xml version="1.0" encoding="utf-8"?>
<sst xmlns="http://schemas.openxmlformats.org/spreadsheetml/2006/main" count="103" uniqueCount="87">
  <si>
    <r>
      <rPr>
        <sz val="11"/>
        <color indexed="8"/>
        <rFont val="Calibri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</rPr>
      <t xml:space="preserve"> Electronic Document Center</t>
    </r>
  </si>
  <si>
    <t>Android/iOS</t>
  </si>
  <si>
    <t>Arabic &amp; English</t>
  </si>
  <si>
    <t>#</t>
  </si>
  <si>
    <t>Modules</t>
  </si>
  <si>
    <t>Hours</t>
  </si>
  <si>
    <t>Days</t>
  </si>
  <si>
    <t>UI Design</t>
  </si>
  <si>
    <t>Page Design</t>
  </si>
  <si>
    <t>Development</t>
  </si>
  <si>
    <t>Basic Setup</t>
  </si>
  <si>
    <t>Splash Screen</t>
  </si>
  <si>
    <t>Login page</t>
  </si>
  <si>
    <t>Registration page</t>
  </si>
  <si>
    <t>Model type listing</t>
  </si>
  <si>
    <t>Subscription Model</t>
  </si>
  <si>
    <t>On the Pay As You Go Model</t>
  </si>
  <si>
    <t>Menu List</t>
  </si>
  <si>
    <t>Menu List Details page</t>
  </si>
  <si>
    <t>Home Screen with photo print options</t>
  </si>
  <si>
    <t>Add and Order</t>
  </si>
  <si>
    <t>- Select the type of Print</t>
  </si>
  <si>
    <t>- Load photos from gallery</t>
  </si>
  <si>
    <t>- Select photos from Gallery</t>
  </si>
  <si>
    <t>- Edit the album, rearrange the photos according to the selected option Preview the album/photo</t>
  </si>
  <si>
    <t xml:space="preserve">- Add to Cart </t>
  </si>
  <si>
    <t xml:space="preserve">Cart listing </t>
  </si>
  <si>
    <t xml:space="preserve">Cart list details page </t>
  </si>
  <si>
    <t>Payment gateway integration</t>
  </si>
  <si>
    <t xml:space="preserve">Push notification based on order status </t>
  </si>
  <si>
    <t xml:space="preserve">Settings page </t>
  </si>
  <si>
    <t xml:space="preserve">Feedback/Contact Us </t>
  </si>
  <si>
    <t>Inner Pages like About Us, Terms and Conditions, How to Use, FAQ etc</t>
  </si>
  <si>
    <t>Api Integration</t>
  </si>
  <si>
    <t>Testing</t>
  </si>
  <si>
    <t>Developer side testing</t>
  </si>
  <si>
    <t>Total effort</t>
  </si>
  <si>
    <t>Assumption</t>
  </si>
  <si>
    <t>This application will support Android Sdk version 19(kitkat) and above, iOS 9.0 and above</t>
  </si>
  <si>
    <t xml:space="preserve">Manage profile (delivery address, credit card details) </t>
  </si>
  <si>
    <t>Delivery Options (subscription, pay as you go, cash on delivery)</t>
  </si>
  <si>
    <t>cloud hosting of pics</t>
  </si>
  <si>
    <t>Multiple Currency/ Bilingual</t>
  </si>
  <si>
    <t>Checkout, Pricing</t>
  </si>
  <si>
    <t>UI/UX (WEB + Mobile)</t>
  </si>
  <si>
    <t>Business Analysis + Project documentation</t>
  </si>
  <si>
    <t>Project Management</t>
  </si>
  <si>
    <t>Dashboard</t>
  </si>
  <si>
    <t>Manage subscription models</t>
  </si>
  <si>
    <t>Manage delivery options</t>
  </si>
  <si>
    <t>Manage prices (delivery + print/image etc.)</t>
  </si>
  <si>
    <t>multicurrency based on payment gateway</t>
  </si>
  <si>
    <t>Customer management</t>
  </si>
  <si>
    <t>Order management</t>
  </si>
  <si>
    <t>Manage special promotions</t>
  </si>
  <si>
    <t>Update job status changes</t>
  </si>
  <si>
    <t>SMS / email messages</t>
  </si>
  <si>
    <t>Generate Order reference numbers &amp; AWB</t>
  </si>
  <si>
    <t>Mobile Api Development</t>
  </si>
  <si>
    <t>Manage users (Web users + Authentication + authorization)</t>
  </si>
  <si>
    <t>Auditing + logging + exception handling</t>
  </si>
  <si>
    <t>QA</t>
  </si>
  <si>
    <t>QA (IOS + Android + Web)</t>
  </si>
  <si>
    <t>project Management</t>
  </si>
  <si>
    <t>Business Analysis</t>
  </si>
  <si>
    <t>IOS</t>
  </si>
  <si>
    <t>Android</t>
  </si>
  <si>
    <t>WEB</t>
  </si>
  <si>
    <t>Resource</t>
  </si>
  <si>
    <t>Man Hours</t>
  </si>
  <si>
    <t>Man Days</t>
  </si>
  <si>
    <t>Total Effort</t>
  </si>
  <si>
    <t>Delivery Days</t>
  </si>
  <si>
    <t>UI/UX + Working prototypes</t>
  </si>
  <si>
    <t>1. Web:</t>
  </si>
  <si>
    <t>Admin setting</t>
  </si>
  <si>
    <t>Reports management</t>
  </si>
  <si>
    <t>invoice management</t>
  </si>
  <si>
    <t>Courier vendor management</t>
  </si>
  <si>
    <t>Contact us</t>
  </si>
  <si>
    <t>2. Android / iOS:</t>
  </si>
  <si>
    <t>dashboard</t>
  </si>
  <si>
    <t>order management</t>
  </si>
  <si>
    <t>Contributions to album through invitation</t>
  </si>
  <si>
    <t>DashBoard</t>
  </si>
  <si>
    <t>Order Management</t>
  </si>
  <si>
    <t>Contribution to album through invitation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</si>
</sst>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sz val="12"/>
      <color indexed="8"/>
      <name val="Calibri"/>
    </font>
    <font>
      <sz val="10"/>
      <color indexed="8"/>
      <name val="Verdana"/>
    </font>
    <font>
      <sz val="11"/>
      <color indexed="8"/>
      <name val="Trebuchet MS"/>
    </font>
    <font>
      <b/>
      <sz val="10"/>
      <color indexed="8"/>
      <name val="Verdana"/>
    </font>
    <font>
      <b/>
      <sz val="12"/>
      <color indexed="8"/>
      <name val="Verdana"/>
      <family val="2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1" fontId="1" fillId="0" borderId="2" xfId="0" applyNumberFormat="1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" fillId="0" borderId="6" xfId="0" applyFont="1" applyBorder="1" applyAlignment="1"/>
    <xf numFmtId="0" fontId="1" fillId="0" borderId="2" xfId="0" applyFont="1" applyBorder="1" applyAlignment="1"/>
    <xf numFmtId="0" fontId="2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/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/>
    <xf numFmtId="0" fontId="2" fillId="2" borderId="3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2" fillId="3" borderId="10" xfId="0" applyNumberFormat="1" applyFont="1" applyFill="1" applyBorder="1" applyAlignment="1"/>
    <xf numFmtId="1" fontId="1" fillId="0" borderId="11" xfId="0" applyNumberFormat="1" applyFont="1" applyBorder="1" applyAlignment="1">
      <alignment vertical="center"/>
    </xf>
    <xf numFmtId="1" fontId="1" fillId="4" borderId="12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1" fillId="0" borderId="1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3" borderId="12" xfId="0" applyNumberFormat="1" applyFont="1" applyFill="1" applyBorder="1" applyAlignment="1"/>
    <xf numFmtId="0" fontId="1" fillId="0" borderId="14" xfId="0" applyNumberFormat="1" applyFont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left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/>
    <xf numFmtId="0" fontId="1" fillId="0" borderId="1" xfId="0" applyNumberFormat="1" applyFont="1" applyBorder="1" applyAlignment="1"/>
    <xf numFmtId="0" fontId="1" fillId="0" borderId="16" xfId="0" applyNumberFormat="1" applyFont="1" applyBorder="1" applyAlignment="1"/>
    <xf numFmtId="0" fontId="4" fillId="0" borderId="15" xfId="0" applyNumberFormat="1" applyFont="1" applyBorder="1" applyAlignment="1"/>
    <xf numFmtId="0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1" xfId="0" applyNumberFormat="1" applyFont="1" applyBorder="1" applyAlignment="1"/>
    <xf numFmtId="0" fontId="5" fillId="0" borderId="2" xfId="0" applyNumberFormat="1" applyFont="1" applyBorder="1" applyAlignment="1">
      <alignment horizontal="left"/>
    </xf>
    <xf numFmtId="0" fontId="6" fillId="3" borderId="17" xfId="0" applyNumberFormat="1" applyFont="1" applyFill="1" applyBorder="1" applyAlignment="1"/>
    <xf numFmtId="0" fontId="2" fillId="3" borderId="17" xfId="0" applyNumberFormat="1" applyFont="1" applyFill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1" fontId="1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/>
    <xf numFmtId="0" fontId="1" fillId="3" borderId="19" xfId="0" applyNumberFormat="1" applyFont="1" applyFill="1" applyBorder="1" applyAlignment="1">
      <alignment horizontal="right"/>
    </xf>
    <xf numFmtId="1" fontId="1" fillId="3" borderId="19" xfId="0" applyNumberFormat="1" applyFont="1" applyFill="1" applyBorder="1" applyAlignment="1"/>
    <xf numFmtId="165" fontId="1" fillId="3" borderId="19" xfId="0" applyNumberFormat="1" applyFont="1" applyFill="1" applyBorder="1" applyAlignment="1">
      <alignment horizontal="center" vertical="center"/>
    </xf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/>
    <xf numFmtId="0" fontId="0" fillId="0" borderId="0" xfId="0" applyFont="1" applyAlignment="1">
      <alignment vertical="top"/>
    </xf>
    <xf numFmtId="1" fontId="0" fillId="0" borderId="0" xfId="0" applyNumberFormat="1" applyFont="1" applyAlignment="1">
      <alignment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9" fillId="0" borderId="9" xfId="0" applyNumberFormat="1" applyFont="1" applyBorder="1" applyAlignment="1"/>
    <xf numFmtId="0" fontId="11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D8D8D8"/>
      <rgbColor rgb="FFA9CD90"/>
      <rgbColor rgb="FF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31199" cy="8953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</xdr:col>
      <xdr:colOff>2486673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8575" y="28575"/>
          <a:ext cx="3113418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9" workbookViewId="0">
      <selection activeCell="F24" sqref="F24:F30"/>
    </sheetView>
  </sheetViews>
  <sheetFormatPr defaultRowHeight="16.2" x14ac:dyDescent="0.3"/>
  <cols>
    <col min="1" max="1" width="23.3046875" bestFit="1" customWidth="1"/>
    <col min="3" max="3" width="10.07421875" bestFit="1" customWidth="1"/>
    <col min="6" max="6" width="49.765625" customWidth="1"/>
  </cols>
  <sheetData>
    <row r="1" spans="1:6" x14ac:dyDescent="0.3">
      <c r="A1" s="54" t="s">
        <v>68</v>
      </c>
      <c r="B1" s="54" t="s">
        <v>3</v>
      </c>
      <c r="C1" s="55" t="s">
        <v>69</v>
      </c>
      <c r="D1" s="54" t="s">
        <v>70</v>
      </c>
    </row>
    <row r="2" spans="1:6" x14ac:dyDescent="0.3">
      <c r="A2" s="52" t="s">
        <v>63</v>
      </c>
      <c r="B2">
        <v>1</v>
      </c>
      <c r="C2" s="53">
        <f>WEB!C11</f>
        <v>23.8</v>
      </c>
      <c r="D2">
        <f>B2*C2/8</f>
        <v>2.9750000000000001</v>
      </c>
    </row>
    <row r="3" spans="1:6" x14ac:dyDescent="0.3">
      <c r="A3" t="s">
        <v>64</v>
      </c>
      <c r="B3">
        <v>1</v>
      </c>
      <c r="C3" s="53">
        <f>WEB!C10</f>
        <v>16</v>
      </c>
      <c r="D3">
        <f t="shared" ref="D3:D8" si="0">B3*C3/8</f>
        <v>2</v>
      </c>
    </row>
    <row r="4" spans="1:6" x14ac:dyDescent="0.3">
      <c r="A4" s="52" t="s">
        <v>73</v>
      </c>
      <c r="B4">
        <v>2</v>
      </c>
      <c r="C4">
        <f>SUM(Android_iOS!C10*2,WEB!C12)/2</f>
        <v>88</v>
      </c>
      <c r="D4">
        <f t="shared" si="0"/>
        <v>22</v>
      </c>
    </row>
    <row r="5" spans="1:6" x14ac:dyDescent="0.3">
      <c r="A5" t="s">
        <v>65</v>
      </c>
      <c r="B5">
        <v>1</v>
      </c>
      <c r="C5">
        <f>SUM(Android_iOS!C12:C45)</f>
        <v>324</v>
      </c>
      <c r="D5">
        <f t="shared" si="0"/>
        <v>40.5</v>
      </c>
    </row>
    <row r="6" spans="1:6" x14ac:dyDescent="0.3">
      <c r="A6" t="s">
        <v>66</v>
      </c>
      <c r="B6">
        <v>1</v>
      </c>
      <c r="C6">
        <f>C5</f>
        <v>324</v>
      </c>
      <c r="D6">
        <f t="shared" si="0"/>
        <v>40.5</v>
      </c>
    </row>
    <row r="7" spans="1:6" x14ac:dyDescent="0.3">
      <c r="A7" t="s">
        <v>67</v>
      </c>
      <c r="B7">
        <v>1</v>
      </c>
      <c r="C7">
        <f>SUM(WEB!C14:C27)</f>
        <v>170</v>
      </c>
      <c r="D7">
        <f t="shared" si="0"/>
        <v>21.25</v>
      </c>
    </row>
    <row r="8" spans="1:6" x14ac:dyDescent="0.3">
      <c r="A8" t="s">
        <v>61</v>
      </c>
      <c r="B8">
        <v>2</v>
      </c>
      <c r="C8">
        <f>WEB!C29/2</f>
        <v>34</v>
      </c>
      <c r="D8">
        <f t="shared" si="0"/>
        <v>8.5</v>
      </c>
    </row>
    <row r="9" spans="1:6" x14ac:dyDescent="0.3">
      <c r="A9" t="s">
        <v>71</v>
      </c>
      <c r="D9">
        <f>SUM(D2:D8)</f>
        <v>137.72499999999999</v>
      </c>
    </row>
    <row r="11" spans="1:6" x14ac:dyDescent="0.3">
      <c r="B11" t="s">
        <v>70</v>
      </c>
    </row>
    <row r="12" spans="1:6" x14ac:dyDescent="0.3">
      <c r="A12" t="s">
        <v>71</v>
      </c>
      <c r="B12">
        <f>D9</f>
        <v>137.72499999999999</v>
      </c>
    </row>
    <row r="13" spans="1:6" x14ac:dyDescent="0.3">
      <c r="A13" t="s">
        <v>72</v>
      </c>
      <c r="B13" s="53">
        <f>SUM(C8,C5,C4,C3)/8</f>
        <v>57.75</v>
      </c>
      <c r="C13" s="56">
        <f>58-20</f>
        <v>38</v>
      </c>
    </row>
    <row r="15" spans="1:6" x14ac:dyDescent="0.3">
      <c r="F15" s="62" t="s">
        <v>74</v>
      </c>
    </row>
    <row r="16" spans="1:6" x14ac:dyDescent="0.3">
      <c r="F16" s="63"/>
    </row>
    <row r="17" spans="6:6" x14ac:dyDescent="0.3">
      <c r="F17" s="64" t="s">
        <v>75</v>
      </c>
    </row>
    <row r="18" spans="6:6" x14ac:dyDescent="0.3">
      <c r="F18" s="64" t="s">
        <v>76</v>
      </c>
    </row>
    <row r="19" spans="6:6" x14ac:dyDescent="0.3">
      <c r="F19" s="64" t="s">
        <v>77</v>
      </c>
    </row>
    <row r="20" spans="6:6" x14ac:dyDescent="0.3">
      <c r="F20" s="64" t="s">
        <v>78</v>
      </c>
    </row>
    <row r="21" spans="6:6" x14ac:dyDescent="0.3">
      <c r="F21" s="64" t="s">
        <v>79</v>
      </c>
    </row>
    <row r="22" spans="6:6" x14ac:dyDescent="0.3">
      <c r="F22" s="62" t="s">
        <v>80</v>
      </c>
    </row>
    <row r="23" spans="6:6" x14ac:dyDescent="0.3">
      <c r="F23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showGridLines="0" tabSelected="1" topLeftCell="A23" workbookViewId="0">
      <selection activeCell="A48" sqref="A48"/>
    </sheetView>
  </sheetViews>
  <sheetFormatPr defaultColWidth="6.61328125" defaultRowHeight="15" customHeight="1" x14ac:dyDescent="0.3"/>
  <cols>
    <col min="1" max="1" width="6.61328125" style="1" customWidth="1"/>
    <col min="2" max="2" width="62.15234375" style="1" customWidth="1"/>
    <col min="3" max="3" width="9.84375" style="1" customWidth="1"/>
    <col min="4" max="4" width="10.15234375" style="1" customWidth="1"/>
    <col min="5" max="5" width="6.61328125" style="1" customWidth="1"/>
    <col min="6" max="6" width="40.4609375" style="1" bestFit="1" customWidth="1"/>
    <col min="7" max="256" width="6.61328125" style="1" customWidth="1"/>
  </cols>
  <sheetData>
    <row r="1" spans="1:9" ht="16.95" customHeight="1" x14ac:dyDescent="0.3">
      <c r="A1" s="2"/>
      <c r="B1" s="57" t="s">
        <v>0</v>
      </c>
      <c r="C1" s="58"/>
      <c r="D1" s="58"/>
      <c r="E1" s="4"/>
      <c r="F1" s="4"/>
      <c r="G1" s="4"/>
      <c r="H1" s="4"/>
      <c r="I1" s="4"/>
    </row>
    <row r="2" spans="1:9" ht="16.95" customHeight="1" x14ac:dyDescent="0.3">
      <c r="A2" s="2"/>
      <c r="B2" s="58"/>
      <c r="C2" s="58"/>
      <c r="D2" s="58"/>
      <c r="E2" s="4"/>
      <c r="F2" s="4"/>
      <c r="G2" s="4"/>
      <c r="H2" s="4"/>
      <c r="I2" s="4"/>
    </row>
    <row r="3" spans="1:9" ht="16.95" customHeight="1" x14ac:dyDescent="0.3">
      <c r="A3" s="2"/>
      <c r="B3" s="58"/>
      <c r="C3" s="58"/>
      <c r="D3" s="58"/>
      <c r="E3" s="4"/>
      <c r="F3" s="4"/>
      <c r="G3" s="4"/>
      <c r="H3" s="4"/>
      <c r="I3" s="4"/>
    </row>
    <row r="4" spans="1:9" ht="16.95" customHeight="1" x14ac:dyDescent="0.3">
      <c r="A4" s="2"/>
      <c r="B4" s="58"/>
      <c r="C4" s="58"/>
      <c r="D4" s="58"/>
      <c r="E4" s="4"/>
      <c r="F4" s="4"/>
      <c r="G4" s="4"/>
      <c r="H4" s="4"/>
      <c r="I4" s="4"/>
    </row>
    <row r="5" spans="1:9" ht="16.95" customHeight="1" x14ac:dyDescent="0.3">
      <c r="A5" s="5"/>
      <c r="B5" s="59"/>
      <c r="C5" s="59"/>
      <c r="D5" s="59"/>
      <c r="E5" s="4"/>
      <c r="F5" s="4"/>
      <c r="G5" s="4"/>
      <c r="H5" s="4"/>
      <c r="I5" s="4"/>
    </row>
    <row r="6" spans="1:9" ht="16.95" customHeight="1" x14ac:dyDescent="0.3">
      <c r="A6" s="6"/>
      <c r="B6" s="7"/>
      <c r="C6" s="60" t="s">
        <v>1</v>
      </c>
      <c r="D6" s="61"/>
      <c r="E6" s="8"/>
      <c r="F6" s="9"/>
      <c r="G6" s="4"/>
      <c r="H6" s="4"/>
      <c r="I6" s="4"/>
    </row>
    <row r="7" spans="1:9" ht="16.95" customHeight="1" x14ac:dyDescent="0.3">
      <c r="A7" s="6"/>
      <c r="B7" s="7"/>
      <c r="C7" s="60" t="s">
        <v>2</v>
      </c>
      <c r="D7" s="61"/>
      <c r="E7" s="10"/>
      <c r="F7" s="10"/>
      <c r="G7" s="11"/>
      <c r="H7" s="4"/>
      <c r="I7" s="4"/>
    </row>
    <row r="8" spans="1:9" ht="16.95" customHeight="1" x14ac:dyDescent="0.3">
      <c r="A8" s="12" t="s">
        <v>3</v>
      </c>
      <c r="B8" s="13" t="s">
        <v>4</v>
      </c>
      <c r="C8" s="12" t="s">
        <v>5</v>
      </c>
      <c r="D8" s="14" t="s">
        <v>6</v>
      </c>
      <c r="E8" s="15"/>
      <c r="F8" s="16"/>
      <c r="G8" s="4"/>
      <c r="H8" s="4"/>
      <c r="I8" s="4"/>
    </row>
    <row r="9" spans="1:9" ht="16.95" customHeight="1" x14ac:dyDescent="0.3">
      <c r="A9" s="17"/>
      <c r="B9" s="17" t="s">
        <v>7</v>
      </c>
      <c r="C9" s="17"/>
      <c r="D9" s="17"/>
      <c r="E9" s="4"/>
      <c r="F9" s="4"/>
      <c r="G9" s="4"/>
      <c r="H9" s="4"/>
      <c r="I9" s="4"/>
    </row>
    <row r="10" spans="1:9" ht="16.95" customHeight="1" x14ac:dyDescent="0.3">
      <c r="A10" s="18"/>
      <c r="B10" s="20" t="s">
        <v>8</v>
      </c>
      <c r="C10" s="21">
        <v>72</v>
      </c>
      <c r="D10" s="22">
        <f>C10/8</f>
        <v>9</v>
      </c>
      <c r="E10" s="4"/>
      <c r="F10" s="4"/>
      <c r="G10" s="4"/>
      <c r="H10" s="4"/>
      <c r="I10" s="4"/>
    </row>
    <row r="11" spans="1:9" ht="16.95" customHeight="1" x14ac:dyDescent="0.3">
      <c r="A11" s="24"/>
      <c r="B11" s="24" t="s">
        <v>9</v>
      </c>
      <c r="C11" s="24"/>
      <c r="D11" s="24"/>
      <c r="E11" s="4"/>
      <c r="F11" s="4"/>
      <c r="G11" s="4"/>
      <c r="H11" s="4"/>
      <c r="I11" s="4"/>
    </row>
    <row r="12" spans="1:9" ht="16.95" customHeight="1" x14ac:dyDescent="0.3">
      <c r="A12" s="25">
        <v>1</v>
      </c>
      <c r="B12" s="26" t="s">
        <v>10</v>
      </c>
      <c r="C12" s="21">
        <v>12</v>
      </c>
      <c r="D12" s="22">
        <f t="shared" ref="D12:D24" si="0">C12/8</f>
        <v>1.5</v>
      </c>
      <c r="E12" s="4"/>
      <c r="F12" s="4"/>
      <c r="G12" s="4"/>
      <c r="H12" s="4"/>
      <c r="I12" s="4"/>
    </row>
    <row r="13" spans="1:9" ht="16.95" customHeight="1" x14ac:dyDescent="0.3">
      <c r="A13" s="27">
        <v>2</v>
      </c>
      <c r="B13" s="26" t="s">
        <v>11</v>
      </c>
      <c r="C13" s="21">
        <v>6</v>
      </c>
      <c r="D13" s="22">
        <f t="shared" si="0"/>
        <v>0.75</v>
      </c>
      <c r="E13" s="4"/>
      <c r="F13" s="4"/>
      <c r="G13" s="4"/>
      <c r="H13" s="4"/>
      <c r="I13" s="4"/>
    </row>
    <row r="14" spans="1:9" ht="16.95" customHeight="1" x14ac:dyDescent="0.3">
      <c r="A14" s="25">
        <v>3</v>
      </c>
      <c r="B14" s="28" t="s">
        <v>12</v>
      </c>
      <c r="C14" s="22">
        <v>6</v>
      </c>
      <c r="D14" s="22">
        <f t="shared" si="0"/>
        <v>0.75</v>
      </c>
      <c r="E14" s="4"/>
      <c r="F14" s="4"/>
      <c r="G14" s="4"/>
      <c r="H14" s="4"/>
      <c r="I14" s="4"/>
    </row>
    <row r="15" spans="1:9" ht="16.95" customHeight="1" x14ac:dyDescent="0.3">
      <c r="A15" s="50">
        <v>4</v>
      </c>
      <c r="B15" s="65" t="s">
        <v>84</v>
      </c>
      <c r="C15" s="22"/>
      <c r="D15" s="22"/>
      <c r="E15" s="4"/>
      <c r="F15" s="4"/>
      <c r="G15" s="4"/>
      <c r="H15" s="4"/>
      <c r="I15" s="4"/>
    </row>
    <row r="16" spans="1:9" ht="15.75" customHeight="1" x14ac:dyDescent="0.3">
      <c r="A16" s="27">
        <v>5</v>
      </c>
      <c r="B16" s="29" t="s">
        <v>13</v>
      </c>
      <c r="C16" s="22">
        <v>6</v>
      </c>
      <c r="D16" s="22">
        <f t="shared" si="0"/>
        <v>0.75</v>
      </c>
      <c r="E16" s="4"/>
      <c r="F16" s="4"/>
      <c r="G16" s="4"/>
      <c r="H16" s="4"/>
      <c r="I16" s="4"/>
    </row>
    <row r="17" spans="1:9" ht="15.75" customHeight="1" x14ac:dyDescent="0.3">
      <c r="A17" s="25">
        <v>6</v>
      </c>
      <c r="B17" s="29" t="s">
        <v>39</v>
      </c>
      <c r="C17" s="22">
        <v>8</v>
      </c>
      <c r="D17" s="22">
        <f t="shared" si="0"/>
        <v>1</v>
      </c>
      <c r="E17" s="4"/>
      <c r="F17" s="4"/>
      <c r="G17" s="4"/>
      <c r="H17" s="4"/>
      <c r="I17" s="4"/>
    </row>
    <row r="18" spans="1:9" ht="16.95" customHeight="1" x14ac:dyDescent="0.3">
      <c r="A18" s="27">
        <v>7</v>
      </c>
      <c r="B18" s="29" t="s">
        <v>14</v>
      </c>
      <c r="C18" s="22">
        <v>8</v>
      </c>
      <c r="D18" s="22">
        <f t="shared" si="0"/>
        <v>1</v>
      </c>
      <c r="E18" s="4"/>
      <c r="F18" s="4"/>
      <c r="G18" s="4"/>
      <c r="H18" s="4"/>
      <c r="I18" s="4"/>
    </row>
    <row r="19" spans="1:9" ht="16.95" customHeight="1" x14ac:dyDescent="0.3">
      <c r="A19" s="25">
        <v>8</v>
      </c>
      <c r="B19" s="30" t="s">
        <v>15</v>
      </c>
      <c r="C19" s="22">
        <v>8</v>
      </c>
      <c r="D19" s="22">
        <f t="shared" si="0"/>
        <v>1</v>
      </c>
      <c r="E19" s="4"/>
      <c r="F19" s="4"/>
      <c r="G19" s="4"/>
      <c r="H19" s="4"/>
      <c r="I19" s="4"/>
    </row>
    <row r="20" spans="1:9" ht="16.95" customHeight="1" x14ac:dyDescent="0.3">
      <c r="A20" s="27">
        <v>9</v>
      </c>
      <c r="B20" s="31" t="s">
        <v>16</v>
      </c>
      <c r="C20" s="22">
        <v>8</v>
      </c>
      <c r="D20" s="22">
        <f t="shared" si="0"/>
        <v>1</v>
      </c>
      <c r="E20" s="4"/>
      <c r="F20" s="4"/>
      <c r="G20" s="4"/>
      <c r="H20" s="4"/>
      <c r="I20" s="4"/>
    </row>
    <row r="21" spans="1:9" ht="16.95" customHeight="1" x14ac:dyDescent="0.3">
      <c r="A21" s="25">
        <v>10</v>
      </c>
      <c r="B21" s="29" t="s">
        <v>17</v>
      </c>
      <c r="C21" s="22">
        <v>6</v>
      </c>
      <c r="D21" s="22">
        <f t="shared" si="0"/>
        <v>0.75</v>
      </c>
      <c r="E21" s="4"/>
      <c r="F21" s="4"/>
      <c r="G21" s="4"/>
      <c r="H21" s="4"/>
      <c r="I21" s="4"/>
    </row>
    <row r="22" spans="1:9" ht="16.95" customHeight="1" x14ac:dyDescent="0.3">
      <c r="A22" s="27">
        <v>11</v>
      </c>
      <c r="B22" s="29" t="s">
        <v>18</v>
      </c>
      <c r="C22" s="22">
        <v>6</v>
      </c>
      <c r="D22" s="22">
        <f t="shared" si="0"/>
        <v>0.75</v>
      </c>
      <c r="E22" s="4"/>
      <c r="F22" s="4"/>
      <c r="G22" s="4"/>
      <c r="H22" s="4"/>
      <c r="I22" s="4"/>
    </row>
    <row r="23" spans="1:9" ht="16.95" customHeight="1" x14ac:dyDescent="0.3">
      <c r="A23" s="25">
        <v>12</v>
      </c>
      <c r="B23" s="29" t="s">
        <v>19</v>
      </c>
      <c r="C23" s="22">
        <v>10</v>
      </c>
      <c r="D23" s="22">
        <f t="shared" si="0"/>
        <v>1.25</v>
      </c>
      <c r="E23" s="4"/>
      <c r="F23" s="64" t="s">
        <v>81</v>
      </c>
      <c r="G23" s="4"/>
      <c r="H23" s="4"/>
      <c r="I23" s="4"/>
    </row>
    <row r="24" spans="1:9" ht="16.95" customHeight="1" x14ac:dyDescent="0.3">
      <c r="A24" s="27">
        <v>13</v>
      </c>
      <c r="B24" s="29" t="s">
        <v>20</v>
      </c>
      <c r="C24" s="22">
        <v>44</v>
      </c>
      <c r="D24" s="22">
        <f t="shared" si="0"/>
        <v>5.5</v>
      </c>
      <c r="E24" s="4"/>
      <c r="F24" s="64" t="s">
        <v>82</v>
      </c>
      <c r="G24" s="4"/>
      <c r="H24" s="4"/>
      <c r="I24" s="4"/>
    </row>
    <row r="25" spans="1:9" ht="16.95" customHeight="1" x14ac:dyDescent="0.3">
      <c r="A25" s="25">
        <v>14</v>
      </c>
      <c r="B25" s="32" t="s">
        <v>21</v>
      </c>
      <c r="C25" s="4"/>
      <c r="D25" s="4"/>
      <c r="E25" s="4"/>
      <c r="F25" s="64" t="s">
        <v>83</v>
      </c>
      <c r="G25" s="4"/>
      <c r="H25" s="4"/>
      <c r="I25" s="4"/>
    </row>
    <row r="26" spans="1:9" ht="16.95" customHeight="1" x14ac:dyDescent="0.3">
      <c r="A26" s="27">
        <v>15</v>
      </c>
      <c r="B26" s="33" t="s">
        <v>22</v>
      </c>
      <c r="C26" s="34"/>
      <c r="D26" s="34"/>
      <c r="E26" s="4"/>
      <c r="F26" s="64"/>
      <c r="G26" s="4"/>
      <c r="H26" s="4"/>
      <c r="I26" s="4"/>
    </row>
    <row r="27" spans="1:9" ht="16.95" customHeight="1" x14ac:dyDescent="0.3">
      <c r="A27" s="25">
        <v>16</v>
      </c>
      <c r="B27" s="32" t="s">
        <v>23</v>
      </c>
      <c r="C27" s="34"/>
      <c r="D27" s="34"/>
      <c r="E27" s="4"/>
      <c r="F27" s="64"/>
      <c r="G27" s="4"/>
      <c r="H27" s="4"/>
      <c r="I27" s="4"/>
    </row>
    <row r="28" spans="1:9" ht="16.95" customHeight="1" x14ac:dyDescent="0.3">
      <c r="A28" s="27">
        <v>17</v>
      </c>
      <c r="B28" s="32" t="s">
        <v>24</v>
      </c>
      <c r="C28" s="34"/>
      <c r="D28" s="34"/>
      <c r="E28" s="4"/>
      <c r="F28" s="64"/>
      <c r="G28" s="4"/>
      <c r="H28" s="4"/>
      <c r="I28" s="4"/>
    </row>
    <row r="29" spans="1:9" ht="16.95" customHeight="1" x14ac:dyDescent="0.3">
      <c r="A29" s="25">
        <v>18</v>
      </c>
      <c r="B29" s="67" t="s">
        <v>86</v>
      </c>
      <c r="C29" s="34"/>
      <c r="D29" s="34"/>
      <c r="E29" s="4"/>
      <c r="F29" s="64"/>
      <c r="G29" s="4"/>
      <c r="H29" s="4"/>
      <c r="I29" s="4"/>
    </row>
    <row r="30" spans="1:9" ht="16.95" customHeight="1" x14ac:dyDescent="0.3">
      <c r="A30" s="27">
        <v>19</v>
      </c>
      <c r="B30" s="33" t="s">
        <v>25</v>
      </c>
      <c r="C30" s="34"/>
      <c r="D30" s="34"/>
      <c r="E30" s="4"/>
      <c r="F30" s="4"/>
      <c r="G30" s="4"/>
      <c r="H30" s="4"/>
      <c r="I30" s="4"/>
    </row>
    <row r="31" spans="1:9" ht="16.95" customHeight="1" x14ac:dyDescent="0.3">
      <c r="A31" s="25">
        <v>20</v>
      </c>
      <c r="B31" s="66" t="s">
        <v>85</v>
      </c>
      <c r="C31" s="34"/>
      <c r="D31" s="34"/>
      <c r="E31" s="4"/>
      <c r="F31" s="4"/>
      <c r="G31" s="4"/>
      <c r="H31" s="4"/>
      <c r="I31" s="4"/>
    </row>
    <row r="32" spans="1:9" ht="16.95" customHeight="1" x14ac:dyDescent="0.3">
      <c r="A32" s="27">
        <v>21</v>
      </c>
      <c r="B32" s="29" t="s">
        <v>26</v>
      </c>
      <c r="C32" s="22">
        <v>8</v>
      </c>
      <c r="D32" s="22">
        <f t="shared" ref="D32:D41" si="1">C32/8</f>
        <v>1</v>
      </c>
      <c r="E32" s="4"/>
      <c r="F32" s="4"/>
      <c r="G32" s="4"/>
      <c r="H32" s="4"/>
      <c r="I32" s="4"/>
    </row>
    <row r="33" spans="1:9" ht="16.95" customHeight="1" x14ac:dyDescent="0.3">
      <c r="A33" s="25">
        <v>22</v>
      </c>
      <c r="B33" s="35" t="s">
        <v>27</v>
      </c>
      <c r="C33" s="22">
        <v>6</v>
      </c>
      <c r="D33" s="22">
        <f t="shared" si="1"/>
        <v>0.75</v>
      </c>
      <c r="E33" s="4"/>
      <c r="F33" s="4"/>
      <c r="G33" s="4"/>
      <c r="H33" s="4"/>
      <c r="I33" s="4"/>
    </row>
    <row r="34" spans="1:9" ht="16.95" customHeight="1" x14ac:dyDescent="0.3">
      <c r="A34" s="27">
        <v>23</v>
      </c>
      <c r="B34" s="35" t="s">
        <v>43</v>
      </c>
      <c r="C34" s="22">
        <v>10</v>
      </c>
      <c r="D34" s="22">
        <f t="shared" si="1"/>
        <v>1.25</v>
      </c>
      <c r="E34" s="4"/>
      <c r="F34" s="4"/>
      <c r="G34" s="4"/>
      <c r="H34" s="4"/>
      <c r="I34" s="4"/>
    </row>
    <row r="35" spans="1:9" ht="16.95" customHeight="1" x14ac:dyDescent="0.3">
      <c r="A35" s="25">
        <v>24</v>
      </c>
      <c r="B35" s="35" t="s">
        <v>40</v>
      </c>
      <c r="C35" s="22">
        <v>6</v>
      </c>
      <c r="D35" s="22">
        <f t="shared" si="1"/>
        <v>0.75</v>
      </c>
      <c r="E35" s="4"/>
      <c r="F35" s="4"/>
      <c r="G35" s="4"/>
      <c r="H35" s="4"/>
      <c r="I35" s="4"/>
    </row>
    <row r="36" spans="1:9" ht="16.95" customHeight="1" x14ac:dyDescent="0.3">
      <c r="A36" s="27">
        <v>25</v>
      </c>
      <c r="B36" s="35" t="s">
        <v>28</v>
      </c>
      <c r="C36" s="23">
        <v>40</v>
      </c>
      <c r="D36" s="23">
        <f t="shared" si="1"/>
        <v>5</v>
      </c>
      <c r="E36" s="4"/>
      <c r="F36" s="4"/>
      <c r="G36" s="4"/>
      <c r="H36" s="4"/>
      <c r="I36" s="4"/>
    </row>
    <row r="37" spans="1:9" ht="16.95" customHeight="1" x14ac:dyDescent="0.3">
      <c r="A37" s="25">
        <v>26</v>
      </c>
      <c r="B37" s="35" t="s">
        <v>29</v>
      </c>
      <c r="C37" s="23">
        <v>32</v>
      </c>
      <c r="D37" s="23">
        <f t="shared" si="1"/>
        <v>4</v>
      </c>
      <c r="E37" s="4"/>
      <c r="F37" s="4"/>
      <c r="G37" s="4"/>
      <c r="H37" s="4"/>
      <c r="I37" s="4"/>
    </row>
    <row r="38" spans="1:9" ht="16.95" customHeight="1" x14ac:dyDescent="0.3">
      <c r="A38" s="27">
        <v>27</v>
      </c>
      <c r="B38" s="35" t="s">
        <v>30</v>
      </c>
      <c r="C38" s="23">
        <v>8</v>
      </c>
      <c r="D38" s="22">
        <f t="shared" si="1"/>
        <v>1</v>
      </c>
      <c r="E38" s="4"/>
      <c r="F38" s="4"/>
      <c r="G38" s="4"/>
      <c r="H38" s="4"/>
      <c r="I38" s="4"/>
    </row>
    <row r="39" spans="1:9" ht="16.95" customHeight="1" x14ac:dyDescent="0.3">
      <c r="A39" s="25">
        <v>28</v>
      </c>
      <c r="B39" s="35" t="s">
        <v>31</v>
      </c>
      <c r="C39" s="23">
        <v>6</v>
      </c>
      <c r="D39" s="22">
        <f t="shared" si="1"/>
        <v>0.75</v>
      </c>
      <c r="E39" s="4"/>
      <c r="F39" s="4"/>
      <c r="G39" s="4"/>
      <c r="H39" s="4"/>
      <c r="I39" s="4"/>
    </row>
    <row r="40" spans="1:9" ht="16.95" customHeight="1" x14ac:dyDescent="0.3">
      <c r="A40" s="27">
        <v>29</v>
      </c>
      <c r="B40" s="51" t="s">
        <v>42</v>
      </c>
      <c r="C40" s="23">
        <v>16</v>
      </c>
      <c r="D40" s="22">
        <f t="shared" si="1"/>
        <v>2</v>
      </c>
      <c r="E40" s="4"/>
      <c r="F40" s="4"/>
      <c r="G40" s="4"/>
      <c r="H40" s="4"/>
      <c r="I40" s="4"/>
    </row>
    <row r="41" spans="1:9" ht="16.95" customHeight="1" x14ac:dyDescent="0.3">
      <c r="A41" s="25">
        <v>30</v>
      </c>
      <c r="B41" s="36" t="s">
        <v>32</v>
      </c>
      <c r="C41" s="23">
        <v>8</v>
      </c>
      <c r="D41" s="22">
        <f t="shared" si="1"/>
        <v>1</v>
      </c>
      <c r="E41" s="4"/>
      <c r="F41" s="4"/>
      <c r="G41" s="4"/>
      <c r="H41" s="4"/>
      <c r="I41" s="4"/>
    </row>
    <row r="42" spans="1:9" ht="16.95" customHeight="1" x14ac:dyDescent="0.3">
      <c r="A42" s="37"/>
      <c r="B42" s="37" t="s">
        <v>33</v>
      </c>
      <c r="C42" s="37"/>
      <c r="D42" s="37"/>
      <c r="E42" s="4"/>
      <c r="F42" s="4"/>
      <c r="G42" s="4"/>
      <c r="H42" s="4"/>
      <c r="I42" s="4"/>
    </row>
    <row r="43" spans="1:9" ht="16.95" customHeight="1" x14ac:dyDescent="0.3">
      <c r="A43" s="3">
        <v>31</v>
      </c>
      <c r="B43" s="31" t="s">
        <v>33</v>
      </c>
      <c r="C43" s="22">
        <v>32</v>
      </c>
      <c r="D43" s="22">
        <f>C43/8</f>
        <v>4</v>
      </c>
      <c r="E43" s="4"/>
      <c r="F43" s="4"/>
      <c r="G43" s="4"/>
      <c r="H43" s="4"/>
      <c r="I43" s="4"/>
    </row>
    <row r="44" spans="1:9" ht="16.95" customHeight="1" x14ac:dyDescent="0.3">
      <c r="A44" s="38"/>
      <c r="B44" s="38" t="s">
        <v>34</v>
      </c>
      <c r="C44" s="38"/>
      <c r="D44" s="38"/>
      <c r="E44" s="4"/>
      <c r="F44" s="4"/>
      <c r="G44" s="4"/>
      <c r="H44" s="4"/>
      <c r="I44" s="4"/>
    </row>
    <row r="45" spans="1:9" ht="16.95" customHeight="1" x14ac:dyDescent="0.3">
      <c r="A45" s="41">
        <v>32</v>
      </c>
      <c r="B45" s="31" t="s">
        <v>35</v>
      </c>
      <c r="C45" s="42">
        <v>24</v>
      </c>
      <c r="D45" s="43">
        <f>C45/8</f>
        <v>3</v>
      </c>
      <c r="E45" s="4"/>
      <c r="F45" s="39"/>
      <c r="G45" s="39"/>
      <c r="H45" s="39"/>
      <c r="I45" s="39"/>
    </row>
    <row r="46" spans="1:9" ht="16.95" customHeight="1" x14ac:dyDescent="0.3">
      <c r="A46" s="45"/>
      <c r="B46" s="45" t="s">
        <v>36</v>
      </c>
      <c r="C46" s="46"/>
      <c r="D46" s="47">
        <f>SUM(D10:D45)</f>
        <v>49.5</v>
      </c>
      <c r="E46" s="4"/>
      <c r="F46" s="19"/>
      <c r="G46" s="19"/>
      <c r="H46" s="19"/>
      <c r="I46" s="19"/>
    </row>
    <row r="47" spans="1:9" ht="16.95" customHeight="1" x14ac:dyDescent="0.3">
      <c r="A47" s="3"/>
      <c r="B47" s="49"/>
      <c r="C47" s="49"/>
      <c r="D47" s="49"/>
      <c r="E47" s="4"/>
      <c r="F47" s="44"/>
      <c r="G47" s="44"/>
      <c r="H47" s="44"/>
      <c r="I47" s="44"/>
    </row>
    <row r="48" spans="1:9" ht="16.95" customHeight="1" x14ac:dyDescent="0.3">
      <c r="A48" s="3"/>
      <c r="B48" s="4"/>
      <c r="C48" s="4"/>
      <c r="D48" s="4"/>
      <c r="E48" s="40"/>
      <c r="F48" s="4"/>
      <c r="G48" s="4"/>
      <c r="H48" s="4"/>
      <c r="I48" s="4"/>
    </row>
    <row r="49" spans="1:9" ht="16.95" customHeight="1" x14ac:dyDescent="0.3">
      <c r="A49" s="3"/>
      <c r="B49" s="4"/>
      <c r="C49" s="4"/>
      <c r="D49" s="4"/>
      <c r="E49" s="4"/>
      <c r="F49" s="4"/>
      <c r="G49" s="4"/>
      <c r="H49" s="4"/>
      <c r="I49" s="4"/>
    </row>
    <row r="50" spans="1:9" ht="16.95" customHeight="1" x14ac:dyDescent="0.3">
      <c r="A50" s="3"/>
      <c r="B50" s="4"/>
      <c r="C50" s="4"/>
      <c r="D50" s="4"/>
      <c r="E50" s="4"/>
      <c r="F50" s="4"/>
      <c r="G50" s="4"/>
      <c r="H50" s="4"/>
      <c r="I50" s="4"/>
    </row>
    <row r="51" spans="1:9" ht="16.95" customHeight="1" x14ac:dyDescent="0.3">
      <c r="A51" s="3"/>
      <c r="B51" s="29" t="s">
        <v>37</v>
      </c>
      <c r="C51" s="4"/>
      <c r="D51" s="4"/>
      <c r="E51" s="48"/>
      <c r="F51" s="4"/>
      <c r="G51" s="4"/>
      <c r="H51" s="4"/>
      <c r="I51" s="4"/>
    </row>
    <row r="52" spans="1:9" ht="16.95" customHeight="1" x14ac:dyDescent="0.3">
      <c r="A52" s="3"/>
      <c r="B52" s="32" t="s">
        <v>38</v>
      </c>
      <c r="C52" s="4"/>
      <c r="D52" s="4"/>
      <c r="E52" s="4"/>
      <c r="F52" s="4"/>
      <c r="G52" s="4"/>
      <c r="H52" s="4"/>
      <c r="I52" s="4"/>
    </row>
    <row r="53" spans="1:9" ht="16.95" customHeight="1" x14ac:dyDescent="0.3">
      <c r="A53" s="3"/>
      <c r="B53" s="4" t="s">
        <v>41</v>
      </c>
      <c r="C53" s="4"/>
      <c r="D53" s="4"/>
      <c r="E53" s="4"/>
      <c r="F53" s="4"/>
      <c r="G53" s="4"/>
      <c r="H53" s="4"/>
      <c r="I53" s="4"/>
    </row>
    <row r="54" spans="1:9" ht="16.95" customHeight="1" x14ac:dyDescent="0.3">
      <c r="A54" s="3"/>
      <c r="B54" s="4" t="s">
        <v>51</v>
      </c>
      <c r="C54" s="4"/>
      <c r="D54" s="4"/>
      <c r="E54" s="4"/>
      <c r="F54" s="4"/>
      <c r="G54" s="4"/>
      <c r="H54" s="4"/>
      <c r="I54" s="4"/>
    </row>
    <row r="55" spans="1:9" ht="16.95" customHeight="1" x14ac:dyDescent="0.3">
      <c r="A55" s="3"/>
      <c r="B55" s="4"/>
      <c r="C55" s="4"/>
      <c r="D55" s="4"/>
      <c r="E55" s="4"/>
      <c r="F55" s="4"/>
      <c r="G55" s="4"/>
      <c r="H55" s="4"/>
      <c r="I55" s="4"/>
    </row>
    <row r="56" spans="1:9" ht="16.95" customHeight="1" x14ac:dyDescent="0.3">
      <c r="A56" s="3"/>
      <c r="B56" s="4"/>
      <c r="C56" s="4"/>
      <c r="D56" s="4"/>
      <c r="E56" s="4"/>
      <c r="F56" s="4"/>
      <c r="G56" s="4"/>
      <c r="H56" s="4"/>
      <c r="I56" s="4"/>
    </row>
    <row r="57" spans="1:9" ht="16.95" customHeight="1" x14ac:dyDescent="0.3">
      <c r="A57" s="3"/>
      <c r="B57" s="4"/>
      <c r="C57" s="4"/>
      <c r="D57" s="4"/>
      <c r="E57" s="4"/>
      <c r="F57" s="4"/>
      <c r="G57" s="4"/>
      <c r="H57" s="4"/>
      <c r="I57" s="4"/>
    </row>
    <row r="58" spans="1:9" ht="16.95" customHeight="1" x14ac:dyDescent="0.3">
      <c r="A58" s="3"/>
      <c r="B58" s="4"/>
      <c r="C58" s="4"/>
      <c r="D58" s="4"/>
      <c r="E58" s="4"/>
      <c r="F58" s="4"/>
      <c r="G58" s="4"/>
      <c r="H58" s="4"/>
      <c r="I58" s="4"/>
    </row>
    <row r="59" spans="1:9" ht="16.95" customHeight="1" x14ac:dyDescent="0.3">
      <c r="A59" s="3"/>
      <c r="B59" s="4"/>
      <c r="C59" s="4"/>
      <c r="D59" s="4"/>
      <c r="E59" s="4"/>
      <c r="F59" s="4"/>
      <c r="G59" s="4"/>
      <c r="H59" s="4"/>
      <c r="I59" s="4"/>
    </row>
    <row r="60" spans="1:9" ht="16.95" customHeight="1" x14ac:dyDescent="0.3">
      <c r="A60" s="3"/>
      <c r="B60" s="4"/>
      <c r="C60" s="4"/>
      <c r="D60" s="4"/>
      <c r="E60" s="4"/>
      <c r="F60" s="4"/>
      <c r="G60" s="4"/>
      <c r="H60" s="4"/>
      <c r="I60" s="4"/>
    </row>
    <row r="61" spans="1:9" ht="16.95" customHeight="1" x14ac:dyDescent="0.3">
      <c r="A61" s="3"/>
      <c r="B61" s="4"/>
      <c r="C61" s="4"/>
      <c r="D61" s="4"/>
      <c r="E61" s="4"/>
      <c r="F61" s="4"/>
      <c r="G61" s="4"/>
      <c r="H61" s="4"/>
      <c r="I61" s="4"/>
    </row>
    <row r="62" spans="1:9" ht="16.95" customHeight="1" x14ac:dyDescent="0.3">
      <c r="A62" s="3"/>
      <c r="B62" s="4"/>
      <c r="C62" s="4"/>
      <c r="D62" s="4"/>
      <c r="E62" s="4"/>
      <c r="F62" s="4"/>
      <c r="G62" s="4"/>
      <c r="H62" s="4"/>
      <c r="I62" s="4"/>
    </row>
    <row r="63" spans="1:9" ht="16.95" customHeight="1" x14ac:dyDescent="0.3">
      <c r="A63" s="3"/>
      <c r="B63" s="4"/>
      <c r="C63" s="4"/>
      <c r="D63" s="4"/>
      <c r="E63" s="4"/>
      <c r="F63" s="4"/>
      <c r="G63" s="4"/>
      <c r="H63" s="4"/>
      <c r="I63" s="4"/>
    </row>
    <row r="64" spans="1:9" ht="16.95" customHeight="1" x14ac:dyDescent="0.3">
      <c r="A64" s="3"/>
      <c r="B64" s="4"/>
      <c r="C64" s="4"/>
      <c r="D64" s="4"/>
      <c r="E64" s="4"/>
      <c r="F64" s="4"/>
      <c r="G64" s="4"/>
      <c r="H64" s="4"/>
      <c r="I64" s="4"/>
    </row>
    <row r="65" spans="5:9" ht="16.95" customHeight="1" x14ac:dyDescent="0.3">
      <c r="E65" s="4"/>
      <c r="F65" s="4"/>
      <c r="G65" s="4"/>
      <c r="H65" s="4"/>
      <c r="I65" s="4"/>
    </row>
    <row r="66" spans="5:9" ht="16.95" customHeight="1" x14ac:dyDescent="0.3">
      <c r="E66" s="4"/>
      <c r="F66" s="4"/>
      <c r="G66" s="4"/>
      <c r="H66" s="4"/>
      <c r="I66" s="4"/>
    </row>
    <row r="67" spans="5:9" ht="16.95" customHeight="1" x14ac:dyDescent="0.3">
      <c r="E67" s="4"/>
      <c r="F67" s="4"/>
      <c r="G67" s="4"/>
      <c r="H67" s="4"/>
      <c r="I67" s="4"/>
    </row>
    <row r="68" spans="5:9" ht="15" customHeight="1" x14ac:dyDescent="0.3">
      <c r="E68" s="4"/>
    </row>
    <row r="69" spans="5:9" ht="15" customHeight="1" x14ac:dyDescent="0.3">
      <c r="E69" s="4"/>
    </row>
  </sheetData>
  <mergeCells count="3">
    <mergeCell ref="B1:D5"/>
    <mergeCell ref="C7:D7"/>
    <mergeCell ref="C6:D6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B17" sqref="B17"/>
    </sheetView>
  </sheetViews>
  <sheetFormatPr defaultRowHeight="16.2" x14ac:dyDescent="0.3"/>
  <cols>
    <col min="1" max="1" width="2.07421875" bestFit="1" customWidth="1"/>
    <col min="2" max="2" width="55.921875" bestFit="1" customWidth="1"/>
    <col min="3" max="3" width="4.07421875" bestFit="1" customWidth="1"/>
    <col min="4" max="4" width="5.61328125" bestFit="1" customWidth="1"/>
  </cols>
  <sheetData>
    <row r="1" spans="1:4" x14ac:dyDescent="0.3">
      <c r="A1" s="2"/>
      <c r="B1" s="57" t="s">
        <v>0</v>
      </c>
      <c r="C1" s="58"/>
      <c r="D1" s="58"/>
    </row>
    <row r="2" spans="1:4" x14ac:dyDescent="0.3">
      <c r="A2" s="2"/>
      <c r="B2" s="58"/>
      <c r="C2" s="58"/>
      <c r="D2" s="58"/>
    </row>
    <row r="3" spans="1:4" x14ac:dyDescent="0.3">
      <c r="A3" s="2"/>
      <c r="B3" s="58"/>
      <c r="C3" s="58"/>
      <c r="D3" s="58"/>
    </row>
    <row r="4" spans="1:4" x14ac:dyDescent="0.3">
      <c r="A4" s="2"/>
      <c r="B4" s="58"/>
      <c r="C4" s="58"/>
      <c r="D4" s="58"/>
    </row>
    <row r="5" spans="1:4" x14ac:dyDescent="0.3">
      <c r="A5" s="5"/>
      <c r="B5" s="59"/>
      <c r="C5" s="59"/>
      <c r="D5" s="59"/>
    </row>
    <row r="6" spans="1:4" x14ac:dyDescent="0.3">
      <c r="A6" s="6"/>
      <c r="B6" s="7"/>
      <c r="C6" s="60" t="s">
        <v>1</v>
      </c>
      <c r="D6" s="61"/>
    </row>
    <row r="7" spans="1:4" x14ac:dyDescent="0.3">
      <c r="A7" s="6"/>
      <c r="B7" s="7"/>
      <c r="C7" s="60" t="s">
        <v>2</v>
      </c>
      <c r="D7" s="61"/>
    </row>
    <row r="8" spans="1:4" x14ac:dyDescent="0.3">
      <c r="A8" s="12" t="s">
        <v>3</v>
      </c>
      <c r="B8" s="13" t="s">
        <v>4</v>
      </c>
      <c r="C8" s="12" t="s">
        <v>5</v>
      </c>
      <c r="D8" s="14" t="s">
        <v>6</v>
      </c>
    </row>
    <row r="9" spans="1:4" x14ac:dyDescent="0.3">
      <c r="A9" s="17"/>
      <c r="B9" s="17" t="s">
        <v>7</v>
      </c>
      <c r="C9" s="17"/>
      <c r="D9" s="17"/>
    </row>
    <row r="10" spans="1:4" x14ac:dyDescent="0.3">
      <c r="A10" s="18">
        <v>1</v>
      </c>
      <c r="B10" s="18" t="s">
        <v>45</v>
      </c>
      <c r="C10" s="18">
        <v>16</v>
      </c>
      <c r="D10" s="22">
        <f t="shared" ref="D10:D11" si="0">C10/8</f>
        <v>2</v>
      </c>
    </row>
    <row r="11" spans="1:4" x14ac:dyDescent="0.3">
      <c r="A11" s="18">
        <v>2</v>
      </c>
      <c r="B11" s="18" t="s">
        <v>46</v>
      </c>
      <c r="C11" s="18">
        <f>SUM(C14:C29)*0.1</f>
        <v>23.8</v>
      </c>
      <c r="D11" s="22">
        <f t="shared" si="0"/>
        <v>2.9750000000000001</v>
      </c>
    </row>
    <row r="12" spans="1:4" x14ac:dyDescent="0.3">
      <c r="A12" s="18">
        <v>3</v>
      </c>
      <c r="B12" s="20" t="s">
        <v>44</v>
      </c>
      <c r="C12" s="21">
        <v>32</v>
      </c>
      <c r="D12" s="22">
        <f>C12/8</f>
        <v>4</v>
      </c>
    </row>
    <row r="13" spans="1:4" x14ac:dyDescent="0.3">
      <c r="A13" s="24"/>
      <c r="B13" s="24" t="s">
        <v>9</v>
      </c>
      <c r="C13" s="24"/>
      <c r="D13" s="24"/>
    </row>
    <row r="14" spans="1:4" x14ac:dyDescent="0.3">
      <c r="A14" s="18">
        <v>4</v>
      </c>
      <c r="B14" s="26" t="s">
        <v>10</v>
      </c>
      <c r="C14" s="21">
        <v>8</v>
      </c>
      <c r="D14" s="22">
        <f t="shared" ref="D14:D26" si="1">C14/8</f>
        <v>1</v>
      </c>
    </row>
    <row r="15" spans="1:4" x14ac:dyDescent="0.3">
      <c r="A15" s="18">
        <v>5</v>
      </c>
      <c r="B15" s="26" t="s">
        <v>60</v>
      </c>
      <c r="C15" s="21">
        <v>12</v>
      </c>
      <c r="D15" s="22">
        <f t="shared" si="1"/>
        <v>1.5</v>
      </c>
    </row>
    <row r="16" spans="1:4" x14ac:dyDescent="0.3">
      <c r="A16" s="25">
        <v>6</v>
      </c>
      <c r="B16" s="28" t="s">
        <v>47</v>
      </c>
      <c r="C16" s="22">
        <v>16</v>
      </c>
      <c r="D16" s="22">
        <f t="shared" si="1"/>
        <v>2</v>
      </c>
    </row>
    <row r="17" spans="1:4" x14ac:dyDescent="0.3">
      <c r="A17" s="27">
        <v>2</v>
      </c>
      <c r="B17" s="29" t="s">
        <v>48</v>
      </c>
      <c r="C17" s="22">
        <v>8</v>
      </c>
      <c r="D17" s="22">
        <f t="shared" si="1"/>
        <v>1</v>
      </c>
    </row>
    <row r="18" spans="1:4" x14ac:dyDescent="0.3">
      <c r="A18" s="25">
        <v>3</v>
      </c>
      <c r="B18" s="29" t="s">
        <v>49</v>
      </c>
      <c r="C18" s="22">
        <v>8</v>
      </c>
      <c r="D18" s="22">
        <f t="shared" si="1"/>
        <v>1</v>
      </c>
    </row>
    <row r="19" spans="1:4" x14ac:dyDescent="0.3">
      <c r="A19" s="27">
        <v>4</v>
      </c>
      <c r="B19" s="29" t="s">
        <v>50</v>
      </c>
      <c r="C19" s="22">
        <v>8</v>
      </c>
      <c r="D19" s="22">
        <f t="shared" si="1"/>
        <v>1</v>
      </c>
    </row>
    <row r="20" spans="1:4" x14ac:dyDescent="0.3">
      <c r="A20" s="25">
        <v>5</v>
      </c>
      <c r="B20" s="30" t="s">
        <v>59</v>
      </c>
      <c r="C20" s="22">
        <v>10</v>
      </c>
      <c r="D20" s="22">
        <f t="shared" si="1"/>
        <v>1.25</v>
      </c>
    </row>
    <row r="21" spans="1:4" x14ac:dyDescent="0.3">
      <c r="A21" s="25">
        <v>7</v>
      </c>
      <c r="B21" s="29" t="s">
        <v>52</v>
      </c>
      <c r="C21" s="22">
        <v>10</v>
      </c>
      <c r="D21" s="22">
        <f t="shared" si="1"/>
        <v>1.25</v>
      </c>
    </row>
    <row r="22" spans="1:4" x14ac:dyDescent="0.3">
      <c r="A22" s="27">
        <v>8</v>
      </c>
      <c r="B22" s="29" t="s">
        <v>53</v>
      </c>
      <c r="C22" s="22">
        <v>16</v>
      </c>
      <c r="D22" s="22">
        <f t="shared" si="1"/>
        <v>2</v>
      </c>
    </row>
    <row r="23" spans="1:4" x14ac:dyDescent="0.3">
      <c r="A23" s="25">
        <v>9</v>
      </c>
      <c r="B23" s="29" t="s">
        <v>54</v>
      </c>
      <c r="C23" s="22">
        <v>16</v>
      </c>
      <c r="D23" s="22">
        <f t="shared" si="1"/>
        <v>2</v>
      </c>
    </row>
    <row r="24" spans="1:4" x14ac:dyDescent="0.3">
      <c r="A24" s="27">
        <v>10</v>
      </c>
      <c r="B24" s="29" t="s">
        <v>55</v>
      </c>
      <c r="C24" s="22">
        <v>6</v>
      </c>
      <c r="D24" s="22">
        <f t="shared" si="1"/>
        <v>0.75</v>
      </c>
    </row>
    <row r="25" spans="1:4" x14ac:dyDescent="0.3">
      <c r="A25" s="25">
        <v>11</v>
      </c>
      <c r="B25" s="32" t="s">
        <v>56</v>
      </c>
      <c r="C25" s="34">
        <v>8</v>
      </c>
      <c r="D25" s="4">
        <f t="shared" si="1"/>
        <v>1</v>
      </c>
    </row>
    <row r="26" spans="1:4" x14ac:dyDescent="0.3">
      <c r="A26" s="27">
        <v>12</v>
      </c>
      <c r="B26" s="32" t="s">
        <v>57</v>
      </c>
      <c r="C26" s="34">
        <v>6</v>
      </c>
      <c r="D26" s="34">
        <f t="shared" si="1"/>
        <v>0.75</v>
      </c>
    </row>
    <row r="27" spans="1:4" x14ac:dyDescent="0.3">
      <c r="A27" s="27">
        <v>13</v>
      </c>
      <c r="B27" s="31" t="s">
        <v>58</v>
      </c>
      <c r="C27" s="22">
        <v>38</v>
      </c>
      <c r="D27" s="22">
        <f>C27/8</f>
        <v>4.75</v>
      </c>
    </row>
    <row r="28" spans="1:4" x14ac:dyDescent="0.3">
      <c r="A28" s="37"/>
      <c r="B28" s="38" t="s">
        <v>34</v>
      </c>
      <c r="C28" s="38"/>
      <c r="D28" s="38"/>
    </row>
    <row r="29" spans="1:4" x14ac:dyDescent="0.3">
      <c r="A29" s="3">
        <v>14</v>
      </c>
      <c r="B29" s="31" t="s">
        <v>62</v>
      </c>
      <c r="C29" s="42">
        <f>SUM(C14:C27) *0.4</f>
        <v>68</v>
      </c>
      <c r="D29" s="43">
        <f>C29/8</f>
        <v>8.5</v>
      </c>
    </row>
    <row r="30" spans="1:4" x14ac:dyDescent="0.3">
      <c r="A30" s="38"/>
      <c r="B30" s="45" t="s">
        <v>36</v>
      </c>
      <c r="C30" s="46"/>
      <c r="D30" s="47">
        <f>SUM(D10:D29)</f>
        <v>38.725000000000001</v>
      </c>
    </row>
    <row r="31" spans="1:4" x14ac:dyDescent="0.3">
      <c r="A31" s="41"/>
    </row>
    <row r="32" spans="1:4" x14ac:dyDescent="0.3">
      <c r="A32" s="45"/>
    </row>
  </sheetData>
  <mergeCells count="3">
    <mergeCell ref="B1:D5"/>
    <mergeCell ref="C6:D6"/>
    <mergeCell ref="C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Estimate</vt:lpstr>
      <vt:lpstr>Android_iOS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2018-04-04T07:24:20Z</dcterms:created>
  <dcterms:modified xsi:type="dcterms:W3CDTF">2018-04-26T04:19:16Z</dcterms:modified>
</cp:coreProperties>
</file>