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Elite Tactical\"/>
    </mc:Choice>
  </mc:AlternateContent>
  <bookViews>
    <workbookView xWindow="0" yWindow="0" windowWidth="20400" windowHeight="7950" tabRatio="500"/>
  </bookViews>
  <sheets>
    <sheet name="Elite Training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4" l="1"/>
  <c r="E15" i="4"/>
  <c r="F11" i="4"/>
  <c r="G11" i="4" s="1"/>
  <c r="H32" i="4"/>
  <c r="G31" i="4"/>
  <c r="G33" i="4"/>
  <c r="G32" i="4"/>
  <c r="C107" i="4"/>
  <c r="G22" i="4" s="1"/>
  <c r="H20" i="4"/>
  <c r="G21" i="4"/>
  <c r="G20" i="4"/>
  <c r="F8" i="4"/>
  <c r="G8" i="4" s="1"/>
  <c r="G9" i="4"/>
  <c r="G10" i="4"/>
  <c r="I32" i="4" l="1"/>
  <c r="C110" i="4"/>
  <c r="G12" i="4"/>
  <c r="G23" i="4"/>
  <c r="E26" i="4" s="1"/>
  <c r="I9" i="4"/>
  <c r="G34" i="4" l="1"/>
  <c r="G35" i="4" s="1"/>
  <c r="E38" i="4" s="1"/>
  <c r="E40" i="4" s="1"/>
  <c r="E37" i="4"/>
  <c r="G13" i="4"/>
  <c r="E16" i="4" s="1"/>
</calcChain>
</file>

<file path=xl/sharedStrings.xml><?xml version="1.0" encoding="utf-8"?>
<sst xmlns="http://schemas.openxmlformats.org/spreadsheetml/2006/main" count="147" uniqueCount="122">
  <si>
    <t>Sl. No.</t>
  </si>
  <si>
    <t>Module</t>
  </si>
  <si>
    <t>Man Days</t>
  </si>
  <si>
    <t>Total Effort</t>
  </si>
  <si>
    <t>Wednesday</t>
  </si>
  <si>
    <t>Finalising and purchase of HTML Theme &amp; Images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</si>
  <si>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</si>
  <si>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</si>
  <si>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</si>
  <si>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</si>
  <si>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</si>
  <si>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</si>
  <si>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</si>
  <si>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</si>
  <si>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</si>
  <si>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</si>
  <si>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</si>
  <si>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</si>
  <si>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</si>
  <si>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</si>
  <si>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</si>
  <si>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</si>
  <si>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</si>
  <si>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User Management</t>
  </si>
  <si>
    <t>User Permissions</t>
  </si>
  <si>
    <t>Authentication &amp; Authorization</t>
  </si>
  <si>
    <t xml:space="preserve">Create Scenarios, </t>
  </si>
  <si>
    <t>Create Sessions</t>
  </si>
  <si>
    <t xml:space="preserve">Create Schedules, </t>
  </si>
  <si>
    <t>Scheduling Sessions</t>
  </si>
  <si>
    <t>Manage Equipments</t>
  </si>
  <si>
    <t>Manage Weapons</t>
  </si>
  <si>
    <t>Manage Trainers</t>
  </si>
  <si>
    <t>Manage Trainees</t>
  </si>
  <si>
    <t>Manage Cameras</t>
  </si>
  <si>
    <t>Manage Attendance</t>
  </si>
  <si>
    <t>Manage Timesheet</t>
  </si>
  <si>
    <t>Manage Training Area</t>
  </si>
  <si>
    <t>Management Dashboard</t>
  </si>
  <si>
    <t>Training Session Status</t>
  </si>
  <si>
    <t>List training sessions with search feature</t>
  </si>
  <si>
    <t>Individual Trainee reports</t>
  </si>
  <si>
    <t>Progress report for trainee, sessions, trainers, scenarios</t>
  </si>
  <si>
    <t>Trainee profile</t>
  </si>
  <si>
    <t>Trainee Performance evaluation (heartbeat &amp; scenario scores)</t>
  </si>
  <si>
    <t>Performance report</t>
  </si>
  <si>
    <t>Update profile information of self</t>
  </si>
  <si>
    <t>Create scenarios &amp; tasks</t>
  </si>
  <si>
    <t>Update timesheet and availability</t>
  </si>
  <si>
    <t>Maintain trainee records on performance</t>
  </si>
  <si>
    <t>Trainee attendance</t>
  </si>
  <si>
    <t>Mark leaves for trainees</t>
  </si>
  <si>
    <t>Automatic re-scheduling of training sessions for absentees</t>
  </si>
  <si>
    <t>Calculate leave balance &amp; classes to be completed</t>
  </si>
  <si>
    <t xml:space="preserve">Email alerts for attendances and scheduled classes </t>
  </si>
  <si>
    <t>Training sessions with scenarios</t>
  </si>
  <si>
    <t>Record activity of each trainee per scenario</t>
  </si>
  <si>
    <t>Record performance  (heartbeats and scores)</t>
  </si>
  <si>
    <t>Real time monitoring and alerts for heartbeats if heart beat goes beyond specified range (heartbeat before, during &amp; after scenario)</t>
  </si>
  <si>
    <t>Record peak heartbeats</t>
  </si>
  <si>
    <t>Establish video naming convention and storage location</t>
  </si>
  <si>
    <t>Link videos to scenarios, locations, trainees &amp; trainers</t>
  </si>
  <si>
    <t>Identify videos by angle, channels and feeds</t>
  </si>
  <si>
    <t>Archive old videos for up to 5 years</t>
  </si>
  <si>
    <t>Project Management</t>
  </si>
  <si>
    <t>Elite Training</t>
  </si>
  <si>
    <t>march 03 2017</t>
  </si>
  <si>
    <t>Admin (organizational setup)</t>
  </si>
  <si>
    <t>Video Management</t>
  </si>
  <si>
    <t>Trainee</t>
  </si>
  <si>
    <t>Trainee Health records management</t>
  </si>
  <si>
    <t>Attendance Management</t>
  </si>
  <si>
    <t>Trainer</t>
  </si>
  <si>
    <t>Phase 1</t>
  </si>
  <si>
    <t>Training Management</t>
  </si>
  <si>
    <t xml:space="preserve">Phase 2 </t>
  </si>
  <si>
    <t>Wireless Heart Beat monitoring Software development effort</t>
  </si>
  <si>
    <t>Starting and stopping cameras</t>
  </si>
  <si>
    <t>Fingerprint scanner attendance system</t>
  </si>
  <si>
    <t>Phase 3</t>
  </si>
  <si>
    <t>Status of training sessions</t>
  </si>
  <si>
    <t>Completed training sessions</t>
  </si>
  <si>
    <t>Scheduled sessions</t>
  </si>
  <si>
    <t>Cancelled/postponed sessions</t>
  </si>
  <si>
    <t>Attendance</t>
  </si>
  <si>
    <t>Trainee progress</t>
  </si>
  <si>
    <t>Participant list and details</t>
  </si>
  <si>
    <t>Absentee list and rescheduled dates</t>
  </si>
  <si>
    <t>Instructor details and performance</t>
  </si>
  <si>
    <t>Scenario wise reports</t>
  </si>
  <si>
    <t>Trainees Individual report</t>
  </si>
  <si>
    <t>Complete history of the trainee</t>
  </si>
  <si>
    <t>Session wise and scenario wise performance of trainee</t>
  </si>
  <si>
    <t>Heart rate and body vitals of trainee</t>
  </si>
  <si>
    <t>Notes/remarks by trainers</t>
  </si>
  <si>
    <t>Comparative analysis of trainees’ performance scenario wise</t>
  </si>
  <si>
    <t>Trainee’s overall report</t>
  </si>
  <si>
    <t>Report of all trainees in a batch</t>
  </si>
  <si>
    <t>Report on high performing trainees and low performing trainees</t>
  </si>
  <si>
    <t>Comparative report on heartbeats in a batch</t>
  </si>
  <si>
    <t>Login statistics</t>
  </si>
  <si>
    <t>Instructors details</t>
  </si>
  <si>
    <t>Total sessions trained</t>
  </si>
  <si>
    <t>Scenario wise reporting</t>
  </si>
  <si>
    <t>Overall progress</t>
  </si>
  <si>
    <t>Leave reports</t>
  </si>
  <si>
    <t>Scenarios completed</t>
  </si>
  <si>
    <t>Number of students trained</t>
  </si>
  <si>
    <t>Session completion details</t>
  </si>
  <si>
    <t>Instructor’s report</t>
  </si>
  <si>
    <t>Training deadline &amp; remaining sessions graph</t>
  </si>
  <si>
    <t>Graphical representation of the performance improvement of a batch</t>
  </si>
  <si>
    <r>
      <rPr>
        <sz val="7"/>
        <color rgb="FF0D0D0D"/>
        <rFont val="Cambria"/>
        <family val="1"/>
        <scheme val="major"/>
      </rPr>
      <t xml:space="preserve"> </t>
    </r>
    <r>
      <rPr>
        <sz val="11"/>
        <color rgb="FF0D0D0D"/>
        <rFont val="Cambria"/>
        <family val="1"/>
        <scheme val="major"/>
      </rPr>
      <t>Graphical representation of trainee performance</t>
    </r>
  </si>
  <si>
    <r>
      <rPr>
        <sz val="7"/>
        <color rgb="FF0D0D0D"/>
        <rFont val="Cambria"/>
        <family val="1"/>
        <scheme val="major"/>
      </rPr>
      <t xml:space="preserve"> </t>
    </r>
    <r>
      <rPr>
        <sz val="11"/>
        <color rgb="FF0D0D0D"/>
        <rFont val="Cambria"/>
        <family val="1"/>
        <scheme val="major"/>
      </rPr>
      <t>Attendance report</t>
    </r>
  </si>
  <si>
    <t>  Training Session reporting on</t>
  </si>
  <si>
    <t>Phase 2 ( Parallel to Phase 1)</t>
  </si>
  <si>
    <t>* Extra time needed for product minitiarization and wearability</t>
  </si>
  <si>
    <t>*70</t>
  </si>
  <si>
    <t>Create Deployable installshield solution</t>
  </si>
  <si>
    <t xml:space="preserve">Graphical and numerical reports </t>
  </si>
  <si>
    <t>Total Cumulative Effort</t>
  </si>
  <si>
    <t>+ 1 for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</si>
</sst>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</font>
    <font>
      <sz val="11"/>
      <color rgb="FF0D0D0D"/>
      <name val="Cambria"/>
      <family val="1"/>
      <scheme val="major"/>
    </font>
    <font>
      <sz val="7"/>
      <color rgb="FF0D0D0D"/>
      <name val="Cambria"/>
      <family val="1"/>
      <scheme val="major"/>
    </font>
    <font>
      <b/>
      <sz val="12"/>
      <color rgb="FF0D0D0D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left" vertical="center"/>
    </xf>
    <xf numFmtId="0" fontId="9" fillId="0" borderId="0" xfId="0" applyFont="1" applyAlignment="1">
      <alignment horizontal="left" vertical="center" indent="6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12" fillId="5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0" xfId="0" quotePrefix="1" applyFont="1" applyFill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B26" zoomScale="90" zoomScaleNormal="90" workbookViewId="0">
      <selection activeCell="J36" sqref="J36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3.875" style="3" customWidth="1"/>
    <col min="4" max="4" width="22.375" style="1" bestFit="1" customWidth="1"/>
    <col min="5" max="5" width="4.5" style="1" customWidth="1"/>
    <col min="6" max="6" width="10" style="1" customWidth="1"/>
    <col min="7" max="7" width="11.625" style="1" customWidth="1"/>
    <col min="8" max="8" width="6.875" style="1" customWidth="1"/>
    <col min="9" max="9" width="6.25" style="1" customWidth="1"/>
    <col min="10" max="16384" width="10.875" style="1"/>
  </cols>
  <sheetData>
    <row r="1" spans="1:10" ht="15.75" customHeight="1" x14ac:dyDescent="0.25">
      <c r="A1" s="5"/>
      <c r="B1" s="6"/>
      <c r="C1" s="8"/>
      <c r="D1" s="14"/>
      <c r="E1" s="14"/>
      <c r="F1" s="14"/>
      <c r="G1" s="43"/>
      <c r="H1"/>
    </row>
    <row r="2" spans="1:10" ht="15.75" customHeight="1" x14ac:dyDescent="0.25">
      <c r="A2" s="7"/>
      <c r="B2" s="8"/>
      <c r="C2" s="8"/>
      <c r="D2" s="14"/>
      <c r="E2" s="14"/>
      <c r="F2" s="14"/>
      <c r="G2" s="43"/>
      <c r="H2"/>
    </row>
    <row r="3" spans="1:10" ht="15.75" customHeight="1" x14ac:dyDescent="0.25">
      <c r="A3" s="7"/>
      <c r="B3" s="16" t="s">
        <v>65</v>
      </c>
      <c r="C3" s="11" t="s">
        <v>66</v>
      </c>
      <c r="D3" s="14"/>
      <c r="E3" s="14"/>
      <c r="F3" s="14"/>
      <c r="G3" s="43"/>
      <c r="H3"/>
    </row>
    <row r="4" spans="1:10" ht="15.75" customHeight="1" x14ac:dyDescent="0.25">
      <c r="A4" s="7"/>
      <c r="B4" s="4"/>
      <c r="C4" s="12" t="s">
        <v>4</v>
      </c>
      <c r="D4" s="14"/>
      <c r="E4" s="14"/>
      <c r="F4" s="14"/>
      <c r="G4" s="14"/>
      <c r="H4" s="14"/>
      <c r="I4" s="14"/>
      <c r="J4" s="14"/>
    </row>
    <row r="5" spans="1:10" ht="15.75" customHeight="1" x14ac:dyDescent="0.25">
      <c r="A5" s="9"/>
      <c r="B5" s="10"/>
      <c r="C5" s="10"/>
      <c r="D5" s="34"/>
      <c r="E5" s="34"/>
      <c r="F5" s="34"/>
      <c r="G5" s="34"/>
      <c r="H5" s="14"/>
      <c r="I5" s="14"/>
      <c r="J5" s="14"/>
    </row>
    <row r="6" spans="1:10" s="14" customFormat="1" ht="18" customHeight="1" x14ac:dyDescent="0.25">
      <c r="A6" s="20" t="s">
        <v>0</v>
      </c>
      <c r="B6" s="21" t="s">
        <v>1</v>
      </c>
      <c r="C6" s="33" t="s">
        <v>2</v>
      </c>
      <c r="D6" s="32" t="s">
        <v>73</v>
      </c>
      <c r="E6" s="15"/>
    </row>
    <row r="7" spans="1:10" s="14" customFormat="1" ht="18" customHeight="1" x14ac:dyDescent="0.25">
      <c r="A7" s="20"/>
      <c r="B7" s="23" t="s">
        <v>12</v>
      </c>
      <c r="C7" s="20"/>
      <c r="D7" s="38"/>
      <c r="E7" s="27" t="s">
        <v>7</v>
      </c>
      <c r="F7" s="28" t="s">
        <v>2</v>
      </c>
      <c r="G7" s="28" t="s">
        <v>3</v>
      </c>
    </row>
    <row r="8" spans="1:10" s="14" customFormat="1" ht="18" customHeight="1" x14ac:dyDescent="0.25">
      <c r="A8" s="18">
        <v>1</v>
      </c>
      <c r="B8" s="19" t="s">
        <v>13</v>
      </c>
      <c r="C8" s="18">
        <v>8</v>
      </c>
      <c r="D8" s="39" t="s">
        <v>10</v>
      </c>
      <c r="E8" s="24">
        <v>1</v>
      </c>
      <c r="F8" s="25">
        <f>SUM(C11:C12)/2</f>
        <v>5</v>
      </c>
      <c r="G8" s="25">
        <f t="shared" ref="G8:G11" si="0">E8*F8</f>
        <v>5</v>
      </c>
    </row>
    <row r="9" spans="1:10" s="14" customFormat="1" ht="18" customHeight="1" x14ac:dyDescent="0.25">
      <c r="A9" s="18">
        <v>2</v>
      </c>
      <c r="B9" s="19" t="s">
        <v>14</v>
      </c>
      <c r="C9" s="18">
        <v>4</v>
      </c>
      <c r="D9" s="39" t="s">
        <v>17</v>
      </c>
      <c r="E9" s="24">
        <v>2</v>
      </c>
      <c r="F9" s="25">
        <v>20</v>
      </c>
      <c r="G9" s="25">
        <f t="shared" si="0"/>
        <v>40</v>
      </c>
      <c r="H9" s="44">
        <f>SUM(C15:C62)</f>
        <v>88</v>
      </c>
      <c r="I9" s="45">
        <f>SUM(G9:G10)</f>
        <v>88</v>
      </c>
    </row>
    <row r="10" spans="1:10" s="14" customFormat="1" ht="18" customHeight="1" x14ac:dyDescent="0.25">
      <c r="A10" s="18">
        <v>3</v>
      </c>
      <c r="B10" s="19" t="s">
        <v>64</v>
      </c>
      <c r="C10" s="18">
        <v>8</v>
      </c>
      <c r="D10" s="39" t="s">
        <v>18</v>
      </c>
      <c r="E10" s="24">
        <v>2</v>
      </c>
      <c r="F10" s="25">
        <v>24</v>
      </c>
      <c r="G10" s="25">
        <f t="shared" si="0"/>
        <v>48</v>
      </c>
      <c r="H10" s="44"/>
      <c r="I10" s="45"/>
    </row>
    <row r="11" spans="1:10" s="15" customFormat="1" ht="18" customHeight="1" x14ac:dyDescent="0.25">
      <c r="A11" s="18">
        <v>4</v>
      </c>
      <c r="B11" s="19" t="s">
        <v>5</v>
      </c>
      <c r="C11" s="18">
        <v>0</v>
      </c>
      <c r="D11" s="39" t="s">
        <v>16</v>
      </c>
      <c r="E11" s="24">
        <v>1</v>
      </c>
      <c r="F11" s="15">
        <f>SUM(C8:C10)</f>
        <v>20</v>
      </c>
      <c r="G11" s="25">
        <f t="shared" si="0"/>
        <v>20</v>
      </c>
      <c r="H11" s="44"/>
      <c r="I11" s="45"/>
      <c r="J11" s="14"/>
    </row>
    <row r="12" spans="1:10" s="15" customFormat="1" ht="18" customHeight="1" x14ac:dyDescent="0.25">
      <c r="A12" s="18">
        <v>5</v>
      </c>
      <c r="B12" s="19" t="s">
        <v>6</v>
      </c>
      <c r="C12" s="18">
        <v>10</v>
      </c>
      <c r="D12" s="39" t="s">
        <v>9</v>
      </c>
      <c r="E12" s="24">
        <v>2</v>
      </c>
      <c r="F12" s="25">
        <v>17</v>
      </c>
      <c r="G12" s="25">
        <f>E12*F12</f>
        <v>34</v>
      </c>
      <c r="H12" s="14"/>
      <c r="I12" s="14"/>
      <c r="J12" s="14"/>
    </row>
    <row r="13" spans="1:10" s="15" customFormat="1" ht="18" customHeight="1" x14ac:dyDescent="0.25">
      <c r="A13" s="20"/>
      <c r="B13" s="23" t="s">
        <v>19</v>
      </c>
      <c r="C13" s="41"/>
      <c r="D13" s="40" t="s">
        <v>8</v>
      </c>
      <c r="E13" s="24"/>
      <c r="F13" s="26"/>
      <c r="G13" s="26">
        <f>SUM(G8:G12)</f>
        <v>147</v>
      </c>
      <c r="H13" s="14"/>
      <c r="I13" s="14"/>
      <c r="J13" s="14"/>
    </row>
    <row r="14" spans="1:10" s="15" customFormat="1" ht="18" customHeight="1" x14ac:dyDescent="0.25">
      <c r="A14" s="46"/>
      <c r="B14" s="47" t="s">
        <v>73</v>
      </c>
      <c r="C14" s="48"/>
      <c r="F14" s="14"/>
      <c r="G14" s="14"/>
      <c r="H14" s="14"/>
      <c r="I14" s="14"/>
      <c r="J14" s="14"/>
    </row>
    <row r="15" spans="1:10" s="15" customFormat="1" ht="18" customHeight="1" x14ac:dyDescent="0.25">
      <c r="A15" s="18"/>
      <c r="B15" s="53" t="s">
        <v>67</v>
      </c>
      <c r="C15" s="18">
        <v>1</v>
      </c>
      <c r="D15" s="15" t="s">
        <v>11</v>
      </c>
      <c r="E15" s="15">
        <f>SUM(F12,G11,F10,F8)</f>
        <v>66</v>
      </c>
      <c r="F15" s="42"/>
      <c r="G15" s="31"/>
      <c r="H15" s="14"/>
      <c r="I15" s="14"/>
      <c r="J15" s="14"/>
    </row>
    <row r="16" spans="1:10" s="15" customFormat="1" ht="18" customHeight="1" x14ac:dyDescent="0.25">
      <c r="A16" s="18">
        <v>5</v>
      </c>
      <c r="B16" s="50" t="s">
        <v>23</v>
      </c>
      <c r="C16" s="18">
        <v>1</v>
      </c>
      <c r="D16" s="15" t="s">
        <v>3</v>
      </c>
      <c r="E16" s="15">
        <f>G13</f>
        <v>147</v>
      </c>
      <c r="F16" s="14"/>
      <c r="G16" s="14"/>
      <c r="H16" s="14"/>
      <c r="I16" s="14"/>
      <c r="J16" s="14"/>
    </row>
    <row r="17" spans="1:10" s="15" customFormat="1" ht="18" customHeight="1" x14ac:dyDescent="0.25">
      <c r="A17" s="18">
        <v>6</v>
      </c>
      <c r="B17" s="50" t="s">
        <v>24</v>
      </c>
      <c r="C17" s="18">
        <v>1</v>
      </c>
      <c r="D17" s="32"/>
      <c r="E17" s="37"/>
      <c r="F17" s="34"/>
      <c r="G17" s="34"/>
      <c r="H17" s="14"/>
      <c r="I17" s="14"/>
      <c r="J17" s="14"/>
    </row>
    <row r="18" spans="1:10" s="15" customFormat="1" ht="18" customHeight="1" x14ac:dyDescent="0.25">
      <c r="A18" s="18">
        <v>8</v>
      </c>
      <c r="B18" s="50" t="s">
        <v>25</v>
      </c>
      <c r="C18" s="18">
        <v>3</v>
      </c>
      <c r="D18" s="34" t="s">
        <v>115</v>
      </c>
      <c r="E18" s="37"/>
      <c r="F18" s="34"/>
      <c r="G18" s="34"/>
      <c r="H18" s="14"/>
      <c r="I18" s="14"/>
      <c r="J18" s="14"/>
    </row>
    <row r="19" spans="1:10" s="15" customFormat="1" ht="18" customHeight="1" x14ac:dyDescent="0.25">
      <c r="A19" s="18">
        <v>9</v>
      </c>
      <c r="B19" s="50" t="s">
        <v>26</v>
      </c>
      <c r="C19" s="18">
        <v>2</v>
      </c>
      <c r="D19" s="38"/>
      <c r="E19" s="27" t="s">
        <v>7</v>
      </c>
      <c r="F19" s="28" t="s">
        <v>2</v>
      </c>
      <c r="G19" s="28" t="s">
        <v>3</v>
      </c>
      <c r="H19" s="14"/>
      <c r="I19" s="14"/>
      <c r="J19" s="14"/>
    </row>
    <row r="20" spans="1:10" s="15" customFormat="1" ht="18" customHeight="1" x14ac:dyDescent="0.25">
      <c r="A20" s="18">
        <v>10</v>
      </c>
      <c r="B20" s="50" t="s">
        <v>27</v>
      </c>
      <c r="C20" s="18">
        <v>1</v>
      </c>
      <c r="D20" s="39" t="s">
        <v>17</v>
      </c>
      <c r="E20" s="24">
        <v>1</v>
      </c>
      <c r="F20" s="25">
        <v>10</v>
      </c>
      <c r="G20" s="25">
        <f t="shared" ref="G20:G21" si="1">E20*F20</f>
        <v>10</v>
      </c>
      <c r="H20" s="44">
        <f>SUM(C64:C66)</f>
        <v>30</v>
      </c>
      <c r="I20" s="45"/>
      <c r="J20" s="14"/>
    </row>
    <row r="21" spans="1:10" s="15" customFormat="1" ht="18" customHeight="1" x14ac:dyDescent="0.25">
      <c r="A21" s="18">
        <v>11</v>
      </c>
      <c r="B21" s="50" t="s">
        <v>28</v>
      </c>
      <c r="C21" s="18">
        <v>1</v>
      </c>
      <c r="D21" s="39" t="s">
        <v>18</v>
      </c>
      <c r="E21" s="24">
        <v>1</v>
      </c>
      <c r="F21" s="25">
        <v>20</v>
      </c>
      <c r="G21" s="25">
        <f t="shared" si="1"/>
        <v>20</v>
      </c>
      <c r="H21" s="44"/>
      <c r="I21" s="45"/>
      <c r="J21" s="14"/>
    </row>
    <row r="22" spans="1:10" s="15" customFormat="1" ht="18" customHeight="1" x14ac:dyDescent="0.25">
      <c r="A22" s="18">
        <v>12</v>
      </c>
      <c r="B22" s="50" t="s">
        <v>29</v>
      </c>
      <c r="C22" s="18">
        <v>1</v>
      </c>
      <c r="D22" s="39" t="s">
        <v>9</v>
      </c>
      <c r="E22" s="24">
        <v>1</v>
      </c>
      <c r="F22" s="25">
        <v>10</v>
      </c>
      <c r="G22" s="25">
        <f>E22*F22</f>
        <v>10</v>
      </c>
      <c r="H22" s="14"/>
      <c r="I22" s="14"/>
      <c r="J22" s="14">
        <v>60</v>
      </c>
    </row>
    <row r="23" spans="1:10" s="15" customFormat="1" ht="18" customHeight="1" x14ac:dyDescent="0.25">
      <c r="A23" s="18">
        <v>13</v>
      </c>
      <c r="B23" s="50" t="s">
        <v>30</v>
      </c>
      <c r="C23" s="18">
        <v>1</v>
      </c>
      <c r="D23" s="40" t="s">
        <v>8</v>
      </c>
      <c r="E23" s="24"/>
      <c r="F23" s="26"/>
      <c r="G23" s="26">
        <f>SUM(G20:G22)</f>
        <v>40</v>
      </c>
      <c r="H23" s="14"/>
      <c r="I23" s="14"/>
      <c r="J23" s="14"/>
    </row>
    <row r="24" spans="1:10" s="15" customFormat="1" ht="18" customHeight="1" x14ac:dyDescent="0.25">
      <c r="A24" s="18">
        <v>14</v>
      </c>
      <c r="B24" s="50" t="s">
        <v>31</v>
      </c>
      <c r="C24" s="18">
        <v>1</v>
      </c>
      <c r="D24" s="35"/>
      <c r="E24" s="35"/>
      <c r="F24" s="36"/>
      <c r="G24" s="36"/>
      <c r="H24" s="14"/>
      <c r="I24" s="14"/>
      <c r="J24" s="14"/>
    </row>
    <row r="25" spans="1:10" s="15" customFormat="1" ht="18" customHeight="1" x14ac:dyDescent="0.25">
      <c r="A25" s="18">
        <v>15</v>
      </c>
      <c r="B25" s="50" t="s">
        <v>32</v>
      </c>
      <c r="C25" s="18">
        <v>1</v>
      </c>
      <c r="D25" s="15" t="s">
        <v>11</v>
      </c>
      <c r="E25" s="55" t="s">
        <v>117</v>
      </c>
      <c r="F25" s="42"/>
      <c r="G25" s="31"/>
      <c r="H25" s="14"/>
      <c r="I25" s="14"/>
      <c r="J25" s="14"/>
    </row>
    <row r="26" spans="1:10" s="15" customFormat="1" ht="18" customHeight="1" x14ac:dyDescent="0.25">
      <c r="A26" s="18">
        <v>16</v>
      </c>
      <c r="B26" s="50" t="s">
        <v>33</v>
      </c>
      <c r="C26" s="18">
        <v>1</v>
      </c>
      <c r="D26" s="15" t="s">
        <v>3</v>
      </c>
      <c r="E26" s="15">
        <f>G23</f>
        <v>40</v>
      </c>
      <c r="F26" s="14"/>
      <c r="G26" s="14"/>
      <c r="H26" s="14"/>
      <c r="I26" s="14"/>
      <c r="J26" s="14"/>
    </row>
    <row r="27" spans="1:10" s="15" customFormat="1" ht="18" customHeight="1" x14ac:dyDescent="0.25">
      <c r="A27" s="18">
        <v>17</v>
      </c>
      <c r="B27" s="50" t="s">
        <v>34</v>
      </c>
      <c r="C27" s="18">
        <v>3</v>
      </c>
      <c r="D27" s="37" t="s">
        <v>116</v>
      </c>
      <c r="E27" s="37"/>
      <c r="F27" s="34"/>
      <c r="G27" s="34"/>
      <c r="H27" s="14"/>
      <c r="I27" s="14"/>
      <c r="J27" s="14"/>
    </row>
    <row r="28" spans="1:10" s="15" customFormat="1" ht="18" customHeight="1" x14ac:dyDescent="0.25">
      <c r="A28" s="18">
        <v>18</v>
      </c>
      <c r="B28" s="50" t="s">
        <v>35</v>
      </c>
      <c r="C28" s="18">
        <v>1</v>
      </c>
      <c r="D28" s="37"/>
      <c r="E28" s="37"/>
      <c r="F28" s="34"/>
      <c r="G28" s="34"/>
      <c r="H28" s="14"/>
      <c r="I28" s="14"/>
      <c r="J28" s="14"/>
    </row>
    <row r="29" spans="1:10" s="15" customFormat="1" ht="18" customHeight="1" x14ac:dyDescent="0.25">
      <c r="A29" s="18">
        <v>19</v>
      </c>
      <c r="B29" s="50" t="s">
        <v>36</v>
      </c>
      <c r="C29" s="18">
        <v>2</v>
      </c>
      <c r="D29" s="32" t="s">
        <v>79</v>
      </c>
      <c r="F29" s="14"/>
      <c r="G29" s="14"/>
      <c r="H29" s="14"/>
      <c r="I29" s="14"/>
      <c r="J29" s="14"/>
    </row>
    <row r="30" spans="1:10" s="15" customFormat="1" ht="18" customHeight="1" x14ac:dyDescent="0.25">
      <c r="A30" s="18">
        <v>20</v>
      </c>
      <c r="B30" s="50" t="s">
        <v>37</v>
      </c>
      <c r="C30" s="18">
        <v>3</v>
      </c>
      <c r="D30" s="38"/>
      <c r="E30" s="27" t="s">
        <v>7</v>
      </c>
      <c r="F30" s="28" t="s">
        <v>2</v>
      </c>
      <c r="G30" s="28" t="s">
        <v>3</v>
      </c>
      <c r="H30" s="14"/>
      <c r="I30" s="14"/>
      <c r="J30" s="14"/>
    </row>
    <row r="31" spans="1:10" s="15" customFormat="1" ht="18" customHeight="1" x14ac:dyDescent="0.25">
      <c r="A31" s="18">
        <v>21</v>
      </c>
      <c r="B31" s="50" t="s">
        <v>38</v>
      </c>
      <c r="C31" s="18">
        <v>1</v>
      </c>
      <c r="D31" s="39" t="s">
        <v>10</v>
      </c>
      <c r="E31" s="24">
        <v>1</v>
      </c>
      <c r="F31" s="25">
        <v>2</v>
      </c>
      <c r="G31" s="25">
        <f t="shared" ref="G31:G33" si="2">E31*F31</f>
        <v>2</v>
      </c>
      <c r="H31" s="14"/>
      <c r="I31" s="14"/>
      <c r="J31" s="14"/>
    </row>
    <row r="32" spans="1:10" s="15" customFormat="1" ht="18" customHeight="1" x14ac:dyDescent="0.25">
      <c r="A32" s="18">
        <v>22</v>
      </c>
      <c r="B32" s="50" t="s">
        <v>39</v>
      </c>
      <c r="C32" s="18">
        <v>1</v>
      </c>
      <c r="D32" s="39" t="s">
        <v>17</v>
      </c>
      <c r="E32" s="24">
        <v>2</v>
      </c>
      <c r="F32" s="25">
        <v>14</v>
      </c>
      <c r="G32" s="25">
        <f t="shared" si="2"/>
        <v>28</v>
      </c>
      <c r="H32" s="44">
        <f>SUM(C68:C105)</f>
        <v>56</v>
      </c>
      <c r="I32" s="45">
        <f>SUM(G32:G33)</f>
        <v>60</v>
      </c>
      <c r="J32" s="14"/>
    </row>
    <row r="33" spans="1:10" s="15" customFormat="1" ht="18" customHeight="1" x14ac:dyDescent="0.25">
      <c r="A33" s="18">
        <v>23</v>
      </c>
      <c r="B33" s="50" t="s">
        <v>40</v>
      </c>
      <c r="C33" s="18">
        <v>1</v>
      </c>
      <c r="D33" s="39" t="s">
        <v>18</v>
      </c>
      <c r="E33" s="24">
        <v>2</v>
      </c>
      <c r="F33" s="25">
        <v>16</v>
      </c>
      <c r="G33" s="25">
        <f t="shared" si="2"/>
        <v>32</v>
      </c>
      <c r="H33" s="44"/>
      <c r="I33" s="45"/>
      <c r="J33" s="14"/>
    </row>
    <row r="34" spans="1:10" s="15" customFormat="1" ht="18" customHeight="1" x14ac:dyDescent="0.25">
      <c r="A34" s="18">
        <v>24</v>
      </c>
      <c r="B34" s="50" t="s">
        <v>41</v>
      </c>
      <c r="C34" s="18">
        <v>3</v>
      </c>
      <c r="D34" s="39" t="s">
        <v>9</v>
      </c>
      <c r="E34" s="24">
        <v>1</v>
      </c>
      <c r="F34" s="25">
        <v>16</v>
      </c>
      <c r="G34" s="25">
        <f>E34*F34</f>
        <v>16</v>
      </c>
      <c r="H34" s="57"/>
      <c r="I34" s="14"/>
      <c r="J34" s="14"/>
    </row>
    <row r="35" spans="1:10" s="15" customFormat="1" ht="18" customHeight="1" x14ac:dyDescent="0.25">
      <c r="A35" s="18"/>
      <c r="B35" s="50" t="s">
        <v>42</v>
      </c>
      <c r="C35" s="18"/>
      <c r="D35" s="40" t="s">
        <v>8</v>
      </c>
      <c r="E35" s="24"/>
      <c r="F35" s="26"/>
      <c r="G35" s="26">
        <f>SUM(G31:G34)</f>
        <v>78</v>
      </c>
      <c r="H35" s="14"/>
      <c r="I35" s="14"/>
      <c r="J35" s="14"/>
    </row>
    <row r="36" spans="1:10" s="15" customFormat="1" ht="18" customHeight="1" x14ac:dyDescent="0.25">
      <c r="A36" s="18">
        <v>25</v>
      </c>
      <c r="B36" s="53" t="s">
        <v>69</v>
      </c>
      <c r="C36" s="18">
        <v>4</v>
      </c>
      <c r="H36" s="14"/>
      <c r="I36" s="14"/>
      <c r="J36" s="14"/>
    </row>
    <row r="37" spans="1:10" s="15" customFormat="1" ht="18" customHeight="1" x14ac:dyDescent="0.25">
      <c r="A37" s="18">
        <v>26</v>
      </c>
      <c r="B37" s="50" t="s">
        <v>43</v>
      </c>
      <c r="C37" s="18">
        <v>5</v>
      </c>
      <c r="D37" s="15" t="s">
        <v>11</v>
      </c>
      <c r="E37" s="55">
        <f>SUM(F34,F33,F31)</f>
        <v>34</v>
      </c>
      <c r="H37" s="14"/>
      <c r="I37" s="14"/>
      <c r="J37" s="14"/>
    </row>
    <row r="38" spans="1:10" s="15" customFormat="1" ht="18" customHeight="1" x14ac:dyDescent="0.25">
      <c r="A38" s="18">
        <v>27</v>
      </c>
      <c r="B38" s="50" t="s">
        <v>44</v>
      </c>
      <c r="C38" s="18">
        <v>3</v>
      </c>
      <c r="D38" s="15" t="s">
        <v>3</v>
      </c>
      <c r="E38" s="15">
        <f>G35</f>
        <v>78</v>
      </c>
      <c r="H38" s="14"/>
      <c r="I38" s="14"/>
      <c r="J38" s="14"/>
    </row>
    <row r="39" spans="1:10" s="15" customFormat="1" ht="18" customHeight="1" x14ac:dyDescent="0.25">
      <c r="A39" s="18"/>
      <c r="B39" s="50" t="s">
        <v>45</v>
      </c>
      <c r="C39" s="18"/>
      <c r="D39" s="30"/>
      <c r="E39" s="30"/>
      <c r="F39" s="30"/>
      <c r="G39" s="30"/>
      <c r="H39" s="14"/>
      <c r="I39" s="14"/>
      <c r="J39" s="14"/>
    </row>
    <row r="40" spans="1:10" s="15" customFormat="1" ht="18" customHeight="1" x14ac:dyDescent="0.25">
      <c r="A40" s="18"/>
      <c r="B40" s="49" t="s">
        <v>72</v>
      </c>
      <c r="C40" s="18">
        <v>3</v>
      </c>
      <c r="D40" s="15" t="s">
        <v>120</v>
      </c>
      <c r="E40" s="15">
        <f>SUM(E38,E26,E16)</f>
        <v>265</v>
      </c>
      <c r="F40" s="58" t="s">
        <v>121</v>
      </c>
      <c r="G40" s="14"/>
      <c r="H40" s="14"/>
      <c r="I40" s="14"/>
      <c r="J40" s="14"/>
    </row>
    <row r="41" spans="1:10" s="15" customFormat="1" ht="18" customHeight="1" x14ac:dyDescent="0.25">
      <c r="A41" s="18">
        <v>28</v>
      </c>
      <c r="B41" s="50" t="s">
        <v>46</v>
      </c>
      <c r="C41" s="18">
        <v>1</v>
      </c>
      <c r="F41" s="14"/>
      <c r="G41" s="14"/>
      <c r="H41" s="14"/>
      <c r="I41" s="14"/>
      <c r="J41" s="14"/>
    </row>
    <row r="42" spans="1:10" s="15" customFormat="1" ht="18" customHeight="1" x14ac:dyDescent="0.25">
      <c r="A42" s="18">
        <v>29</v>
      </c>
      <c r="B42" s="50" t="s">
        <v>47</v>
      </c>
      <c r="C42" s="18">
        <v>2</v>
      </c>
      <c r="F42" s="14"/>
      <c r="G42" s="14"/>
      <c r="H42" s="14"/>
      <c r="I42" s="14"/>
      <c r="J42" s="14"/>
    </row>
    <row r="43" spans="1:10" s="15" customFormat="1" ht="18" customHeight="1" x14ac:dyDescent="0.25">
      <c r="A43" s="18">
        <v>30</v>
      </c>
      <c r="B43" s="50" t="s">
        <v>48</v>
      </c>
      <c r="C43" s="18">
        <v>3</v>
      </c>
      <c r="F43" s="14"/>
      <c r="G43" s="14"/>
      <c r="H43" s="14"/>
      <c r="I43" s="14"/>
      <c r="J43" s="14"/>
    </row>
    <row r="44" spans="1:10" s="30" customFormat="1" ht="18" customHeight="1" x14ac:dyDescent="0.25">
      <c r="A44" s="18">
        <v>31</v>
      </c>
      <c r="B44" s="50" t="s">
        <v>49</v>
      </c>
      <c r="C44" s="18">
        <v>1</v>
      </c>
      <c r="D44" s="15"/>
      <c r="E44" s="15"/>
      <c r="F44" s="1"/>
      <c r="G44" s="1"/>
      <c r="H44" s="31"/>
      <c r="I44" s="31"/>
      <c r="J44" s="31"/>
    </row>
    <row r="45" spans="1:10" s="15" customFormat="1" ht="18" customHeight="1" x14ac:dyDescent="0.25">
      <c r="A45" s="18">
        <v>32</v>
      </c>
      <c r="B45" s="50" t="s">
        <v>50</v>
      </c>
      <c r="C45" s="18"/>
      <c r="F45" s="1"/>
      <c r="G45" s="1"/>
      <c r="H45" s="14"/>
      <c r="I45" s="14"/>
      <c r="J45" s="14"/>
    </row>
    <row r="46" spans="1:10" s="15" customFormat="1" ht="18" customHeight="1" x14ac:dyDescent="0.25">
      <c r="A46" s="18"/>
      <c r="B46" s="53" t="s">
        <v>71</v>
      </c>
      <c r="F46" s="1"/>
      <c r="G46" s="1"/>
      <c r="H46" s="14"/>
      <c r="I46" s="14"/>
      <c r="J46" s="14"/>
    </row>
    <row r="47" spans="1:10" s="15" customFormat="1" ht="18" customHeight="1" x14ac:dyDescent="0.25">
      <c r="A47" s="18">
        <v>33</v>
      </c>
      <c r="B47" s="50" t="s">
        <v>51</v>
      </c>
      <c r="C47" s="18">
        <v>2</v>
      </c>
      <c r="F47" s="1"/>
      <c r="G47" s="1"/>
      <c r="H47" s="14"/>
      <c r="I47" s="14"/>
      <c r="J47" s="14"/>
    </row>
    <row r="48" spans="1:10" s="15" customFormat="1" ht="18" customHeight="1" x14ac:dyDescent="0.25">
      <c r="A48" s="18">
        <v>34</v>
      </c>
      <c r="B48" s="50" t="s">
        <v>52</v>
      </c>
      <c r="C48" s="18">
        <v>2</v>
      </c>
      <c r="F48" s="1"/>
      <c r="G48" s="1"/>
      <c r="H48" s="14"/>
      <c r="I48" s="14"/>
      <c r="J48" s="14"/>
    </row>
    <row r="49" spans="1:10" s="15" customFormat="1" ht="18" customHeight="1" x14ac:dyDescent="0.25">
      <c r="A49" s="18">
        <v>35</v>
      </c>
      <c r="B49" s="50" t="s">
        <v>53</v>
      </c>
      <c r="C49" s="18">
        <v>2</v>
      </c>
      <c r="D49" s="17"/>
      <c r="E49" s="17"/>
      <c r="F49" s="1"/>
      <c r="G49" s="1"/>
      <c r="H49" s="14"/>
      <c r="I49" s="14"/>
      <c r="J49" s="14"/>
    </row>
    <row r="50" spans="1:10" s="15" customFormat="1" ht="18" customHeight="1" x14ac:dyDescent="0.25">
      <c r="A50" s="18">
        <v>36</v>
      </c>
      <c r="B50" s="50" t="s">
        <v>54</v>
      </c>
      <c r="C50" s="18">
        <v>1</v>
      </c>
      <c r="F50" s="1"/>
      <c r="G50" s="1"/>
      <c r="H50" s="14"/>
      <c r="I50" s="14"/>
      <c r="J50" s="14"/>
    </row>
    <row r="51" spans="1:10" s="15" customFormat="1" ht="18" customHeight="1" x14ac:dyDescent="0.25">
      <c r="A51" s="18"/>
      <c r="B51" s="53" t="s">
        <v>74</v>
      </c>
      <c r="F51" s="1"/>
      <c r="G51" s="1"/>
      <c r="H51" s="14"/>
      <c r="I51" s="14"/>
      <c r="J51" s="14"/>
    </row>
    <row r="52" spans="1:10" s="15" customFormat="1" ht="18" customHeight="1" x14ac:dyDescent="0.25">
      <c r="A52" s="18">
        <v>37</v>
      </c>
      <c r="B52" s="50" t="s">
        <v>55</v>
      </c>
      <c r="C52" s="18">
        <v>2</v>
      </c>
      <c r="F52" s="1"/>
      <c r="G52" s="1"/>
      <c r="H52" s="1"/>
      <c r="I52" s="1"/>
      <c r="J52" s="1"/>
    </row>
    <row r="53" spans="1:10" s="15" customFormat="1" x14ac:dyDescent="0.25">
      <c r="A53" s="18">
        <v>38</v>
      </c>
      <c r="B53" s="50" t="s">
        <v>56</v>
      </c>
      <c r="C53" s="18">
        <v>2</v>
      </c>
      <c r="D53"/>
      <c r="E53" s="1"/>
      <c r="F53" s="1"/>
      <c r="G53" s="1"/>
      <c r="H53" s="1"/>
      <c r="I53" s="1"/>
      <c r="J53" s="1"/>
    </row>
    <row r="54" spans="1:10" s="15" customFormat="1" ht="18" customHeight="1" x14ac:dyDescent="0.25">
      <c r="A54" s="18">
        <v>39</v>
      </c>
      <c r="B54" s="50" t="s">
        <v>57</v>
      </c>
      <c r="C54" s="18">
        <v>5</v>
      </c>
      <c r="D54"/>
      <c r="E54" s="1"/>
      <c r="F54" s="1"/>
      <c r="G54" s="1"/>
      <c r="H54" s="1"/>
      <c r="I54" s="1"/>
      <c r="J54" s="1"/>
    </row>
    <row r="55" spans="1:10" s="17" customFormat="1" ht="18" customHeight="1" x14ac:dyDescent="0.25">
      <c r="A55" s="18"/>
      <c r="B55" s="53" t="s">
        <v>70</v>
      </c>
      <c r="D55"/>
      <c r="E55" s="1"/>
      <c r="F55" s="1"/>
      <c r="G55" s="1"/>
      <c r="H55" s="1"/>
      <c r="I55" s="1"/>
      <c r="J55" s="1"/>
    </row>
    <row r="56" spans="1:10" s="15" customFormat="1" ht="18" customHeight="1" x14ac:dyDescent="0.25">
      <c r="A56" s="18">
        <v>40</v>
      </c>
      <c r="B56" s="50" t="s">
        <v>58</v>
      </c>
      <c r="C56" s="18">
        <v>4</v>
      </c>
      <c r="D56"/>
      <c r="E56" s="1"/>
      <c r="F56" s="1"/>
      <c r="G56" s="1"/>
      <c r="H56" s="1"/>
      <c r="I56" s="1"/>
      <c r="J56" s="1"/>
    </row>
    <row r="57" spans="1:10" s="15" customFormat="1" ht="18" customHeight="1" x14ac:dyDescent="0.25">
      <c r="A57" s="18">
        <v>41</v>
      </c>
      <c r="B57" s="50" t="s">
        <v>59</v>
      </c>
      <c r="C57" s="18">
        <v>2</v>
      </c>
      <c r="D57"/>
      <c r="E57" s="1"/>
      <c r="F57" s="1"/>
      <c r="G57" s="1"/>
      <c r="H57" s="1"/>
      <c r="I57" s="1"/>
      <c r="J57" s="1"/>
    </row>
    <row r="58" spans="1:10" s="15" customFormat="1" ht="18" customHeight="1" x14ac:dyDescent="0.25">
      <c r="A58" s="18"/>
      <c r="B58" s="53" t="s">
        <v>68</v>
      </c>
      <c r="D58"/>
      <c r="E58" s="1"/>
      <c r="F58" s="1"/>
      <c r="G58" s="1"/>
      <c r="H58" s="1"/>
      <c r="I58" s="1"/>
      <c r="J58" s="1"/>
    </row>
    <row r="59" spans="1:10" x14ac:dyDescent="0.25">
      <c r="A59" s="18">
        <v>42</v>
      </c>
      <c r="B59" s="50" t="s">
        <v>60</v>
      </c>
      <c r="C59" s="18">
        <v>3</v>
      </c>
      <c r="D59"/>
    </row>
    <row r="60" spans="1:10" ht="22.5" customHeight="1" x14ac:dyDescent="0.25">
      <c r="A60" s="18">
        <v>43</v>
      </c>
      <c r="B60" s="50" t="s">
        <v>61</v>
      </c>
      <c r="C60" s="18">
        <v>4</v>
      </c>
      <c r="D60"/>
    </row>
    <row r="61" spans="1:10" x14ac:dyDescent="0.25">
      <c r="A61" s="18">
        <v>44</v>
      </c>
      <c r="B61" s="50" t="s">
        <v>62</v>
      </c>
      <c r="C61" s="18">
        <v>4</v>
      </c>
      <c r="D61"/>
    </row>
    <row r="62" spans="1:10" x14ac:dyDescent="0.25">
      <c r="A62" s="2">
        <v>45</v>
      </c>
      <c r="B62" s="50" t="s">
        <v>63</v>
      </c>
      <c r="C62" s="18">
        <v>3</v>
      </c>
      <c r="D62"/>
    </row>
    <row r="63" spans="1:10" ht="18.75" x14ac:dyDescent="0.25">
      <c r="A63" s="47"/>
      <c r="B63" s="47" t="s">
        <v>75</v>
      </c>
      <c r="C63" s="47"/>
      <c r="D63"/>
    </row>
    <row r="64" spans="1:10" x14ac:dyDescent="0.25">
      <c r="A64" s="13"/>
      <c r="B64" s="50" t="s">
        <v>76</v>
      </c>
      <c r="C64" s="18">
        <v>10</v>
      </c>
      <c r="D64"/>
    </row>
    <row r="65" spans="1:4" x14ac:dyDescent="0.25">
      <c r="A65" s="13"/>
      <c r="B65" s="50" t="s">
        <v>77</v>
      </c>
      <c r="C65" s="18">
        <v>10</v>
      </c>
      <c r="D65"/>
    </row>
    <row r="66" spans="1:4" x14ac:dyDescent="0.25">
      <c r="B66" s="50" t="s">
        <v>78</v>
      </c>
      <c r="C66" s="18">
        <v>10</v>
      </c>
    </row>
    <row r="67" spans="1:4" ht="18.75" x14ac:dyDescent="0.25">
      <c r="A67" s="47"/>
      <c r="B67" s="47" t="s">
        <v>79</v>
      </c>
      <c r="C67" s="47"/>
    </row>
    <row r="68" spans="1:4" x14ac:dyDescent="0.25">
      <c r="B68" s="52" t="s">
        <v>119</v>
      </c>
      <c r="C68" s="18"/>
    </row>
    <row r="69" spans="1:4" x14ac:dyDescent="0.25">
      <c r="B69" s="50" t="s">
        <v>80</v>
      </c>
      <c r="C69" s="18">
        <v>2</v>
      </c>
    </row>
    <row r="70" spans="1:4" x14ac:dyDescent="0.25">
      <c r="B70" s="50" t="s">
        <v>81</v>
      </c>
      <c r="C70" s="18">
        <v>2</v>
      </c>
    </row>
    <row r="71" spans="1:4" x14ac:dyDescent="0.25">
      <c r="B71" s="50" t="s">
        <v>82</v>
      </c>
      <c r="C71" s="18">
        <v>1</v>
      </c>
    </row>
    <row r="72" spans="1:4" x14ac:dyDescent="0.25">
      <c r="B72" s="50" t="s">
        <v>83</v>
      </c>
      <c r="C72" s="18">
        <v>1</v>
      </c>
    </row>
    <row r="73" spans="1:4" x14ac:dyDescent="0.25">
      <c r="B73" s="50" t="s">
        <v>84</v>
      </c>
      <c r="C73" s="18">
        <v>1</v>
      </c>
    </row>
    <row r="74" spans="1:4" x14ac:dyDescent="0.25">
      <c r="B74" s="50" t="s">
        <v>85</v>
      </c>
      <c r="C74" s="18">
        <v>1</v>
      </c>
    </row>
    <row r="75" spans="1:4" x14ac:dyDescent="0.25">
      <c r="B75" s="52" t="s">
        <v>114</v>
      </c>
      <c r="C75" s="18"/>
    </row>
    <row r="76" spans="1:4" x14ac:dyDescent="0.25">
      <c r="B76" s="50" t="s">
        <v>86</v>
      </c>
      <c r="C76" s="18">
        <v>1</v>
      </c>
    </row>
    <row r="77" spans="1:4" x14ac:dyDescent="0.25">
      <c r="B77" s="50" t="s">
        <v>87</v>
      </c>
      <c r="C77" s="18">
        <v>1</v>
      </c>
    </row>
    <row r="78" spans="1:4" x14ac:dyDescent="0.25">
      <c r="B78" s="50" t="s">
        <v>88</v>
      </c>
      <c r="C78" s="18">
        <v>2</v>
      </c>
    </row>
    <row r="79" spans="1:4" x14ac:dyDescent="0.25">
      <c r="B79" s="50" t="s">
        <v>89</v>
      </c>
      <c r="C79" s="18">
        <v>1</v>
      </c>
    </row>
    <row r="80" spans="1:4" x14ac:dyDescent="0.25">
      <c r="B80" s="52" t="s">
        <v>90</v>
      </c>
      <c r="C80" s="18"/>
    </row>
    <row r="81" spans="2:3" x14ac:dyDescent="0.25">
      <c r="B81" s="50" t="s">
        <v>91</v>
      </c>
      <c r="C81" s="18">
        <v>2</v>
      </c>
    </row>
    <row r="82" spans="2:3" x14ac:dyDescent="0.25">
      <c r="B82" s="50" t="s">
        <v>92</v>
      </c>
      <c r="C82" s="18">
        <v>1</v>
      </c>
    </row>
    <row r="83" spans="2:3" x14ac:dyDescent="0.25">
      <c r="B83" s="50" t="s">
        <v>93</v>
      </c>
      <c r="C83" s="18">
        <v>2</v>
      </c>
    </row>
    <row r="84" spans="2:3" x14ac:dyDescent="0.25">
      <c r="B84" s="50" t="s">
        <v>94</v>
      </c>
      <c r="C84" s="18">
        <v>1</v>
      </c>
    </row>
    <row r="85" spans="2:3" x14ac:dyDescent="0.25">
      <c r="B85" s="50" t="s">
        <v>95</v>
      </c>
      <c r="C85" s="18">
        <v>3</v>
      </c>
    </row>
    <row r="86" spans="2:3" x14ac:dyDescent="0.25">
      <c r="B86" s="50" t="s">
        <v>112</v>
      </c>
      <c r="C86" s="18">
        <v>2</v>
      </c>
    </row>
    <row r="87" spans="2:3" x14ac:dyDescent="0.25">
      <c r="B87" s="51" t="s">
        <v>96</v>
      </c>
      <c r="C87" s="18"/>
    </row>
    <row r="88" spans="2:3" x14ac:dyDescent="0.25">
      <c r="B88" s="50" t="s">
        <v>97</v>
      </c>
      <c r="C88" s="18">
        <v>2</v>
      </c>
    </row>
    <row r="89" spans="2:3" x14ac:dyDescent="0.25">
      <c r="B89" s="50" t="s">
        <v>98</v>
      </c>
      <c r="C89" s="18">
        <v>1</v>
      </c>
    </row>
    <row r="90" spans="2:3" x14ac:dyDescent="0.25">
      <c r="B90" s="50" t="s">
        <v>99</v>
      </c>
      <c r="C90" s="18">
        <v>2</v>
      </c>
    </row>
    <row r="91" spans="2:3" x14ac:dyDescent="0.25">
      <c r="B91" s="50" t="s">
        <v>113</v>
      </c>
      <c r="C91" s="18">
        <v>1</v>
      </c>
    </row>
    <row r="92" spans="2:3" x14ac:dyDescent="0.25">
      <c r="B92" s="50" t="s">
        <v>111</v>
      </c>
      <c r="C92" s="18">
        <v>2</v>
      </c>
    </row>
    <row r="93" spans="2:3" x14ac:dyDescent="0.25">
      <c r="B93" s="50" t="s">
        <v>110</v>
      </c>
      <c r="C93" s="18">
        <v>2</v>
      </c>
    </row>
    <row r="94" spans="2:3" x14ac:dyDescent="0.25">
      <c r="B94" s="50" t="s">
        <v>100</v>
      </c>
      <c r="C94" s="18">
        <v>1</v>
      </c>
    </row>
    <row r="95" spans="2:3" x14ac:dyDescent="0.25">
      <c r="B95" s="52" t="s">
        <v>109</v>
      </c>
      <c r="C95" s="18"/>
    </row>
    <row r="96" spans="2:3" x14ac:dyDescent="0.25">
      <c r="B96" s="50" t="s">
        <v>108</v>
      </c>
      <c r="C96" s="18">
        <v>2</v>
      </c>
    </row>
    <row r="97" spans="2:3" x14ac:dyDescent="0.25">
      <c r="B97" s="50" t="s">
        <v>107</v>
      </c>
      <c r="C97" s="18">
        <v>1</v>
      </c>
    </row>
    <row r="98" spans="2:3" x14ac:dyDescent="0.25">
      <c r="B98" s="50" t="s">
        <v>106</v>
      </c>
      <c r="C98" s="18">
        <v>2</v>
      </c>
    </row>
    <row r="99" spans="2:3" x14ac:dyDescent="0.25">
      <c r="B99" s="50" t="s">
        <v>105</v>
      </c>
      <c r="C99" s="18">
        <v>3</v>
      </c>
    </row>
    <row r="100" spans="2:3" x14ac:dyDescent="0.25">
      <c r="B100" s="50" t="s">
        <v>104</v>
      </c>
      <c r="C100" s="18">
        <v>2</v>
      </c>
    </row>
    <row r="101" spans="2:3" x14ac:dyDescent="0.25">
      <c r="B101" s="50" t="s">
        <v>103</v>
      </c>
      <c r="C101" s="18">
        <v>2</v>
      </c>
    </row>
    <row r="102" spans="2:3" x14ac:dyDescent="0.25">
      <c r="B102" s="50" t="s">
        <v>102</v>
      </c>
      <c r="C102" s="18">
        <v>2</v>
      </c>
    </row>
    <row r="103" spans="2:3" x14ac:dyDescent="0.25">
      <c r="B103" s="50" t="s">
        <v>101</v>
      </c>
      <c r="C103" s="18">
        <v>2</v>
      </c>
    </row>
    <row r="104" spans="2:3" x14ac:dyDescent="0.25">
      <c r="B104" s="50" t="s">
        <v>100</v>
      </c>
      <c r="C104" s="18">
        <v>1</v>
      </c>
    </row>
    <row r="105" spans="2:3" x14ac:dyDescent="0.25">
      <c r="B105" s="56" t="s">
        <v>118</v>
      </c>
      <c r="C105" s="18">
        <v>4</v>
      </c>
    </row>
    <row r="106" spans="2:3" ht="18.75" x14ac:dyDescent="0.25">
      <c r="B106" s="54" t="s">
        <v>21</v>
      </c>
      <c r="C106" s="18"/>
    </row>
    <row r="107" spans="2:3" x14ac:dyDescent="0.25">
      <c r="B107" s="29" t="s">
        <v>15</v>
      </c>
      <c r="C107" s="18">
        <f>SUM(C15:C104)*0.35</f>
        <v>59.499999999999993</v>
      </c>
    </row>
    <row r="108" spans="2:3" x14ac:dyDescent="0.25">
      <c r="B108" s="29" t="s">
        <v>20</v>
      </c>
      <c r="C108" s="18">
        <v>1</v>
      </c>
    </row>
    <row r="109" spans="2:3" x14ac:dyDescent="0.25">
      <c r="B109" s="29" t="s">
        <v>22</v>
      </c>
      <c r="C109" s="18">
        <v>1</v>
      </c>
    </row>
    <row r="110" spans="2:3" x14ac:dyDescent="0.25">
      <c r="B110" s="22" t="s">
        <v>3</v>
      </c>
      <c r="C110" s="20">
        <f>SUM(C8:C109)</f>
        <v>265.5</v>
      </c>
    </row>
  </sheetData>
  <mergeCells count="6">
    <mergeCell ref="H9:H11"/>
    <mergeCell ref="I9:I11"/>
    <mergeCell ref="H20:H21"/>
    <mergeCell ref="I20:I21"/>
    <mergeCell ref="H32:H33"/>
    <mergeCell ref="I32:I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Elite Training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2017-03-04T05:42:50Z</dcterms:modified>
</cp:coreProperties>
</file>