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V10030\Desktop\prashanth\proposal\HAJT-POS\"/>
    </mc:Choice>
  </mc:AlternateContent>
  <bookViews>
    <workbookView xWindow="0" yWindow="0" windowWidth="20490" windowHeight="7155" tabRatio="500"/>
  </bookViews>
  <sheets>
    <sheet name="Employee Satisfaction Effort" sheetId="4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4" l="1"/>
  <c r="G9" i="4"/>
  <c r="G10" i="4"/>
  <c r="G11" i="4"/>
  <c r="G12" i="4"/>
  <c r="F12" i="4"/>
  <c r="F11" i="4"/>
  <c r="H8" i="4"/>
  <c r="F8" i="4"/>
  <c r="I9" i="4"/>
  <c r="C35" i="4"/>
  <c r="C27" i="4"/>
  <c r="C28" i="4"/>
  <c r="C29" i="4"/>
  <c r="C34" i="4"/>
  <c r="C33" i="4"/>
  <c r="C32" i="4"/>
  <c r="C31" i="4"/>
  <c r="C30" i="4"/>
  <c r="H11" i="4" l="1"/>
  <c r="H10" i="4"/>
  <c r="H9" i="4"/>
  <c r="C23" i="4"/>
  <c r="C17" i="4"/>
  <c r="C19" i="4" l="1"/>
  <c r="C21" i="4"/>
  <c r="C20" i="4"/>
  <c r="C24" i="4" l="1"/>
  <c r="C22" i="4"/>
  <c r="C8" i="4" l="1"/>
  <c r="C9" i="4"/>
  <c r="C10" i="4"/>
  <c r="C12" i="4"/>
  <c r="C11" i="4"/>
  <c r="C16" i="4"/>
  <c r="B39" i="4" l="1"/>
  <c r="J9" i="4" l="1"/>
  <c r="C18" i="4" l="1"/>
  <c r="C37" i="4" s="1"/>
  <c r="B37" i="4" l="1"/>
  <c r="H12" i="4" l="1"/>
  <c r="C40" i="4"/>
  <c r="B40" i="4" s="1"/>
  <c r="F13" i="4"/>
  <c r="H13" i="4"/>
  <c r="E16" i="4" s="1"/>
  <c r="G8" i="4" l="1"/>
  <c r="I13" i="4"/>
</calcChain>
</file>

<file path=xl/sharedStrings.xml><?xml version="1.0" encoding="utf-8"?>
<sst xmlns="http://schemas.openxmlformats.org/spreadsheetml/2006/main" count="59" uniqueCount="50">
  <si>
    <t>Module</t>
  </si>
  <si>
    <t>Man Days</t>
  </si>
  <si>
    <t>Total Effort</t>
  </si>
  <si>
    <t>No</t>
  </si>
  <si>
    <t>Total</t>
  </si>
  <si>
    <t>QA</t>
  </si>
  <si>
    <t>Designer</t>
  </si>
  <si>
    <t>Total Delivery days</t>
  </si>
  <si>
    <t>Initiation</t>
  </si>
  <si>
    <t>Requirements gathering and documentation (SRS)</t>
  </si>
  <si>
    <t>Functional Specification</t>
  </si>
  <si>
    <t>Testing</t>
  </si>
  <si>
    <t>PM</t>
  </si>
  <si>
    <t>Jr Developer</t>
  </si>
  <si>
    <t>Development</t>
  </si>
  <si>
    <t>UAT</t>
  </si>
  <si>
    <t>Testing &amp; Deployment</t>
  </si>
  <si>
    <t>Project Management</t>
  </si>
  <si>
    <t>Graphic Design</t>
  </si>
  <si>
    <t>Man Hours</t>
  </si>
  <si>
    <t>Man hours</t>
  </si>
  <si>
    <t>Total Man day Effort</t>
  </si>
  <si>
    <t>Working Prototype</t>
  </si>
  <si>
    <t xml:space="preserve"> </t>
  </si>
  <si>
    <t>Wednesday</t>
  </si>
  <si>
    <t>e-Dirham Integration Project</t>
  </si>
  <si>
    <t>POS Device Integration</t>
  </si>
  <si>
    <t>Payment Module Service Integratino to e-Dirham</t>
  </si>
  <si>
    <t>Payment Mode - Pay</t>
  </si>
  <si>
    <t>Payment Mode - Pre-Auth and Capture</t>
  </si>
  <si>
    <t>Payment Mode - Refund</t>
  </si>
  <si>
    <t>Payment Mode - Reversal</t>
  </si>
  <si>
    <t xml:space="preserve">   Payment Response Management</t>
  </si>
  <si>
    <t xml:space="preserve">   Inegration with client application</t>
  </si>
  <si>
    <t>Deployment Support</t>
  </si>
  <si>
    <t xml:space="preserve">   Payment accepting screens and functionality</t>
  </si>
  <si>
    <t>Sr.Developer</t>
  </si>
  <si>
    <t>Merchant ID and other required payment gateway details will be provided by the client</t>
  </si>
  <si>
    <t>Device/s and required SDK and Test cards will be provided by the client</t>
  </si>
  <si>
    <t>Required source code of the modules should be provided if it require integration with any existing application</t>
  </si>
  <si>
    <t>Access to the database will be provided to update the payment transactions</t>
  </si>
  <si>
    <t>Assumptions</t>
  </si>
  <si>
    <t>July 21 2017</t>
  </si>
  <si>
    <t>Rerouting request for device failure to a new counter</t>
  </si>
  <si>
    <t>Bilingual UI</t>
  </si>
  <si>
    <t>Web Service layer (Middleware)</t>
  </si>
  <si>
    <t>Messsage translation service</t>
  </si>
  <si>
    <t>POS device interface layer</t>
  </si>
  <si>
    <t>Internal application interface layer</t>
  </si>
  <si>
    <t xml:space="preserve">Reporting (avg 6 hrs / report) X 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</si>
</sst>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rgb="FF1F497D"/>
      <name val="Calibri"/>
      <family val="2"/>
      <charset val="1"/>
      <scheme val="minor"/>
    </font>
    <font>
      <sz val="11"/>
      <color rgb="FF0D0D0D"/>
      <name val="Open Sans Light"/>
      <family val="2"/>
    </font>
    <font>
      <sz val="11"/>
      <color theme="1"/>
      <name val="Calibri"/>
      <family val="2"/>
      <charset val="1"/>
      <scheme val="minor"/>
    </font>
    <font>
      <b/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rgb="FFA6A6A6"/>
      </top>
      <bottom style="thin">
        <color rgb="FFA6A6A6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0">
    <xf numFmtId="0" fontId="0" fillId="0" borderId="0" xfId="0"/>
    <xf numFmtId="0" fontId="0" fillId="2" borderId="1" xfId="0" applyFont="1" applyFill="1" applyBorder="1"/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14" fontId="5" fillId="2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6" fillId="0" borderId="2" xfId="0" applyFont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7" fillId="0" borderId="2" xfId="0" applyFont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0" fontId="7" fillId="4" borderId="2" xfId="0" applyFont="1" applyFill="1" applyBorder="1" applyAlignment="1">
      <alignment vertical="center"/>
    </xf>
    <xf numFmtId="0" fontId="0" fillId="2" borderId="2" xfId="0" applyFont="1" applyFill="1" applyBorder="1" applyAlignment="1">
      <alignment horizontal="left" vertical="center" indent="2"/>
    </xf>
    <xf numFmtId="0" fontId="6" fillId="4" borderId="7" xfId="0" applyFont="1" applyFill="1" applyBorder="1" applyAlignment="1">
      <alignment vertical="center"/>
    </xf>
    <xf numFmtId="0" fontId="6" fillId="0" borderId="7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4" fillId="5" borderId="2" xfId="0" applyFont="1" applyFill="1" applyBorder="1" applyAlignment="1">
      <alignment vertical="center"/>
    </xf>
    <xf numFmtId="0" fontId="4" fillId="6" borderId="2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vertical="center"/>
    </xf>
    <xf numFmtId="0" fontId="7" fillId="4" borderId="2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1" fontId="7" fillId="0" borderId="2" xfId="0" applyNumberFormat="1" applyFont="1" applyBorder="1" applyAlignment="1">
      <alignment vertical="center"/>
    </xf>
    <xf numFmtId="1" fontId="6" fillId="0" borderId="2" xfId="0" applyNumberFormat="1" applyFont="1" applyBorder="1" applyAlignment="1">
      <alignment vertical="center"/>
    </xf>
    <xf numFmtId="1" fontId="3" fillId="3" borderId="2" xfId="0" applyNumberFormat="1" applyFont="1" applyFill="1" applyBorder="1" applyAlignment="1">
      <alignment horizontal="center" vertical="center"/>
    </xf>
    <xf numFmtId="1" fontId="0" fillId="2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/>
    </xf>
    <xf numFmtId="1" fontId="0" fillId="4" borderId="2" xfId="0" applyNumberFormat="1" applyFont="1" applyFill="1" applyBorder="1" applyAlignment="1">
      <alignment horizontal="center" vertical="center"/>
    </xf>
    <xf numFmtId="1" fontId="3" fillId="4" borderId="2" xfId="0" applyNumberFormat="1" applyFont="1" applyFill="1" applyBorder="1" applyAlignment="1">
      <alignment horizontal="center" vertical="center"/>
    </xf>
    <xf numFmtId="1" fontId="4" fillId="2" borderId="0" xfId="0" applyNumberFormat="1" applyFont="1" applyFill="1" applyBorder="1" applyAlignment="1">
      <alignment vertical="center"/>
    </xf>
    <xf numFmtId="1" fontId="4" fillId="2" borderId="5" xfId="0" applyNumberFormat="1" applyFont="1" applyFill="1" applyBorder="1" applyAlignment="1">
      <alignment vertical="center"/>
    </xf>
    <xf numFmtId="1" fontId="3" fillId="3" borderId="6" xfId="0" applyNumberFormat="1" applyFont="1" applyFill="1" applyBorder="1" applyAlignment="1">
      <alignment horizontal="center" vertical="center"/>
    </xf>
    <xf numFmtId="1" fontId="3" fillId="5" borderId="2" xfId="0" applyNumberFormat="1" applyFont="1" applyFill="1" applyBorder="1" applyAlignment="1">
      <alignment horizontal="center" vertical="center"/>
    </xf>
    <xf numFmtId="1" fontId="0" fillId="2" borderId="1" xfId="0" applyNumberFormat="1" applyFont="1" applyFill="1" applyBorder="1" applyAlignment="1">
      <alignment horizontal="right" vertical="center"/>
    </xf>
    <xf numFmtId="164" fontId="0" fillId="2" borderId="2" xfId="0" applyNumberFormat="1" applyFont="1" applyFill="1" applyBorder="1" applyAlignment="1">
      <alignment horizontal="center" vertical="center"/>
    </xf>
    <xf numFmtId="0" fontId="3" fillId="0" borderId="0" xfId="0" quotePrefix="1" applyFont="1" applyFill="1" applyAlignment="1">
      <alignment vertical="center"/>
    </xf>
    <xf numFmtId="1" fontId="3" fillId="0" borderId="0" xfId="0" applyNumberFormat="1" applyFont="1" applyFill="1" applyAlignment="1">
      <alignment vertical="center"/>
    </xf>
    <xf numFmtId="2" fontId="0" fillId="2" borderId="2" xfId="0" applyNumberFormat="1" applyFont="1" applyFill="1" applyBorder="1" applyAlignment="1">
      <alignment horizontal="center" vertical="center"/>
    </xf>
    <xf numFmtId="164" fontId="7" fillId="0" borderId="2" xfId="0" applyNumberFormat="1" applyFont="1" applyFill="1" applyBorder="1" applyAlignment="1">
      <alignment vertical="center"/>
    </xf>
    <xf numFmtId="0" fontId="0" fillId="2" borderId="1" xfId="0" applyFont="1" applyFill="1" applyBorder="1" applyAlignment="1">
      <alignment horizontal="left" indent="1"/>
    </xf>
    <xf numFmtId="0" fontId="9" fillId="2" borderId="1" xfId="0" applyFont="1" applyFill="1" applyBorder="1"/>
    <xf numFmtId="0" fontId="10" fillId="0" borderId="0" xfId="0" applyFont="1" applyAlignment="1">
      <alignment wrapText="1"/>
    </xf>
    <xf numFmtId="0" fontId="3" fillId="2" borderId="1" xfId="0" applyFont="1" applyFill="1" applyBorder="1"/>
    <xf numFmtId="1" fontId="3" fillId="2" borderId="1" xfId="0" applyNumberFormat="1" applyFont="1" applyFill="1" applyBorder="1" applyAlignment="1">
      <alignment horizontal="right" vertical="center"/>
    </xf>
    <xf numFmtId="0" fontId="11" fillId="0" borderId="9" xfId="0" applyFont="1" applyBorder="1" applyAlignment="1">
      <alignment wrapText="1"/>
    </xf>
    <xf numFmtId="0" fontId="12" fillId="0" borderId="0" xfId="0" applyFont="1" applyAlignment="1">
      <alignment wrapText="1"/>
    </xf>
    <xf numFmtId="0" fontId="3" fillId="2" borderId="0" xfId="0" applyFont="1" applyFill="1" applyBorder="1" applyAlignment="1">
      <alignment horizontal="left"/>
    </xf>
    <xf numFmtId="0" fontId="12" fillId="0" borderId="2" xfId="0" applyFont="1" applyBorder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0" fontId="13" fillId="0" borderId="0" xfId="0" applyFont="1" applyFill="1" applyAlignment="1">
      <alignment horizontal="center" vertical="center"/>
    </xf>
    <xf numFmtId="164" fontId="13" fillId="0" borderId="8" xfId="0" applyNumberFormat="1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2" fontId="6" fillId="0" borderId="2" xfId="0" applyNumberFormat="1" applyFont="1" applyBorder="1" applyAlignment="1">
      <alignment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2889260</xdr:colOff>
      <xdr:row>3</xdr:row>
      <xdr:rowOff>128588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zoomScale="80" zoomScaleNormal="80" workbookViewId="0">
      <selection activeCell="F18" sqref="F18"/>
    </sheetView>
  </sheetViews>
  <sheetFormatPr defaultColWidth="10.875" defaultRowHeight="15.75" x14ac:dyDescent="0.25"/>
  <cols>
    <col min="1" max="1" width="74.5" style="1" customWidth="1"/>
    <col min="2" max="2" width="15.75" style="1" customWidth="1"/>
    <col min="3" max="3" width="15.25" style="40" customWidth="1"/>
    <col min="4" max="4" width="22.375" style="1" bestFit="1" customWidth="1"/>
    <col min="5" max="5" width="4.5" style="1" customWidth="1"/>
    <col min="6" max="6" width="9.75" style="1" customWidth="1"/>
    <col min="7" max="7" width="10" style="1" customWidth="1"/>
    <col min="8" max="8" width="11.625" style="1" customWidth="1"/>
    <col min="9" max="9" width="9.25" style="1" customWidth="1"/>
    <col min="10" max="10" width="6.25" style="1" customWidth="1"/>
    <col min="11" max="16384" width="10.875" style="1"/>
  </cols>
  <sheetData>
    <row r="1" spans="1:11" ht="15.75" customHeight="1" x14ac:dyDescent="0.25">
      <c r="A1" s="3"/>
      <c r="B1" s="4"/>
      <c r="C1" s="36"/>
      <c r="D1" s="8"/>
      <c r="E1" s="8"/>
      <c r="F1" s="8"/>
      <c r="G1" s="8"/>
      <c r="H1" s="8"/>
      <c r="I1" s="8"/>
      <c r="J1" s="8"/>
      <c r="K1" s="8"/>
    </row>
    <row r="2" spans="1:11" ht="15.75" customHeight="1" x14ac:dyDescent="0.25">
      <c r="A2" s="4"/>
      <c r="B2" s="4"/>
      <c r="C2" s="36"/>
      <c r="D2" s="8"/>
      <c r="E2" s="8"/>
      <c r="F2" s="8"/>
      <c r="G2" s="8"/>
      <c r="H2" s="8"/>
      <c r="I2" s="8"/>
      <c r="J2" s="8"/>
      <c r="K2" s="8"/>
    </row>
    <row r="3" spans="1:11" ht="15.75" customHeight="1" x14ac:dyDescent="0.25">
      <c r="A3" s="10" t="s">
        <v>25</v>
      </c>
      <c r="B3" s="6" t="s">
        <v>42</v>
      </c>
      <c r="C3" s="6" t="s">
        <v>42</v>
      </c>
      <c r="D3" s="8"/>
      <c r="E3" s="8"/>
      <c r="F3" s="8"/>
      <c r="G3" s="8"/>
      <c r="H3" s="8"/>
      <c r="I3" s="8"/>
      <c r="J3" s="8"/>
      <c r="K3" s="8"/>
    </row>
    <row r="4" spans="1:11" ht="15.75" customHeight="1" x14ac:dyDescent="0.25">
      <c r="A4" s="2"/>
      <c r="B4" s="7" t="s">
        <v>24</v>
      </c>
      <c r="C4" s="7" t="s">
        <v>24</v>
      </c>
      <c r="D4" s="8"/>
      <c r="E4" s="8"/>
      <c r="F4" s="8"/>
      <c r="G4" s="8"/>
      <c r="H4" s="8"/>
      <c r="I4" s="8"/>
      <c r="J4" s="8"/>
      <c r="K4" s="8"/>
    </row>
    <row r="5" spans="1:11" ht="15.75" customHeight="1" x14ac:dyDescent="0.25">
      <c r="A5" s="5"/>
      <c r="B5" s="5"/>
      <c r="C5" s="37"/>
      <c r="D5" s="8"/>
      <c r="E5" s="8"/>
      <c r="F5" s="8"/>
      <c r="G5" s="8"/>
      <c r="H5" s="8"/>
      <c r="I5" s="8"/>
      <c r="J5" s="8"/>
      <c r="K5" s="8"/>
    </row>
    <row r="6" spans="1:11" s="8" customFormat="1" ht="18" customHeight="1" x14ac:dyDescent="0.25">
      <c r="A6" s="13" t="s">
        <v>0</v>
      </c>
      <c r="B6" s="26" t="s">
        <v>19</v>
      </c>
      <c r="C6" s="38" t="s">
        <v>1</v>
      </c>
    </row>
    <row r="7" spans="1:11" s="8" customFormat="1" ht="18" customHeight="1" x14ac:dyDescent="0.25">
      <c r="A7" s="14" t="s">
        <v>8</v>
      </c>
      <c r="B7" s="14"/>
      <c r="C7" s="31"/>
      <c r="D7" s="21"/>
      <c r="E7" s="18" t="s">
        <v>3</v>
      </c>
      <c r="F7" s="27" t="s">
        <v>20</v>
      </c>
      <c r="G7" s="19" t="s">
        <v>1</v>
      </c>
      <c r="H7" s="19" t="s">
        <v>2</v>
      </c>
    </row>
    <row r="8" spans="1:11" s="8" customFormat="1" ht="18" customHeight="1" x14ac:dyDescent="0.25">
      <c r="A8" s="12" t="s">
        <v>9</v>
      </c>
      <c r="B8" s="11">
        <v>8</v>
      </c>
      <c r="C8" s="41">
        <f t="shared" ref="C8:C10" si="0">B8/8</f>
        <v>1</v>
      </c>
      <c r="D8" s="22" t="s">
        <v>6</v>
      </c>
      <c r="E8" s="15">
        <v>1</v>
      </c>
      <c r="F8" s="15">
        <f>SUM(B11:B12)</f>
        <v>28</v>
      </c>
      <c r="G8" s="45">
        <f>F8/8</f>
        <v>3.5</v>
      </c>
      <c r="H8" s="16">
        <f>E8*G8</f>
        <v>3.5</v>
      </c>
    </row>
    <row r="9" spans="1:11" s="8" customFormat="1" ht="18" customHeight="1" x14ac:dyDescent="0.25">
      <c r="A9" s="12" t="s">
        <v>10</v>
      </c>
      <c r="B9" s="11">
        <v>12</v>
      </c>
      <c r="C9" s="41">
        <f t="shared" si="0"/>
        <v>1.5</v>
      </c>
      <c r="D9" s="22" t="s">
        <v>36</v>
      </c>
      <c r="E9" s="15">
        <v>1</v>
      </c>
      <c r="F9" s="15">
        <v>116</v>
      </c>
      <c r="G9" s="45">
        <f t="shared" ref="G9:G12" si="1">F9/8</f>
        <v>14.5</v>
      </c>
      <c r="H9" s="16">
        <f t="shared" ref="H8:H11" si="2">E9*G9</f>
        <v>14.5</v>
      </c>
      <c r="I9" s="57">
        <f>SUM(C15:C35)</f>
        <v>37.25</v>
      </c>
      <c r="J9" s="56">
        <f>SUM(H9:H10)</f>
        <v>37.5</v>
      </c>
    </row>
    <row r="10" spans="1:11" s="8" customFormat="1" ht="18" customHeight="1" x14ac:dyDescent="0.25">
      <c r="A10" s="12" t="s">
        <v>17</v>
      </c>
      <c r="B10" s="11">
        <v>12</v>
      </c>
      <c r="C10" s="41">
        <f t="shared" si="0"/>
        <v>1.5</v>
      </c>
      <c r="D10" s="22" t="s">
        <v>13</v>
      </c>
      <c r="E10" s="15">
        <v>1</v>
      </c>
      <c r="F10" s="15">
        <v>184</v>
      </c>
      <c r="G10" s="45">
        <f t="shared" si="1"/>
        <v>23</v>
      </c>
      <c r="H10" s="16">
        <f t="shared" si="2"/>
        <v>23</v>
      </c>
      <c r="I10" s="58"/>
      <c r="J10" s="56"/>
    </row>
    <row r="11" spans="1:11" s="9" customFormat="1" ht="18" customHeight="1" x14ac:dyDescent="0.25">
      <c r="A11" s="12" t="s">
        <v>18</v>
      </c>
      <c r="B11" s="11">
        <v>12</v>
      </c>
      <c r="C11" s="41">
        <f t="shared" ref="C11:C12" si="3">B11/8</f>
        <v>1.5</v>
      </c>
      <c r="D11" s="22" t="s">
        <v>12</v>
      </c>
      <c r="E11" s="15">
        <v>1</v>
      </c>
      <c r="F11" s="15">
        <f>SUM(B8:B10)</f>
        <v>32</v>
      </c>
      <c r="G11" s="45">
        <f t="shared" si="1"/>
        <v>4</v>
      </c>
      <c r="H11" s="16">
        <f t="shared" si="2"/>
        <v>4</v>
      </c>
      <c r="I11" s="58"/>
      <c r="J11" s="56"/>
      <c r="K11" s="8"/>
    </row>
    <row r="12" spans="1:11" s="9" customFormat="1" ht="18" customHeight="1" x14ac:dyDescent="0.25">
      <c r="A12" s="12" t="s">
        <v>22</v>
      </c>
      <c r="B12" s="11">
        <v>16</v>
      </c>
      <c r="C12" s="41">
        <f t="shared" si="3"/>
        <v>2</v>
      </c>
      <c r="D12" s="22" t="s">
        <v>5</v>
      </c>
      <c r="E12" s="15">
        <v>1</v>
      </c>
      <c r="F12" s="59">
        <f>SUM(B37:B38)</f>
        <v>75.2</v>
      </c>
      <c r="G12" s="45">
        <f t="shared" si="1"/>
        <v>9.4</v>
      </c>
      <c r="H12" s="45">
        <f>E12*G12</f>
        <v>9.4</v>
      </c>
      <c r="I12" s="28"/>
      <c r="J12" s="28"/>
      <c r="K12" s="8"/>
    </row>
    <row r="13" spans="1:11" s="9" customFormat="1" ht="18" customHeight="1" x14ac:dyDescent="0.25">
      <c r="A13" s="14" t="s">
        <v>14</v>
      </c>
      <c r="B13" s="14"/>
      <c r="C13" s="14"/>
      <c r="D13" s="23" t="s">
        <v>4</v>
      </c>
      <c r="E13" s="15"/>
      <c r="F13" s="30">
        <f>SUM(F8:F12)</f>
        <v>435.2</v>
      </c>
      <c r="G13" s="17"/>
      <c r="H13" s="29">
        <f>SUM(H8:H12)</f>
        <v>54.4</v>
      </c>
      <c r="I13" s="28">
        <f>H13*8</f>
        <v>435.2</v>
      </c>
      <c r="J13" s="28"/>
      <c r="K13" s="8"/>
    </row>
    <row r="14" spans="1:11" s="9" customFormat="1" ht="18" customHeight="1" x14ac:dyDescent="0.25">
      <c r="A14" s="24"/>
      <c r="B14" s="24"/>
      <c r="C14" s="39"/>
      <c r="D14" s="8"/>
      <c r="E14" s="8"/>
      <c r="F14" s="8"/>
      <c r="G14" s="8"/>
      <c r="H14" s="8"/>
      <c r="I14" s="8"/>
      <c r="J14" s="8"/>
      <c r="K14" s="8"/>
    </row>
    <row r="15" spans="1:11" s="9" customFormat="1" ht="18" customHeight="1" x14ac:dyDescent="0.25">
      <c r="A15" s="9" t="s">
        <v>44</v>
      </c>
      <c r="B15" s="11">
        <v>8</v>
      </c>
      <c r="C15" s="41">
        <v>1</v>
      </c>
      <c r="D15" s="8" t="s">
        <v>7</v>
      </c>
      <c r="E15" s="43">
        <f>SUM(G12,G8,G10,G11)</f>
        <v>39.9</v>
      </c>
      <c r="F15" s="42"/>
      <c r="G15" s="8"/>
      <c r="H15" s="8"/>
      <c r="I15" s="8"/>
      <c r="J15" s="8"/>
      <c r="K15" s="8"/>
    </row>
    <row r="16" spans="1:11" s="9" customFormat="1" ht="18" customHeight="1" x14ac:dyDescent="0.25">
      <c r="A16" s="46" t="s">
        <v>26</v>
      </c>
      <c r="B16" s="11">
        <v>32</v>
      </c>
      <c r="C16" s="41">
        <f t="shared" ref="C16:C24" si="4">B16/8</f>
        <v>4</v>
      </c>
      <c r="D16" s="8" t="s">
        <v>21</v>
      </c>
      <c r="E16" s="8">
        <f>H13</f>
        <v>54.4</v>
      </c>
      <c r="G16" s="8"/>
      <c r="H16" s="8"/>
      <c r="I16" s="8"/>
      <c r="J16" s="8"/>
      <c r="K16" s="8"/>
    </row>
    <row r="17" spans="1:12" s="9" customFormat="1" ht="18" customHeight="1" x14ac:dyDescent="0.25">
      <c r="A17" s="46" t="s">
        <v>27</v>
      </c>
      <c r="B17" s="11">
        <v>20</v>
      </c>
      <c r="C17" s="41">
        <f t="shared" si="4"/>
        <v>2.5</v>
      </c>
      <c r="D17" s="8"/>
      <c r="E17" s="8"/>
      <c r="G17" s="8"/>
      <c r="H17" s="8"/>
      <c r="I17" s="8"/>
      <c r="J17" s="8"/>
      <c r="K17" s="8"/>
    </row>
    <row r="18" spans="1:12" s="9" customFormat="1" ht="18" customHeight="1" x14ac:dyDescent="0.25">
      <c r="A18" s="46" t="s">
        <v>28</v>
      </c>
      <c r="B18" s="11">
        <v>12</v>
      </c>
      <c r="C18" s="41">
        <f t="shared" si="4"/>
        <v>1.5</v>
      </c>
      <c r="D18" s="8"/>
      <c r="E18" s="8"/>
      <c r="F18" s="8"/>
      <c r="G18" s="8"/>
      <c r="H18" s="8"/>
      <c r="I18" s="8"/>
      <c r="J18" s="8"/>
      <c r="K18" s="8"/>
      <c r="L18" s="8"/>
    </row>
    <row r="19" spans="1:12" s="9" customFormat="1" ht="18" customHeight="1" x14ac:dyDescent="0.25">
      <c r="A19" s="46" t="s">
        <v>29</v>
      </c>
      <c r="B19" s="11">
        <v>20</v>
      </c>
      <c r="C19" s="41">
        <f t="shared" si="4"/>
        <v>2.5</v>
      </c>
      <c r="D19" s="8"/>
      <c r="E19" s="8"/>
      <c r="F19" s="8"/>
      <c r="G19" s="8"/>
      <c r="H19" s="8"/>
      <c r="I19" s="8"/>
      <c r="J19" s="8"/>
      <c r="K19" s="8"/>
      <c r="L19" s="8"/>
    </row>
    <row r="20" spans="1:12" s="9" customFormat="1" ht="18" customHeight="1" x14ac:dyDescent="0.25">
      <c r="A20" s="46" t="s">
        <v>30</v>
      </c>
      <c r="B20" s="11">
        <v>8</v>
      </c>
      <c r="C20" s="41">
        <f t="shared" si="4"/>
        <v>1</v>
      </c>
      <c r="D20" s="8"/>
      <c r="E20" s="8"/>
      <c r="F20" s="8"/>
      <c r="G20" s="8"/>
      <c r="H20" s="8"/>
      <c r="I20" s="8"/>
      <c r="J20" s="8"/>
      <c r="K20" s="8"/>
      <c r="L20" s="8"/>
    </row>
    <row r="21" spans="1:12" s="9" customFormat="1" ht="18" customHeight="1" x14ac:dyDescent="0.25">
      <c r="A21" s="46" t="s">
        <v>31</v>
      </c>
      <c r="B21" s="11">
        <v>8</v>
      </c>
      <c r="C21" s="41">
        <f t="shared" si="4"/>
        <v>1</v>
      </c>
      <c r="D21" s="8"/>
      <c r="E21" s="8"/>
      <c r="F21" s="8"/>
      <c r="G21" s="8"/>
      <c r="H21" s="8"/>
      <c r="I21" s="8"/>
      <c r="J21" s="8"/>
      <c r="K21" s="8"/>
      <c r="L21" s="8"/>
    </row>
    <row r="22" spans="1:12" s="9" customFormat="1" ht="18" customHeight="1" x14ac:dyDescent="0.25">
      <c r="A22" s="52" t="s">
        <v>32</v>
      </c>
      <c r="B22" s="11">
        <v>12</v>
      </c>
      <c r="C22" s="41">
        <f t="shared" si="4"/>
        <v>1.5</v>
      </c>
      <c r="D22" s="8"/>
      <c r="E22" s="8"/>
      <c r="F22" s="8"/>
      <c r="G22" s="8"/>
      <c r="H22" s="8"/>
      <c r="I22" s="8"/>
      <c r="J22" s="8"/>
      <c r="K22" s="8"/>
      <c r="L22" s="8"/>
    </row>
    <row r="23" spans="1:12" s="9" customFormat="1" ht="18" customHeight="1" x14ac:dyDescent="0.25">
      <c r="A23" s="52" t="s">
        <v>35</v>
      </c>
      <c r="B23" s="11">
        <v>16</v>
      </c>
      <c r="C23" s="41">
        <f t="shared" si="4"/>
        <v>2</v>
      </c>
      <c r="D23" s="8"/>
      <c r="E23" s="8"/>
      <c r="F23" s="8"/>
      <c r="G23" s="8"/>
      <c r="H23" s="8"/>
      <c r="I23" s="8"/>
      <c r="J23" s="8"/>
      <c r="K23" s="8"/>
      <c r="L23" s="8"/>
    </row>
    <row r="24" spans="1:12" s="9" customFormat="1" ht="18" customHeight="1" x14ac:dyDescent="0.25">
      <c r="A24" s="52" t="s">
        <v>33</v>
      </c>
      <c r="B24" s="11">
        <v>40</v>
      </c>
      <c r="C24" s="41">
        <f t="shared" si="4"/>
        <v>5</v>
      </c>
      <c r="D24" s="8"/>
      <c r="E24" s="8"/>
      <c r="F24" s="8"/>
      <c r="G24" s="8"/>
      <c r="H24" s="8"/>
      <c r="I24" s="8"/>
      <c r="J24" s="8"/>
      <c r="K24" s="8"/>
      <c r="L24" s="8"/>
    </row>
    <row r="25" spans="1:12" x14ac:dyDescent="0.25">
      <c r="A25" s="46" t="s">
        <v>43</v>
      </c>
      <c r="B25" s="11">
        <v>40</v>
      </c>
      <c r="C25" s="41">
        <v>5</v>
      </c>
      <c r="D25" s="8"/>
      <c r="E25" s="8"/>
      <c r="F25" s="8"/>
      <c r="G25" s="8" t="s">
        <v>23</v>
      </c>
      <c r="H25" s="8"/>
      <c r="I25" s="8"/>
      <c r="J25" s="8"/>
      <c r="K25" s="8"/>
      <c r="L25" s="8"/>
    </row>
    <row r="26" spans="1:12" ht="16.5" customHeight="1" x14ac:dyDescent="0.25">
      <c r="A26" s="53" t="s">
        <v>45</v>
      </c>
      <c r="B26" s="11"/>
      <c r="C26" s="41"/>
      <c r="D26" s="8"/>
      <c r="E26" s="8"/>
      <c r="F26" s="8"/>
      <c r="G26" s="8"/>
      <c r="H26" s="8"/>
      <c r="I26" s="8"/>
      <c r="J26" s="8"/>
      <c r="K26" s="8"/>
      <c r="L26" s="8"/>
    </row>
    <row r="27" spans="1:12" x14ac:dyDescent="0.25">
      <c r="A27" s="54" t="s">
        <v>47</v>
      </c>
      <c r="B27" s="11">
        <v>4</v>
      </c>
      <c r="C27" s="41">
        <f t="shared" ref="C27:C29" si="5">B27/8</f>
        <v>0.5</v>
      </c>
      <c r="D27" s="8"/>
      <c r="E27" s="8"/>
      <c r="F27" s="8"/>
      <c r="G27" s="8"/>
      <c r="H27" s="8"/>
      <c r="I27" s="8"/>
      <c r="J27" s="8"/>
      <c r="K27" s="8"/>
      <c r="L27" s="8"/>
    </row>
    <row r="28" spans="1:12" x14ac:dyDescent="0.25">
      <c r="A28" s="55" t="s">
        <v>48</v>
      </c>
      <c r="B28" s="11">
        <v>4</v>
      </c>
      <c r="C28" s="41">
        <f t="shared" si="5"/>
        <v>0.5</v>
      </c>
      <c r="D28" s="8"/>
      <c r="E28" s="8"/>
      <c r="F28" s="8"/>
      <c r="G28" s="8"/>
      <c r="H28" s="8"/>
    </row>
    <row r="29" spans="1:12" x14ac:dyDescent="0.25">
      <c r="A29" s="55" t="s">
        <v>46</v>
      </c>
      <c r="B29" s="11">
        <v>4</v>
      </c>
      <c r="C29" s="41">
        <f t="shared" si="5"/>
        <v>0.5</v>
      </c>
      <c r="D29" s="8"/>
      <c r="E29" s="8"/>
      <c r="F29" s="8"/>
      <c r="G29" s="8"/>
      <c r="H29" s="8"/>
    </row>
    <row r="30" spans="1:12" x14ac:dyDescent="0.25">
      <c r="A30" s="46" t="s">
        <v>28</v>
      </c>
      <c r="B30" s="11">
        <v>6</v>
      </c>
      <c r="C30" s="41">
        <f t="shared" ref="C30:C35" si="6">B30/8</f>
        <v>0.75</v>
      </c>
      <c r="D30" s="8"/>
      <c r="E30" s="8"/>
      <c r="F30" s="8"/>
      <c r="G30" s="8"/>
      <c r="H30" s="8"/>
    </row>
    <row r="31" spans="1:12" x14ac:dyDescent="0.25">
      <c r="A31" s="46" t="s">
        <v>29</v>
      </c>
      <c r="B31" s="11">
        <v>12</v>
      </c>
      <c r="C31" s="41">
        <f t="shared" si="6"/>
        <v>1.5</v>
      </c>
      <c r="D31"/>
    </row>
    <row r="32" spans="1:12" x14ac:dyDescent="0.25">
      <c r="A32" s="46" t="s">
        <v>30</v>
      </c>
      <c r="B32" s="11">
        <v>4</v>
      </c>
      <c r="C32" s="41">
        <f t="shared" si="6"/>
        <v>0.5</v>
      </c>
      <c r="D32"/>
    </row>
    <row r="33" spans="1:10" x14ac:dyDescent="0.25">
      <c r="A33" s="46" t="s">
        <v>31</v>
      </c>
      <c r="B33" s="11">
        <v>6</v>
      </c>
      <c r="C33" s="41">
        <f t="shared" si="6"/>
        <v>0.75</v>
      </c>
      <c r="D33"/>
    </row>
    <row r="34" spans="1:10" x14ac:dyDescent="0.25">
      <c r="A34" s="52" t="s">
        <v>32</v>
      </c>
      <c r="B34" s="11">
        <v>12</v>
      </c>
      <c r="C34" s="41">
        <f t="shared" si="6"/>
        <v>1.5</v>
      </c>
      <c r="D34"/>
    </row>
    <row r="35" spans="1:10" x14ac:dyDescent="0.25">
      <c r="A35" s="52" t="s">
        <v>49</v>
      </c>
      <c r="B35" s="11">
        <v>30</v>
      </c>
      <c r="C35" s="41">
        <f t="shared" si="6"/>
        <v>3.75</v>
      </c>
      <c r="D35"/>
    </row>
    <row r="36" spans="1:10" ht="18.75" x14ac:dyDescent="0.25">
      <c r="A36" s="25" t="s">
        <v>16</v>
      </c>
      <c r="B36" s="25"/>
      <c r="C36" s="25"/>
      <c r="D36"/>
    </row>
    <row r="37" spans="1:10" x14ac:dyDescent="0.25">
      <c r="A37" s="20" t="s">
        <v>11</v>
      </c>
      <c r="B37" s="32">
        <f t="shared" ref="B37:B40" si="7">C37*8</f>
        <v>67.2</v>
      </c>
      <c r="C37" s="44">
        <f>SUM(C16:C24)*0.4</f>
        <v>8.4</v>
      </c>
    </row>
    <row r="38" spans="1:10" x14ac:dyDescent="0.25">
      <c r="A38" s="20" t="s">
        <v>15</v>
      </c>
      <c r="B38" s="11">
        <v>8</v>
      </c>
      <c r="C38" s="41">
        <v>0.5</v>
      </c>
    </row>
    <row r="39" spans="1:10" x14ac:dyDescent="0.25">
      <c r="A39" s="20" t="s">
        <v>34</v>
      </c>
      <c r="B39" s="11">
        <f t="shared" si="7"/>
        <v>8</v>
      </c>
      <c r="C39" s="32">
        <v>1</v>
      </c>
    </row>
    <row r="40" spans="1:10" x14ac:dyDescent="0.25">
      <c r="A40" s="33" t="s">
        <v>2</v>
      </c>
      <c r="B40" s="34">
        <f t="shared" si="7"/>
        <v>437.2</v>
      </c>
      <c r="C40" s="35">
        <f>SUM(C8:C39)</f>
        <v>54.65</v>
      </c>
    </row>
    <row r="41" spans="1:10" x14ac:dyDescent="0.25">
      <c r="A41" s="47"/>
    </row>
    <row r="42" spans="1:10" x14ac:dyDescent="0.25">
      <c r="A42" s="49" t="s">
        <v>41</v>
      </c>
    </row>
    <row r="43" spans="1:10" x14ac:dyDescent="0.25">
      <c r="A43" s="1" t="s">
        <v>38</v>
      </c>
    </row>
    <row r="44" spans="1:10" ht="16.5" x14ac:dyDescent="0.3">
      <c r="A44" s="1" t="s">
        <v>37</v>
      </c>
      <c r="J44" s="51"/>
    </row>
    <row r="45" spans="1:10" ht="16.5" x14ac:dyDescent="0.3">
      <c r="A45" s="1" t="s">
        <v>39</v>
      </c>
      <c r="B45" s="49"/>
      <c r="C45" s="50"/>
      <c r="J45" s="51"/>
    </row>
    <row r="46" spans="1:10" ht="16.5" x14ac:dyDescent="0.3">
      <c r="A46" s="1" t="s">
        <v>40</v>
      </c>
      <c r="J46" s="51"/>
    </row>
    <row r="47" spans="1:10" ht="16.5" x14ac:dyDescent="0.3">
      <c r="J47" s="51"/>
    </row>
    <row r="48" spans="1:10" ht="16.5" x14ac:dyDescent="0.3">
      <c r="A48" s="48"/>
      <c r="J48" s="51"/>
    </row>
    <row r="49" spans="1:1" x14ac:dyDescent="0.25">
      <c r="A49" s="48"/>
    </row>
  </sheetData>
  <mergeCells count="2">
    <mergeCell ref="I9:I11"/>
    <mergeCell ref="J9:J1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Satisfaction Effort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Vinoo Thomas</dc:creator>
  <cp:lastModifiedBy>Prashant Thomas</cp:lastModifiedBy>
  <dcterms:created xsi:type="dcterms:W3CDTF">2013-06-07T15:02:07Z</dcterms:created>
  <dcterms:modified xsi:type="dcterms:W3CDTF">2017-09-05T09:06:14Z</dcterms:modified>
</cp:coreProperties>
</file>