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HAJT-POS\"/>
    </mc:Choice>
  </mc:AlternateContent>
  <bookViews>
    <workbookView xWindow="0" yWindow="0" windowWidth="20490" windowHeight="7755" tabRatio="500"/>
  </bookViews>
  <sheets>
    <sheet name="Employee Satisfaction 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  <c r="F12" i="4"/>
  <c r="B61" i="4"/>
  <c r="C19" i="4"/>
  <c r="F8" i="4"/>
  <c r="G10" i="4"/>
  <c r="G9" i="4"/>
  <c r="C18" i="4"/>
  <c r="B10" i="4"/>
  <c r="C63" i="4"/>
  <c r="C60" i="4"/>
  <c r="C62" i="4"/>
  <c r="C61" i="4"/>
  <c r="C33" i="4"/>
  <c r="C11" i="4"/>
  <c r="C21" i="4"/>
  <c r="C22" i="4"/>
  <c r="C23" i="4"/>
  <c r="C24" i="4"/>
  <c r="C25" i="4"/>
  <c r="C26" i="4"/>
  <c r="C27" i="4"/>
  <c r="C28" i="4"/>
  <c r="C29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17" i="4"/>
  <c r="C20" i="4"/>
  <c r="C16" i="4"/>
  <c r="C8" i="4"/>
  <c r="C9" i="4"/>
  <c r="C13" i="4"/>
  <c r="C12" i="4"/>
  <c r="B64" i="4" l="1"/>
  <c r="F11" i="4"/>
  <c r="C10" i="4"/>
  <c r="C64" i="4" s="1"/>
  <c r="I9" i="4"/>
  <c r="H10" i="4"/>
  <c r="H9" i="4"/>
  <c r="G11" i="4" l="1"/>
  <c r="H11" i="4" s="1"/>
  <c r="G8" i="4"/>
  <c r="H8" i="4" l="1"/>
  <c r="E15" i="4"/>
  <c r="J9" i="4"/>
  <c r="H12" i="4" l="1"/>
  <c r="H13" i="4" l="1"/>
  <c r="E16" i="4" s="1"/>
  <c r="F13" i="4"/>
  <c r="I13" i="4" l="1"/>
</calcChain>
</file>

<file path=xl/sharedStrings.xml><?xml version="1.0" encoding="utf-8"?>
<sst xmlns="http://schemas.openxmlformats.org/spreadsheetml/2006/main" count="93" uniqueCount="86">
  <si>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</si>
  <si>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</si>
  <si>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</si>
  <si>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</si>
  <si>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</si>
  <si>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</si>
  <si>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</si>
  <si>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</si>
  <si>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</si>
  <si>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</si>
  <si>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</si>
  <si>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</si>
  <si>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</si>
  <si>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</si>
  <si>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</si>
  <si>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</si>
  <si>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</si>
  <si>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</si>
  <si>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</si>
  <si>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</si>
  <si>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</si>
  <si>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Working Prototype</t>
  </si>
  <si>
    <t xml:space="preserve"> </t>
  </si>
  <si>
    <t>Deployment Support</t>
  </si>
  <si>
    <t>Sr.Developer</t>
  </si>
  <si>
    <t>Merchant ID and other required payment gateway details will be provided by the client</t>
  </si>
  <si>
    <t>Device/s and required SDK and Test cards will be provided by the client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</si>
  <si>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</si>
  <si>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</si>
  <si>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</si>
  <si>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July 21 2017</t>
  </si>
  <si>
    <t>create card series</t>
  </si>
  <si>
    <t>Customer dashboard</t>
  </si>
  <si>
    <t>Points redeemed</t>
  </si>
  <si>
    <t>Rewards availed</t>
  </si>
  <si>
    <t>Points available</t>
  </si>
  <si>
    <t>Rewatds available</t>
  </si>
  <si>
    <t>Soft copy of card</t>
  </si>
  <si>
    <t>Coupons</t>
  </si>
  <si>
    <t xml:space="preserve">Discounts </t>
  </si>
  <si>
    <t>Feed Back / Complaints</t>
  </si>
  <si>
    <t>Compliant resolution / In box</t>
  </si>
  <si>
    <t>Newsletter, Static pages (3)</t>
  </si>
  <si>
    <t>Create Properties</t>
  </si>
  <si>
    <t>Inception (MDM)</t>
  </si>
  <si>
    <t xml:space="preserve">Create Coupons </t>
  </si>
  <si>
    <t>Front Desk</t>
  </si>
  <si>
    <t>Issue new Card</t>
  </si>
  <si>
    <t>Issue Duplicate card</t>
  </si>
  <si>
    <t>Renew Card</t>
  </si>
  <si>
    <t>Resolve Complaints</t>
  </si>
  <si>
    <t>View Customer Purchase History</t>
  </si>
  <si>
    <t>Process coupons</t>
  </si>
  <si>
    <t xml:space="preserve">View Purchase History </t>
  </si>
  <si>
    <t>Recommend services or products based on purchase history</t>
  </si>
  <si>
    <t>Upsell /  Cross sell</t>
  </si>
  <si>
    <t>Customer card registration</t>
  </si>
  <si>
    <t>Back Office</t>
  </si>
  <si>
    <t>Resolve compliants / Issues</t>
  </si>
  <si>
    <t>Create Newsletters</t>
  </si>
  <si>
    <t>Manage coupons (price, product, discount etc.)</t>
  </si>
  <si>
    <t>Manage Properties (Restaurants, menu, Conceirge services, Room types, Banquet facilities, Conference rooms etc)</t>
  </si>
  <si>
    <t>Management</t>
  </si>
  <si>
    <t>Parametrized reports to</t>
  </si>
  <si>
    <t>Track purchases</t>
  </si>
  <si>
    <t>most Points awarded   for category</t>
  </si>
  <si>
    <t>Customer profiles</t>
  </si>
  <si>
    <t>Set rewards system</t>
  </si>
  <si>
    <t>Raviz Rewards Card</t>
  </si>
  <si>
    <t>Friday</t>
  </si>
  <si>
    <t>Solutioning</t>
  </si>
  <si>
    <t>Graphic Design (Android App + Web application)</t>
  </si>
  <si>
    <t>View Member details + customer look up</t>
  </si>
  <si>
    <t>Update customer Information + customer look up</t>
  </si>
  <si>
    <t>View Property with details</t>
  </si>
  <si>
    <t>Sr Developer</t>
  </si>
  <si>
    <t xml:space="preserve">Week1 </t>
  </si>
  <si>
    <t>Week2</t>
  </si>
  <si>
    <t>week 3</t>
  </si>
  <si>
    <t>week4</t>
  </si>
  <si>
    <t>week5</t>
  </si>
  <si>
    <t>week6</t>
  </si>
  <si>
    <t>Reward Card Integration (with reader)</t>
  </si>
  <si>
    <t xml:space="preserve">Issue Discounts </t>
  </si>
  <si>
    <t>Customer (Mobile App + API)</t>
  </si>
  <si>
    <t>Scan 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</si>
</sst>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0" fillId="2" borderId="1" xfId="0" applyFont="1" applyFill="1" applyBorder="1" applyAlignment="1">
      <alignment horizontal="left" indent="2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2"/>
    </xf>
    <xf numFmtId="0" fontId="0" fillId="2" borderId="1" xfId="0" applyFont="1" applyFill="1" applyBorder="1" applyAlignment="1">
      <alignment horizontal="left" wrapText="1" indent="1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B1" zoomScale="120" zoomScaleNormal="120" zoomScalePageLayoutView="90" workbookViewId="0">
      <selection activeCell="F15" sqref="F15"/>
    </sheetView>
  </sheetViews>
  <sheetFormatPr defaultColWidth="10.875" defaultRowHeight="15.75" x14ac:dyDescent="0.25"/>
  <cols>
    <col min="1" max="1" width="74.5" style="1" customWidth="1"/>
    <col min="2" max="2" width="15.75" style="1" customWidth="1"/>
    <col min="3" max="3" width="15.25" style="36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8.375" style="1" customWidth="1"/>
    <col min="10" max="10" width="7.5" style="1" customWidth="1"/>
    <col min="11" max="16384" width="10.875" style="1"/>
  </cols>
  <sheetData>
    <row r="1" spans="1:11" ht="15.75" customHeight="1" x14ac:dyDescent="0.25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A3" s="10" t="s">
        <v>68</v>
      </c>
      <c r="B3" s="6" t="s">
        <v>30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69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3" t="s">
        <v>0</v>
      </c>
      <c r="B6" s="25" t="s">
        <v>18</v>
      </c>
      <c r="C6" s="34" t="s">
        <v>1</v>
      </c>
    </row>
    <row r="7" spans="1:11" s="8" customFormat="1" ht="18" customHeight="1" x14ac:dyDescent="0.25">
      <c r="A7" s="14" t="s">
        <v>8</v>
      </c>
      <c r="B7" s="14"/>
      <c r="C7" s="30"/>
      <c r="D7" s="21"/>
      <c r="E7" s="18" t="s">
        <v>3</v>
      </c>
      <c r="F7" s="26" t="s">
        <v>19</v>
      </c>
      <c r="G7" s="19" t="s">
        <v>1</v>
      </c>
      <c r="H7" s="19" t="s">
        <v>2</v>
      </c>
    </row>
    <row r="8" spans="1:11" s="8" customFormat="1" ht="18" customHeight="1" x14ac:dyDescent="0.25">
      <c r="A8" s="12" t="s">
        <v>9</v>
      </c>
      <c r="B8" s="11">
        <v>8</v>
      </c>
      <c r="C8" s="37">
        <f t="shared" ref="C8:C11" si="0">B8/8</f>
        <v>1</v>
      </c>
      <c r="D8" s="22" t="s">
        <v>6</v>
      </c>
      <c r="E8" s="15">
        <v>1</v>
      </c>
      <c r="F8" s="15">
        <f>SUM(B12:B13)</f>
        <v>40</v>
      </c>
      <c r="G8" s="40">
        <f>SUM(C12:C13)</f>
        <v>5</v>
      </c>
      <c r="H8" s="16">
        <f>E8*G8</f>
        <v>5</v>
      </c>
    </row>
    <row r="9" spans="1:11" s="8" customFormat="1" ht="18" customHeight="1" x14ac:dyDescent="0.25">
      <c r="A9" s="12" t="s">
        <v>10</v>
      </c>
      <c r="B9" s="11">
        <v>8</v>
      </c>
      <c r="C9" s="37">
        <f t="shared" si="0"/>
        <v>1</v>
      </c>
      <c r="D9" s="22" t="s">
        <v>24</v>
      </c>
      <c r="E9" s="15">
        <v>1</v>
      </c>
      <c r="F9" s="15">
        <v>148</v>
      </c>
      <c r="G9" s="40">
        <f>F9/8</f>
        <v>18.5</v>
      </c>
      <c r="H9" s="16">
        <f t="shared" ref="H9:H11" si="1">E9*G9</f>
        <v>18.5</v>
      </c>
      <c r="I9" s="54">
        <f>SUM(C16:C59)</f>
        <v>38.5</v>
      </c>
      <c r="J9" s="52">
        <f>SUM(H9:H10)</f>
        <v>38</v>
      </c>
    </row>
    <row r="10" spans="1:11" s="8" customFormat="1" ht="18" customHeight="1" x14ac:dyDescent="0.25">
      <c r="A10" s="12" t="s">
        <v>17</v>
      </c>
      <c r="B10" s="11">
        <f>SUM(B16:B59)*0.1</f>
        <v>30.8</v>
      </c>
      <c r="C10" s="37">
        <f t="shared" si="0"/>
        <v>3.85</v>
      </c>
      <c r="D10" s="22" t="s">
        <v>13</v>
      </c>
      <c r="E10" s="15">
        <v>1</v>
      </c>
      <c r="F10" s="15">
        <v>156</v>
      </c>
      <c r="G10" s="40">
        <f>F10/8</f>
        <v>19.5</v>
      </c>
      <c r="H10" s="16">
        <f t="shared" si="1"/>
        <v>19.5</v>
      </c>
      <c r="I10" s="53"/>
      <c r="J10" s="52"/>
    </row>
    <row r="11" spans="1:11" s="9" customFormat="1" ht="18" customHeight="1" x14ac:dyDescent="0.25">
      <c r="A11" s="12" t="s">
        <v>70</v>
      </c>
      <c r="B11" s="11">
        <v>8</v>
      </c>
      <c r="C11" s="37">
        <f t="shared" si="0"/>
        <v>1</v>
      </c>
      <c r="D11" s="22" t="s">
        <v>12</v>
      </c>
      <c r="E11" s="15">
        <v>1</v>
      </c>
      <c r="F11" s="15">
        <f>SUM(B8:B11)</f>
        <v>54.8</v>
      </c>
      <c r="G11" s="41">
        <f>SUM(C8:C11)</f>
        <v>6.85</v>
      </c>
      <c r="H11" s="16">
        <f t="shared" si="1"/>
        <v>6.85</v>
      </c>
      <c r="I11" s="8"/>
      <c r="J11" s="27"/>
      <c r="K11" s="8"/>
    </row>
    <row r="12" spans="1:11" s="9" customFormat="1" ht="18" customHeight="1" x14ac:dyDescent="0.25">
      <c r="A12" s="12" t="s">
        <v>71</v>
      </c>
      <c r="B12" s="11">
        <v>24</v>
      </c>
      <c r="C12" s="37">
        <f>B12/8</f>
        <v>3</v>
      </c>
      <c r="D12" s="22" t="s">
        <v>5</v>
      </c>
      <c r="E12" s="15">
        <v>2</v>
      </c>
      <c r="F12" s="15">
        <f>SUM(B61:B62)/2</f>
        <v>48.199999999999996</v>
      </c>
      <c r="G12" s="40">
        <f>SUM(C61:C62)/2</f>
        <v>6.0249999999999995</v>
      </c>
      <c r="H12" s="40">
        <f>E12*G12</f>
        <v>12.049999999999999</v>
      </c>
      <c r="I12" s="8"/>
      <c r="J12" s="27"/>
      <c r="K12" s="8"/>
    </row>
    <row r="13" spans="1:11" s="9" customFormat="1" ht="18" customHeight="1" x14ac:dyDescent="0.25">
      <c r="A13" s="12" t="s">
        <v>21</v>
      </c>
      <c r="B13" s="11">
        <v>16</v>
      </c>
      <c r="C13" s="37">
        <f>B13/8</f>
        <v>2</v>
      </c>
      <c r="D13" s="23" t="s">
        <v>4</v>
      </c>
      <c r="E13" s="15"/>
      <c r="F13" s="29">
        <f>SUM(F8:F12)</f>
        <v>447</v>
      </c>
      <c r="G13" s="17"/>
      <c r="H13" s="28">
        <f>SUM(H8:H12)</f>
        <v>61.9</v>
      </c>
      <c r="I13" s="27">
        <f>H13*8</f>
        <v>495.2</v>
      </c>
      <c r="J13" s="27"/>
      <c r="K13" s="8"/>
    </row>
    <row r="14" spans="1:11" s="9" customFormat="1" ht="18" customHeight="1" x14ac:dyDescent="0.25">
      <c r="A14" s="14" t="s">
        <v>14</v>
      </c>
      <c r="B14" s="14"/>
      <c r="C14" s="14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25">
      <c r="A15" s="24" t="s">
        <v>44</v>
      </c>
      <c r="B15" s="24"/>
      <c r="C15" s="35"/>
      <c r="D15" s="8" t="s">
        <v>7</v>
      </c>
      <c r="E15" s="39">
        <f>SUM(G12,G8,G10)</f>
        <v>30.524999999999999</v>
      </c>
      <c r="F15" s="38"/>
      <c r="G15" s="8"/>
      <c r="H15" s="8"/>
      <c r="I15" s="8"/>
      <c r="J15" s="8"/>
      <c r="K15" s="8"/>
    </row>
    <row r="16" spans="1:11" s="9" customFormat="1" ht="18" customHeight="1" x14ac:dyDescent="0.25">
      <c r="A16" s="9" t="s">
        <v>31</v>
      </c>
      <c r="B16" s="11">
        <v>8</v>
      </c>
      <c r="C16" s="37">
        <f>B16/8</f>
        <v>1</v>
      </c>
      <c r="D16" s="8" t="s">
        <v>20</v>
      </c>
      <c r="E16" s="39">
        <f>H13</f>
        <v>61.9</v>
      </c>
      <c r="G16" s="8"/>
      <c r="H16" s="8"/>
      <c r="I16" s="8"/>
      <c r="J16" s="8"/>
      <c r="K16" s="8"/>
    </row>
    <row r="17" spans="1:12" s="9" customFormat="1" ht="18" customHeight="1" x14ac:dyDescent="0.25">
      <c r="A17" s="9" t="s">
        <v>45</v>
      </c>
      <c r="B17" s="11">
        <v>8</v>
      </c>
      <c r="C17" s="37">
        <f t="shared" ref="C17:C63" si="2">B17/8</f>
        <v>1</v>
      </c>
      <c r="D17" s="8"/>
      <c r="E17" s="8"/>
      <c r="G17" s="8"/>
      <c r="H17" s="8"/>
      <c r="I17" s="8"/>
      <c r="J17" s="8"/>
      <c r="K17" s="8"/>
    </row>
    <row r="18" spans="1:12" s="9" customFormat="1" ht="18" customHeight="1" x14ac:dyDescent="0.25">
      <c r="A18" s="9" t="s">
        <v>82</v>
      </c>
      <c r="B18" s="11">
        <v>20</v>
      </c>
      <c r="C18" s="37">
        <f t="shared" si="2"/>
        <v>2.5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 x14ac:dyDescent="0.25">
      <c r="A19" s="9" t="s">
        <v>85</v>
      </c>
      <c r="B19" s="11">
        <v>16</v>
      </c>
      <c r="C19" s="37">
        <f t="shared" si="2"/>
        <v>2</v>
      </c>
      <c r="D19" s="8"/>
      <c r="E19" s="8"/>
      <c r="F19" s="8" t="s">
        <v>76</v>
      </c>
      <c r="G19" s="8" t="s">
        <v>77</v>
      </c>
      <c r="H19" s="8" t="s">
        <v>78</v>
      </c>
      <c r="I19" s="8" t="s">
        <v>79</v>
      </c>
      <c r="J19" s="8" t="s">
        <v>80</v>
      </c>
      <c r="K19" s="8" t="s">
        <v>81</v>
      </c>
      <c r="L19" s="8"/>
    </row>
    <row r="20" spans="1:12" s="9" customFormat="1" ht="18" customHeight="1" x14ac:dyDescent="0.25">
      <c r="A20" s="9" t="s">
        <v>43</v>
      </c>
      <c r="B20" s="11">
        <v>8</v>
      </c>
      <c r="C20" s="37">
        <f t="shared" si="2"/>
        <v>1</v>
      </c>
      <c r="D20" s="8" t="s">
        <v>6</v>
      </c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 x14ac:dyDescent="0.25">
      <c r="A21" s="24" t="s">
        <v>84</v>
      </c>
      <c r="B21" s="24"/>
      <c r="C21" s="37">
        <f t="shared" si="2"/>
        <v>0</v>
      </c>
      <c r="D21" s="8" t="s">
        <v>75</v>
      </c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 x14ac:dyDescent="0.25">
      <c r="A22" s="42" t="s">
        <v>56</v>
      </c>
      <c r="B22" s="11">
        <v>8</v>
      </c>
      <c r="C22" s="37">
        <f t="shared" si="2"/>
        <v>1</v>
      </c>
      <c r="D22" s="8" t="s">
        <v>13</v>
      </c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 x14ac:dyDescent="0.25">
      <c r="A23" s="42" t="s">
        <v>32</v>
      </c>
      <c r="B23" s="11"/>
      <c r="C23" s="37">
        <f t="shared" si="2"/>
        <v>0</v>
      </c>
      <c r="D23" s="8" t="s">
        <v>12</v>
      </c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 x14ac:dyDescent="0.25">
      <c r="A24" s="48" t="s">
        <v>33</v>
      </c>
      <c r="B24" s="11">
        <v>8</v>
      </c>
      <c r="C24" s="37">
        <f t="shared" si="2"/>
        <v>1</v>
      </c>
      <c r="D24" s="8" t="s">
        <v>5</v>
      </c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48" t="s">
        <v>34</v>
      </c>
      <c r="B25" s="11">
        <v>8</v>
      </c>
      <c r="C25" s="37">
        <f t="shared" si="2"/>
        <v>1</v>
      </c>
      <c r="D25" s="8"/>
      <c r="E25" s="8"/>
      <c r="F25" s="8"/>
      <c r="G25" s="8" t="s">
        <v>22</v>
      </c>
      <c r="H25" s="8"/>
      <c r="I25" s="8"/>
      <c r="J25" s="8"/>
      <c r="K25" s="8"/>
      <c r="L25" s="8"/>
    </row>
    <row r="26" spans="1:12" ht="16.5" customHeight="1" x14ac:dyDescent="0.25">
      <c r="A26" s="48" t="s">
        <v>35</v>
      </c>
      <c r="B26" s="11">
        <v>8</v>
      </c>
      <c r="C26" s="37">
        <f t="shared" si="2"/>
        <v>1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0" t="s">
        <v>36</v>
      </c>
      <c r="B27" s="11">
        <v>8</v>
      </c>
      <c r="C27" s="37">
        <f t="shared" si="2"/>
        <v>1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49" t="s">
        <v>37</v>
      </c>
      <c r="B28" s="11">
        <v>8</v>
      </c>
      <c r="C28" s="37">
        <f t="shared" si="2"/>
        <v>1</v>
      </c>
      <c r="D28" s="8"/>
      <c r="E28" s="8"/>
      <c r="F28" s="8"/>
      <c r="G28" s="8"/>
      <c r="H28" s="8"/>
    </row>
    <row r="29" spans="1:12" x14ac:dyDescent="0.25">
      <c r="A29" s="49" t="s">
        <v>38</v>
      </c>
      <c r="B29" s="11">
        <v>8</v>
      </c>
      <c r="C29" s="37">
        <f t="shared" si="2"/>
        <v>1</v>
      </c>
      <c r="D29" s="8"/>
      <c r="E29" s="8"/>
      <c r="F29" s="8"/>
      <c r="G29" s="8"/>
      <c r="H29" s="8"/>
    </row>
    <row r="30" spans="1:12" x14ac:dyDescent="0.25">
      <c r="A30" s="42" t="s">
        <v>39</v>
      </c>
      <c r="B30" s="11">
        <v>8</v>
      </c>
      <c r="C30" s="37">
        <f t="shared" si="2"/>
        <v>1</v>
      </c>
      <c r="D30" s="8"/>
      <c r="E30" s="8"/>
      <c r="F30" s="8"/>
      <c r="G30" s="8"/>
      <c r="H30" s="8"/>
    </row>
    <row r="31" spans="1:12" x14ac:dyDescent="0.25">
      <c r="A31" s="42" t="s">
        <v>40</v>
      </c>
      <c r="B31" s="11">
        <v>8</v>
      </c>
      <c r="C31" s="37">
        <f t="shared" si="2"/>
        <v>1</v>
      </c>
      <c r="D31"/>
    </row>
    <row r="32" spans="1:12" x14ac:dyDescent="0.25">
      <c r="A32" s="42" t="s">
        <v>41</v>
      </c>
      <c r="B32" s="11">
        <v>8</v>
      </c>
      <c r="C32" s="37">
        <f t="shared" si="2"/>
        <v>1</v>
      </c>
      <c r="D32"/>
    </row>
    <row r="33" spans="1:10" x14ac:dyDescent="0.25">
      <c r="A33" s="42" t="s">
        <v>74</v>
      </c>
      <c r="B33" s="11">
        <v>8</v>
      </c>
      <c r="C33" s="37">
        <f t="shared" si="2"/>
        <v>1</v>
      </c>
      <c r="D33"/>
    </row>
    <row r="34" spans="1:10" x14ac:dyDescent="0.25">
      <c r="A34" s="42" t="s">
        <v>42</v>
      </c>
      <c r="B34" s="11">
        <v>6</v>
      </c>
      <c r="C34" s="37">
        <f t="shared" si="2"/>
        <v>0.75</v>
      </c>
      <c r="D34"/>
    </row>
    <row r="35" spans="1:10" ht="18.75" x14ac:dyDescent="0.25">
      <c r="A35" s="24" t="s">
        <v>46</v>
      </c>
      <c r="B35" s="24"/>
      <c r="C35" s="37">
        <f t="shared" si="2"/>
        <v>0</v>
      </c>
      <c r="D35"/>
    </row>
    <row r="36" spans="1:10" x14ac:dyDescent="0.25">
      <c r="A36" s="42" t="s">
        <v>47</v>
      </c>
      <c r="B36" s="11">
        <v>6</v>
      </c>
      <c r="C36" s="37">
        <f t="shared" si="2"/>
        <v>0.75</v>
      </c>
      <c r="D36"/>
    </row>
    <row r="37" spans="1:10" x14ac:dyDescent="0.25">
      <c r="A37" s="42" t="s">
        <v>48</v>
      </c>
      <c r="B37" s="11">
        <v>16</v>
      </c>
      <c r="C37" s="37">
        <f t="shared" si="2"/>
        <v>2</v>
      </c>
    </row>
    <row r="38" spans="1:10" x14ac:dyDescent="0.25">
      <c r="A38" s="42" t="s">
        <v>49</v>
      </c>
      <c r="B38" s="11">
        <v>8</v>
      </c>
      <c r="C38" s="37">
        <f t="shared" si="2"/>
        <v>1</v>
      </c>
    </row>
    <row r="39" spans="1:10" x14ac:dyDescent="0.25">
      <c r="A39" s="42" t="s">
        <v>50</v>
      </c>
      <c r="B39" s="11">
        <v>6</v>
      </c>
      <c r="C39" s="37">
        <f t="shared" si="2"/>
        <v>0.75</v>
      </c>
    </row>
    <row r="40" spans="1:10" x14ac:dyDescent="0.25">
      <c r="A40" s="42" t="s">
        <v>51</v>
      </c>
      <c r="B40" s="11">
        <v>6</v>
      </c>
      <c r="C40" s="37">
        <f t="shared" si="2"/>
        <v>0.75</v>
      </c>
    </row>
    <row r="41" spans="1:10" x14ac:dyDescent="0.25">
      <c r="A41" s="42" t="s">
        <v>83</v>
      </c>
      <c r="B41" s="11">
        <v>8</v>
      </c>
      <c r="C41" s="37">
        <f t="shared" si="2"/>
        <v>1</v>
      </c>
    </row>
    <row r="42" spans="1:10" x14ac:dyDescent="0.25">
      <c r="A42" s="42" t="s">
        <v>52</v>
      </c>
      <c r="B42" s="11">
        <v>8</v>
      </c>
      <c r="C42" s="37">
        <f t="shared" si="2"/>
        <v>1</v>
      </c>
    </row>
    <row r="43" spans="1:10" x14ac:dyDescent="0.25">
      <c r="A43" s="42" t="s">
        <v>53</v>
      </c>
      <c r="B43" s="11">
        <v>4</v>
      </c>
      <c r="C43" s="37">
        <f t="shared" si="2"/>
        <v>0.5</v>
      </c>
    </row>
    <row r="44" spans="1:10" ht="16.5" x14ac:dyDescent="0.3">
      <c r="A44" s="42" t="s">
        <v>54</v>
      </c>
      <c r="B44" s="11">
        <v>8</v>
      </c>
      <c r="C44" s="37">
        <f t="shared" si="2"/>
        <v>1</v>
      </c>
      <c r="J44" s="47"/>
    </row>
    <row r="45" spans="1:10" ht="16.5" x14ac:dyDescent="0.3">
      <c r="A45" s="42" t="s">
        <v>55</v>
      </c>
      <c r="B45" s="11">
        <v>8</v>
      </c>
      <c r="C45" s="37">
        <f t="shared" si="2"/>
        <v>1</v>
      </c>
      <c r="J45" s="47"/>
    </row>
    <row r="46" spans="1:10" ht="16.5" x14ac:dyDescent="0.3">
      <c r="A46" s="42" t="s">
        <v>72</v>
      </c>
      <c r="B46" s="11">
        <v>6</v>
      </c>
      <c r="C46" s="37">
        <f t="shared" si="2"/>
        <v>0.75</v>
      </c>
      <c r="J46" s="47"/>
    </row>
    <row r="47" spans="1:10" ht="18.75" x14ac:dyDescent="0.3">
      <c r="A47" s="24" t="s">
        <v>57</v>
      </c>
      <c r="B47" s="24"/>
      <c r="C47" s="37">
        <f t="shared" si="2"/>
        <v>0</v>
      </c>
      <c r="J47" s="47"/>
    </row>
    <row r="48" spans="1:10" ht="16.5" x14ac:dyDescent="0.3">
      <c r="A48" s="42" t="s">
        <v>58</v>
      </c>
      <c r="B48" s="11">
        <v>4</v>
      </c>
      <c r="C48" s="37">
        <f t="shared" si="2"/>
        <v>0.5</v>
      </c>
      <c r="J48" s="47"/>
    </row>
    <row r="49" spans="1:3" x14ac:dyDescent="0.25">
      <c r="A49" s="42" t="s">
        <v>73</v>
      </c>
      <c r="B49" s="11">
        <v>4</v>
      </c>
      <c r="C49" s="37">
        <f t="shared" si="2"/>
        <v>0.5</v>
      </c>
    </row>
    <row r="50" spans="1:3" x14ac:dyDescent="0.25">
      <c r="A50" s="42" t="s">
        <v>59</v>
      </c>
      <c r="B50" s="11">
        <v>8</v>
      </c>
      <c r="C50" s="37">
        <f t="shared" si="2"/>
        <v>1</v>
      </c>
    </row>
    <row r="51" spans="1:3" x14ac:dyDescent="0.25">
      <c r="A51" s="42" t="s">
        <v>60</v>
      </c>
      <c r="B51" s="11">
        <v>8</v>
      </c>
      <c r="C51" s="37">
        <f t="shared" si="2"/>
        <v>1</v>
      </c>
    </row>
    <row r="52" spans="1:3" ht="31.5" x14ac:dyDescent="0.25">
      <c r="A52" s="51" t="s">
        <v>61</v>
      </c>
      <c r="B52" s="11">
        <v>16</v>
      </c>
      <c r="C52" s="37">
        <f t="shared" si="2"/>
        <v>2</v>
      </c>
    </row>
    <row r="53" spans="1:3" ht="18.75" x14ac:dyDescent="0.25">
      <c r="A53" s="24" t="s">
        <v>62</v>
      </c>
      <c r="B53" s="24"/>
      <c r="C53" s="37">
        <f t="shared" si="2"/>
        <v>0</v>
      </c>
    </row>
    <row r="54" spans="1:3" x14ac:dyDescent="0.25">
      <c r="A54" s="42" t="s">
        <v>63</v>
      </c>
      <c r="B54" s="11"/>
      <c r="C54" s="37">
        <f t="shared" si="2"/>
        <v>0</v>
      </c>
    </row>
    <row r="55" spans="1:3" x14ac:dyDescent="0.25">
      <c r="A55" s="48" t="s">
        <v>64</v>
      </c>
      <c r="B55" s="11">
        <v>6</v>
      </c>
      <c r="C55" s="37">
        <f t="shared" si="2"/>
        <v>0.75</v>
      </c>
    </row>
    <row r="56" spans="1:3" x14ac:dyDescent="0.25">
      <c r="A56" s="48" t="s">
        <v>34</v>
      </c>
      <c r="B56" s="11">
        <v>6</v>
      </c>
      <c r="C56" s="37">
        <f t="shared" si="2"/>
        <v>0.75</v>
      </c>
    </row>
    <row r="57" spans="1:3" x14ac:dyDescent="0.25">
      <c r="A57" s="48" t="s">
        <v>65</v>
      </c>
      <c r="B57" s="11">
        <v>6</v>
      </c>
      <c r="C57" s="37">
        <f t="shared" si="2"/>
        <v>0.75</v>
      </c>
    </row>
    <row r="58" spans="1:3" x14ac:dyDescent="0.25">
      <c r="A58" s="42" t="s">
        <v>66</v>
      </c>
      <c r="B58" s="11">
        <v>6</v>
      </c>
      <c r="C58" s="37">
        <f t="shared" si="2"/>
        <v>0.75</v>
      </c>
    </row>
    <row r="59" spans="1:3" x14ac:dyDescent="0.25">
      <c r="A59" s="42" t="s">
        <v>67</v>
      </c>
      <c r="B59" s="11">
        <v>6</v>
      </c>
      <c r="C59" s="37">
        <f t="shared" si="2"/>
        <v>0.75</v>
      </c>
    </row>
    <row r="60" spans="1:3" ht="18.75" x14ac:dyDescent="0.25">
      <c r="A60" s="14" t="s">
        <v>16</v>
      </c>
      <c r="B60" s="14"/>
      <c r="C60" s="37">
        <f t="shared" si="2"/>
        <v>0</v>
      </c>
    </row>
    <row r="61" spans="1:3" x14ac:dyDescent="0.25">
      <c r="A61" s="20" t="s">
        <v>11</v>
      </c>
      <c r="B61" s="11">
        <f>SUM(B15:B59)*0.3</f>
        <v>92.399999999999991</v>
      </c>
      <c r="C61" s="37">
        <f t="shared" si="2"/>
        <v>11.549999999999999</v>
      </c>
    </row>
    <row r="62" spans="1:3" x14ac:dyDescent="0.25">
      <c r="A62" s="20" t="s">
        <v>15</v>
      </c>
      <c r="B62" s="11">
        <v>4</v>
      </c>
      <c r="C62" s="37">
        <f t="shared" si="2"/>
        <v>0.5</v>
      </c>
    </row>
    <row r="63" spans="1:3" x14ac:dyDescent="0.25">
      <c r="A63" s="20" t="s">
        <v>23</v>
      </c>
      <c r="B63" s="11">
        <v>4</v>
      </c>
      <c r="C63" s="37">
        <f t="shared" si="2"/>
        <v>0.5</v>
      </c>
    </row>
    <row r="64" spans="1:3" x14ac:dyDescent="0.25">
      <c r="A64" s="31" t="s">
        <v>2</v>
      </c>
      <c r="B64" s="55">
        <f>SUM(B8:B63)</f>
        <v>503.2</v>
      </c>
      <c r="C64" s="56">
        <f>SUM(C8:C63)</f>
        <v>62.9</v>
      </c>
    </row>
    <row r="65" spans="1:3" x14ac:dyDescent="0.25">
      <c r="A65" s="43"/>
    </row>
    <row r="66" spans="1:3" x14ac:dyDescent="0.25">
      <c r="A66" s="45" t="s">
        <v>29</v>
      </c>
    </row>
    <row r="67" spans="1:3" x14ac:dyDescent="0.25">
      <c r="A67" s="1" t="s">
        <v>26</v>
      </c>
    </row>
    <row r="68" spans="1:3" x14ac:dyDescent="0.25">
      <c r="A68" s="1" t="s">
        <v>25</v>
      </c>
      <c r="B68" s="45"/>
      <c r="C68" s="46"/>
    </row>
    <row r="69" spans="1:3" x14ac:dyDescent="0.25">
      <c r="A69" s="1" t="s">
        <v>27</v>
      </c>
    </row>
    <row r="70" spans="1:3" x14ac:dyDescent="0.25">
      <c r="A70" s="1" t="s">
        <v>28</v>
      </c>
    </row>
    <row r="72" spans="1:3" x14ac:dyDescent="0.25">
      <c r="A72" s="44"/>
    </row>
    <row r="73" spans="1:3" x14ac:dyDescent="0.25">
      <c r="A73" s="44"/>
    </row>
  </sheetData>
  <mergeCells count="2">
    <mergeCell ref="I9:I10"/>
    <mergeCell ref="J9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Satisfaction 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2017-07-21T10:21:05Z</dcterms:modified>
</cp:coreProperties>
</file>