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MELI English Language Institute\"/>
    </mc:Choice>
  </mc:AlternateContent>
  <bookViews>
    <workbookView xWindow="0" yWindow="0" windowWidth="23040" windowHeight="9972" tabRatio="500" activeTab="1"/>
  </bookViews>
  <sheets>
    <sheet name="MELI-Web" sheetId="4" r:id="rId1"/>
    <sheet name="MELI-Mobile" sheetId="5" r:id="rId2"/>
  </sheets>
  <calcPr calcId="152511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7" i="4" l="1"/>
  <c r="D167" i="4" s="1"/>
  <c r="F20" i="4"/>
  <c r="F21" i="4" s="1"/>
  <c r="C169" i="4"/>
  <c r="D81" i="5"/>
  <c r="D80" i="5"/>
  <c r="C81" i="5"/>
  <c r="C80" i="5"/>
  <c r="D4" i="5" l="1"/>
  <c r="D5" i="5"/>
  <c r="D3" i="5" l="1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5" i="5"/>
  <c r="D26" i="5"/>
  <c r="D27" i="5"/>
  <c r="D28" i="5"/>
  <c r="D29" i="5"/>
  <c r="D30" i="5"/>
  <c r="D31" i="5"/>
  <c r="D32" i="5"/>
  <c r="D33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2" i="5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I8" i="4" s="1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28" i="4"/>
  <c r="D29" i="4"/>
  <c r="D30" i="4"/>
  <c r="D31" i="4"/>
  <c r="D32" i="4"/>
  <c r="D16" i="4" l="1"/>
  <c r="D17" i="4"/>
  <c r="D18" i="4"/>
  <c r="D19" i="4"/>
  <c r="D20" i="4"/>
  <c r="D21" i="4"/>
  <c r="D22" i="4"/>
  <c r="D23" i="4"/>
  <c r="D24" i="4"/>
  <c r="D25" i="4"/>
  <c r="D26" i="4"/>
  <c r="D27" i="4"/>
  <c r="D15" i="4"/>
  <c r="D10" i="4" l="1"/>
  <c r="D11" i="4"/>
  <c r="G7" i="4" s="1"/>
  <c r="D12" i="4"/>
  <c r="C9" i="4" l="1"/>
  <c r="D9" i="4" s="1"/>
  <c r="D170" i="4" l="1"/>
  <c r="D171" i="4"/>
  <c r="D169" i="4"/>
  <c r="D8" i="4"/>
  <c r="G11" i="4" s="1"/>
  <c r="G10" i="4"/>
  <c r="G13" i="4" l="1"/>
  <c r="H12" i="4"/>
  <c r="H9" i="4" l="1"/>
  <c r="H8" i="4"/>
  <c r="J8" i="4" l="1"/>
  <c r="H10" i="4" l="1"/>
  <c r="H11" i="4"/>
  <c r="H7" i="4" l="1"/>
  <c r="F17" i="4"/>
  <c r="H13" i="4"/>
  <c r="C172" i="4"/>
  <c r="H14" i="4" l="1"/>
  <c r="F18" i="4" s="1"/>
  <c r="D172" i="4"/>
</calcChain>
</file>

<file path=xl/sharedStrings.xml><?xml version="1.0" encoding="utf-8"?>
<sst xmlns="http://schemas.openxmlformats.org/spreadsheetml/2006/main" count="270" uniqueCount="200">
  <si>
    <t>Module</t>
  </si>
  <si>
    <t>Man Days</t>
  </si>
  <si>
    <t>Total Effort</t>
  </si>
  <si>
    <t>Complete running prototype</t>
  </si>
  <si>
    <t>Initiation</t>
  </si>
  <si>
    <t>Development</t>
  </si>
  <si>
    <t>UAT</t>
  </si>
  <si>
    <t>Deployment</t>
  </si>
  <si>
    <t>Project Management</t>
  </si>
  <si>
    <t>Hours</t>
  </si>
  <si>
    <t>Quality Assurance</t>
  </si>
  <si>
    <t>QA &amp; Bug Fixing</t>
  </si>
  <si>
    <t>Tuesday</t>
  </si>
  <si>
    <t>Auditing &amp; logging</t>
  </si>
  <si>
    <t>Exception handling</t>
  </si>
  <si>
    <t>QA</t>
  </si>
  <si>
    <t xml:space="preserve">Business analysis </t>
  </si>
  <si>
    <t>Project Documentation (SRS, Scope, WBS etc.)</t>
  </si>
  <si>
    <t>No</t>
  </si>
  <si>
    <t>Designer</t>
  </si>
  <si>
    <t>Sr Developer</t>
  </si>
  <si>
    <t>Jr Developer</t>
  </si>
  <si>
    <t>PM</t>
  </si>
  <si>
    <t>BA</t>
  </si>
  <si>
    <t>Total</t>
  </si>
  <si>
    <t>Tech writer</t>
  </si>
  <si>
    <t>Personal Information</t>
  </si>
  <si>
    <t>Functional Spec</t>
  </si>
  <si>
    <t>MELI</t>
  </si>
  <si>
    <t>23/04/2018</t>
  </si>
  <si>
    <t>Student Registration</t>
  </si>
  <si>
    <t>Student Fees - Pay online</t>
  </si>
  <si>
    <t>Biometric Attendance System</t>
  </si>
  <si>
    <t>Student Attendance Metrics</t>
  </si>
  <si>
    <t>SMART TV for classes (for students and teachers)</t>
  </si>
  <si>
    <t>Student fee notification</t>
  </si>
  <si>
    <t>Student transfer</t>
  </si>
  <si>
    <t>Campus management</t>
  </si>
  <si>
    <t>Exam Management</t>
  </si>
  <si>
    <t>Student Exam online Written</t>
  </si>
  <si>
    <t>Student Exam online Verbal</t>
  </si>
  <si>
    <t>Student Exam results</t>
  </si>
  <si>
    <t>Digital signature management</t>
  </si>
  <si>
    <t>Exam Results Certificates</t>
  </si>
  <si>
    <t>Exam Results: Digital  signature of examiner</t>
  </si>
  <si>
    <t>Exam repeat for failed students</t>
  </si>
  <si>
    <t>Reason for missing exam and Exam approval</t>
  </si>
  <si>
    <t>Admission Withdrawal</t>
  </si>
  <si>
    <t>Faculty management</t>
  </si>
  <si>
    <t>Timetable management</t>
  </si>
  <si>
    <t>Fee schedule</t>
  </si>
  <si>
    <t>Fess management</t>
  </si>
  <si>
    <t>Calander management</t>
  </si>
  <si>
    <t>Salary by steps and grades (??)</t>
  </si>
  <si>
    <t>Tax</t>
  </si>
  <si>
    <t>Security(???)</t>
  </si>
  <si>
    <t>Employee Status</t>
  </si>
  <si>
    <t>Dashboards</t>
  </si>
  <si>
    <t>Student Dashboard</t>
  </si>
  <si>
    <t>Teacher dashboard</t>
  </si>
  <si>
    <t>Attendance management</t>
  </si>
  <si>
    <t>Student ID cards</t>
  </si>
  <si>
    <t>Student awards</t>
  </si>
  <si>
    <t>Feedback</t>
  </si>
  <si>
    <t>Leave Request</t>
  </si>
  <si>
    <t>SMS</t>
  </si>
  <si>
    <t>Email</t>
  </si>
  <si>
    <t>Biometric Setup</t>
  </si>
  <si>
    <t>School ID Setup</t>
  </si>
  <si>
    <t>Request Forms</t>
  </si>
  <si>
    <t>Increment Salary Request</t>
  </si>
  <si>
    <t>Over time Request</t>
  </si>
  <si>
    <t>Promotion /Demotion Request</t>
  </si>
  <si>
    <t>Vacancy Request</t>
  </si>
  <si>
    <t>Resignation request</t>
  </si>
  <si>
    <t>Transfer Request</t>
  </si>
  <si>
    <t xml:space="preserve">Taxi form </t>
  </si>
  <si>
    <t>Item request Form</t>
  </si>
  <si>
    <t>Request for Daily wages</t>
  </si>
  <si>
    <t>Employee Complain Request</t>
  </si>
  <si>
    <t>Student Complain Request</t>
  </si>
  <si>
    <t>Request for Fuel</t>
  </si>
  <si>
    <t>Request for transfer for staff /students</t>
  </si>
  <si>
    <t>Request for IT ticketing</t>
  </si>
  <si>
    <t>Maintenances Request</t>
  </si>
  <si>
    <t>Purchase Request Form</t>
  </si>
  <si>
    <t>Performance Appraisal Period wise</t>
  </si>
  <si>
    <t>Increment /Promotion</t>
  </si>
  <si>
    <t>Employee with “X” performance rating</t>
  </si>
  <si>
    <t>Appraisal not receive</t>
  </si>
  <si>
    <t>Performance Position Summary</t>
  </si>
  <si>
    <t>Confirmation Due</t>
  </si>
  <si>
    <t>First Increment Du</t>
  </si>
  <si>
    <t>Teachers</t>
  </si>
  <si>
    <t>Staff</t>
  </si>
  <si>
    <t>Privileges: Accommodation + Travel Expenses</t>
  </si>
  <si>
    <t xml:space="preserve">Manpower Planning </t>
  </si>
  <si>
    <t>Skills</t>
  </si>
  <si>
    <t>Separation List</t>
  </si>
  <si>
    <t>Job function wise Analysis</t>
  </si>
  <si>
    <t>Grade wise Separation</t>
  </si>
  <si>
    <t xml:space="preserve">Employee Eligibility for gratuity </t>
  </si>
  <si>
    <t>Experience Status</t>
  </si>
  <si>
    <t>Background</t>
  </si>
  <si>
    <t>Employee growth Report</t>
  </si>
  <si>
    <t>Branch wise Assessment</t>
  </si>
  <si>
    <t>Employee Stagnation Report</t>
  </si>
  <si>
    <t>Increment and promotion Trend</t>
  </si>
  <si>
    <t>List of Promoters</t>
  </si>
  <si>
    <t xml:space="preserve">Job function wise Increment </t>
  </si>
  <si>
    <t>Grade wise Assessment Summary</t>
  </si>
  <si>
    <t xml:space="preserve">Attendance </t>
  </si>
  <si>
    <t>Payroll Summary</t>
  </si>
  <si>
    <t>Meal Charges</t>
  </si>
  <si>
    <t>Payroll Employee Slip wise</t>
  </si>
  <si>
    <t>Note: tax and Security +Meal should be deducted from Employee Salary.</t>
  </si>
  <si>
    <t>Recruitment</t>
  </si>
  <si>
    <t>Recruitments Requisition Form</t>
  </si>
  <si>
    <t xml:space="preserve">Applicants List </t>
  </si>
  <si>
    <t>Note: in the Applicant list there should be option for Pending, Selected, Rejected</t>
  </si>
  <si>
    <t>Standard Letters such as interview letter and Rejected Letters.</t>
  </si>
  <si>
    <t>System Features</t>
  </si>
  <si>
    <t>Inventory Management</t>
  </si>
  <si>
    <t>Separate categories</t>
  </si>
  <si>
    <t>Create and manage multiple stores per employee</t>
  </si>
  <si>
    <t>Edit inventory</t>
  </si>
  <si>
    <t>Regular updates on out of stock products</t>
  </si>
  <si>
    <t>Informative dashboard to get all inventory info at a click of a button</t>
  </si>
  <si>
    <t>Map stores by importing valid areas, sections, shelves, categories, etc.</t>
  </si>
  <si>
    <t>Update inventory package as data is received from the customer</t>
  </si>
  <si>
    <t>Basic and advanced report generating feature to give up to date info on the inventory status</t>
  </si>
  <si>
    <t>Feature to export reports on to Excel, PDF and other external file formats</t>
  </si>
  <si>
    <t>File barcode can be mapped against each ‘SKU’ and many more…</t>
  </si>
  <si>
    <t>Item classification into divisions, sections, departments.</t>
  </si>
  <si>
    <t>Item detail with multiple attribute and categories.</t>
  </si>
  <si>
    <t>View reports with images</t>
  </si>
  <si>
    <t>Sample management</t>
  </si>
  <si>
    <t>Real time view of inventory levels with in depth inventory analysis</t>
  </si>
  <si>
    <t>Track floor stock, warehouse stock</t>
  </si>
  <si>
    <t>Track goods movement through various stages at barcode and package level</t>
  </si>
  <si>
    <t>Inventory valuation on FIFO, LIFO, Average and Last purchase.</t>
  </si>
  <si>
    <t>Inventory movement (opening, purchase, sales, consumption, closing) at quantity and value</t>
  </si>
  <si>
    <t>Road permit tracking for all inwards and outward movement of goods</t>
  </si>
  <si>
    <t>Inter-stock point transfer and reconciliation entries</t>
  </si>
  <si>
    <t>Negative stock alert on each inventory movement: instead it should be freeze</t>
  </si>
  <si>
    <t>Dead on arrival (defective items received)</t>
  </si>
  <si>
    <t>Flexibly assign resources at the project level</t>
  </si>
  <si>
    <t>View the entire project plan with an easy-to-read chart view</t>
  </si>
  <si>
    <t>Identify and view task assignments in an intuitive chart format</t>
  </si>
  <si>
    <t>Record project issues down to the task level, and track them with descriptions</t>
  </si>
  <si>
    <t>Generate pricing estimates for pre-sale projects from underlying project plan and staffing model</t>
  </si>
  <si>
    <t>Track changes to the project plan over time using baseline functionality</t>
  </si>
  <si>
    <t>Manually override user cost at the project level</t>
  </si>
  <si>
    <t>View pipeline reports, gaining visibility into future enterprise revenue and profit opportunities</t>
  </si>
  <si>
    <t>create project-level and date-based budgets</t>
  </si>
  <si>
    <t>budget categories to identify different budget items within the total budget amount</t>
  </si>
  <si>
    <t>Asset Management</t>
  </si>
  <si>
    <t>Asset Register with options for automatic depreciation (straight line and reducing balance)</t>
  </si>
  <si>
    <t>Reporting</t>
  </si>
  <si>
    <t>Performance charts</t>
  </si>
  <si>
    <t>HR management reports</t>
  </si>
  <si>
    <t>Performance appriasal : (Staff portal)</t>
  </si>
  <si>
    <t>Recruitment Subsystem : (Staff portal)</t>
  </si>
  <si>
    <t>Employee Transfer (current + future location) : (Staff portal)</t>
  </si>
  <si>
    <t>Manpower Planning : (Staff Portal)</t>
  </si>
  <si>
    <t>Promotions and increment : (Staff Portal)</t>
  </si>
  <si>
    <t>Payroll : (Staff Portal)</t>
  </si>
  <si>
    <t>Recruitment : (Staff Portal)</t>
  </si>
  <si>
    <t>Student Portal</t>
  </si>
  <si>
    <t>Faculty Portal</t>
  </si>
  <si>
    <t>Class  management</t>
  </si>
  <si>
    <t>Subject management</t>
  </si>
  <si>
    <t>Class Fee managemnt</t>
  </si>
  <si>
    <t>Class assignment record</t>
  </si>
  <si>
    <t>Leave request</t>
  </si>
  <si>
    <t>Comment box</t>
  </si>
  <si>
    <t>Performance chart</t>
  </si>
  <si>
    <t>Admin Module (Academic Director)</t>
  </si>
  <si>
    <t>Attendance management (faculty + Students + Staff)</t>
  </si>
  <si>
    <t>Class notifications</t>
  </si>
  <si>
    <t>Payment gateway</t>
  </si>
  <si>
    <t>Staff Portal</t>
  </si>
  <si>
    <t xml:space="preserve">Performance appriasal </t>
  </si>
  <si>
    <t xml:space="preserve">Recruitment </t>
  </si>
  <si>
    <t xml:space="preserve">Payroll </t>
  </si>
  <si>
    <t xml:space="preserve">Promotions and increment </t>
  </si>
  <si>
    <t xml:space="preserve">Employee Transfer (current + future location) </t>
  </si>
  <si>
    <t>Prototype design</t>
  </si>
  <si>
    <t>Mandays</t>
  </si>
  <si>
    <t>Delivery days</t>
  </si>
  <si>
    <t>Total effort</t>
  </si>
  <si>
    <t xml:space="preserve">   Login</t>
  </si>
  <si>
    <r>
      <t xml:space="preserve">   </t>
    </r>
    <r>
      <rPr>
        <sz val="12"/>
        <color theme="1"/>
        <rFont val="Calibri"/>
        <family val="2"/>
        <scheme val="minor"/>
      </rPr>
      <t>Login</t>
    </r>
  </si>
  <si>
    <t xml:space="preserve">Background </t>
  </si>
  <si>
    <t xml:space="preserve">Total </t>
  </si>
  <si>
    <t>Andorid App development</t>
  </si>
  <si>
    <t>IOS Application development</t>
  </si>
  <si>
    <t>Mobile API</t>
  </si>
  <si>
    <t>Web Application Development</t>
  </si>
  <si>
    <t>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</si>
</sst>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Georgia"/>
      <family val="1"/>
    </font>
    <font>
      <sz val="12"/>
      <color theme="1"/>
      <name val="Calibri"/>
      <family val="1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0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wrapText="1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 indent="1"/>
    </xf>
    <xf numFmtId="0" fontId="0" fillId="5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7" fillId="6" borderId="8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8" fillId="6" borderId="2" xfId="0" applyFont="1" applyFill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8" fillId="7" borderId="2" xfId="0" applyFont="1" applyFill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0" fillId="8" borderId="0" xfId="0" applyFont="1" applyFill="1" applyAlignment="1">
      <alignment vertical="center"/>
    </xf>
    <xf numFmtId="0" fontId="9" fillId="0" borderId="0" xfId="0" quotePrefix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indent="2"/>
    </xf>
    <xf numFmtId="0" fontId="3" fillId="2" borderId="1" xfId="0" applyFont="1" applyFill="1" applyBorder="1"/>
    <xf numFmtId="0" fontId="9" fillId="0" borderId="0" xfId="0" applyFont="1" applyFill="1" applyAlignment="1">
      <alignment vertical="center"/>
    </xf>
    <xf numFmtId="0" fontId="10" fillId="2" borderId="2" xfId="0" applyFont="1" applyFill="1" applyBorder="1" applyAlignment="1">
      <alignment horizontal="left" vertical="center" indent="2"/>
    </xf>
    <xf numFmtId="0" fontId="11" fillId="2" borderId="2" xfId="0" applyFont="1" applyFill="1" applyBorder="1" applyAlignment="1">
      <alignment horizontal="left" vertical="center" indent="2"/>
    </xf>
    <xf numFmtId="0" fontId="0" fillId="2" borderId="7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left" vertical="center" indent="1"/>
    </xf>
    <xf numFmtId="0" fontId="13" fillId="4" borderId="2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vertical="center"/>
    </xf>
    <xf numFmtId="0" fontId="0" fillId="0" borderId="0" xfId="0" applyFont="1" applyAlignment="1">
      <alignment horizontal="left" vertical="center" indent="1"/>
    </xf>
    <xf numFmtId="0" fontId="0" fillId="7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left" vertical="center" wrapText="1"/>
    </xf>
    <xf numFmtId="0" fontId="3" fillId="7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 indent="4"/>
    </xf>
    <xf numFmtId="0" fontId="14" fillId="0" borderId="0" xfId="0" applyFont="1" applyAlignment="1">
      <alignment vertical="center"/>
    </xf>
    <xf numFmtId="0" fontId="0" fillId="2" borderId="1" xfId="0" applyFont="1" applyFill="1" applyBorder="1" applyAlignment="1">
      <alignment horizontal="left" indent="1"/>
    </xf>
    <xf numFmtId="0" fontId="0" fillId="2" borderId="1" xfId="0" applyFont="1" applyFill="1" applyBorder="1" applyAlignment="1">
      <alignment wrapText="1"/>
    </xf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Font="1" applyFill="1" applyBorder="1"/>
    <xf numFmtId="0" fontId="3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ont="1" applyFill="1" applyBorder="1" applyAlignment="1">
      <alignment horizontal="right" indent="1"/>
    </xf>
    <xf numFmtId="0" fontId="0" fillId="2" borderId="0" xfId="0" applyFill="1"/>
    <xf numFmtId="0" fontId="3" fillId="0" borderId="9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2" borderId="0" xfId="0" applyFont="1" applyFill="1" applyBorder="1" applyAlignment="1">
      <alignment horizontal="left" indent="1"/>
    </xf>
    <xf numFmtId="0" fontId="0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3" fillId="2" borderId="0" xfId="0" applyFont="1" applyFill="1" applyBorder="1" applyAlignment="1">
      <alignment horizontal="left" indent="1"/>
    </xf>
    <xf numFmtId="0" fontId="3" fillId="0" borderId="0" xfId="0" applyFont="1"/>
    <xf numFmtId="0" fontId="0" fillId="2" borderId="2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inden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7"/>
  <sheetViews>
    <sheetView topLeftCell="A81" zoomScale="80" zoomScaleNormal="80" workbookViewId="0">
      <selection activeCell="B117" sqref="B117"/>
    </sheetView>
  </sheetViews>
  <sheetFormatPr defaultColWidth="10.69921875" defaultRowHeight="15.6" x14ac:dyDescent="0.3"/>
  <cols>
    <col min="1" max="1" width="7.5" style="2" customWidth="1"/>
    <col min="2" max="2" width="80" style="1" customWidth="1"/>
    <col min="3" max="3" width="14.19921875" style="2" customWidth="1"/>
    <col min="4" max="4" width="13.69921875" style="3" customWidth="1"/>
    <col min="5" max="5" width="26.5" style="1" bestFit="1" customWidth="1"/>
    <col min="6" max="6" width="12.69921875" style="1" customWidth="1"/>
    <col min="7" max="7" width="10.69921875" style="1"/>
    <col min="8" max="8" width="14.19921875" style="1" bestFit="1" customWidth="1"/>
    <col min="9" max="16384" width="10.69921875" style="1"/>
  </cols>
  <sheetData>
    <row r="1" spans="1:10" ht="15.75" customHeight="1" x14ac:dyDescent="0.3">
      <c r="A1" s="5"/>
      <c r="B1" s="5"/>
      <c r="C1" s="4"/>
      <c r="D1" s="6"/>
    </row>
    <row r="2" spans="1:10" ht="15.75" customHeight="1" x14ac:dyDescent="0.3">
      <c r="A2" s="6"/>
      <c r="B2" s="6"/>
      <c r="C2" s="4"/>
      <c r="D2" s="6"/>
    </row>
    <row r="3" spans="1:10" ht="15.75" customHeight="1" x14ac:dyDescent="0.3">
      <c r="A3" s="6"/>
      <c r="B3" s="10" t="s">
        <v>28</v>
      </c>
      <c r="C3" s="4"/>
      <c r="D3" s="17" t="s">
        <v>29</v>
      </c>
    </row>
    <row r="4" spans="1:10" ht="15.75" customHeight="1" x14ac:dyDescent="0.3">
      <c r="A4" s="6"/>
      <c r="B4" s="4"/>
      <c r="C4" s="4"/>
      <c r="D4" s="18" t="s">
        <v>12</v>
      </c>
    </row>
    <row r="5" spans="1:10" ht="15.75" customHeight="1" x14ac:dyDescent="0.3">
      <c r="A5" s="7"/>
      <c r="B5" s="7"/>
      <c r="C5" s="21"/>
      <c r="D5" s="7"/>
      <c r="E5" s="41"/>
    </row>
    <row r="6" spans="1:10" s="8" customFormat="1" ht="18" customHeight="1" x14ac:dyDescent="0.3">
      <c r="A6" s="12"/>
      <c r="B6" s="13" t="s">
        <v>0</v>
      </c>
      <c r="C6" s="15" t="s">
        <v>9</v>
      </c>
      <c r="D6" s="15" t="s">
        <v>1</v>
      </c>
      <c r="E6" s="26"/>
      <c r="F6" s="27" t="s">
        <v>18</v>
      </c>
      <c r="G6" s="28" t="s">
        <v>1</v>
      </c>
      <c r="H6" s="28" t="s">
        <v>2</v>
      </c>
    </row>
    <row r="7" spans="1:10" s="8" customFormat="1" ht="18" customHeight="1" x14ac:dyDescent="0.3">
      <c r="A7" s="12"/>
      <c r="B7" s="14" t="s">
        <v>4</v>
      </c>
      <c r="C7" s="22"/>
      <c r="D7" s="12"/>
      <c r="E7" s="29" t="s">
        <v>19</v>
      </c>
      <c r="F7" s="30">
        <v>1</v>
      </c>
      <c r="G7" s="31">
        <f>D11</f>
        <v>10</v>
      </c>
      <c r="H7" s="32">
        <f>(G7*F7)</f>
        <v>10</v>
      </c>
    </row>
    <row r="8" spans="1:10" s="8" customFormat="1" ht="18" customHeight="1" x14ac:dyDescent="0.3">
      <c r="A8" s="11">
        <v>1</v>
      </c>
      <c r="B8" s="25" t="s">
        <v>16</v>
      </c>
      <c r="C8" s="20">
        <v>40</v>
      </c>
      <c r="D8" s="20">
        <f t="shared" ref="D8:D12" si="0">C8/8</f>
        <v>5</v>
      </c>
      <c r="E8" s="29" t="s">
        <v>20</v>
      </c>
      <c r="F8" s="30">
        <v>1</v>
      </c>
      <c r="G8" s="31">
        <v>118</v>
      </c>
      <c r="H8" s="32">
        <f t="shared" ref="H8:H13" si="1">(G8*F8)</f>
        <v>118</v>
      </c>
      <c r="I8" s="71">
        <f>SUM(D15:D167)</f>
        <v>235.05</v>
      </c>
      <c r="J8" s="72">
        <f>SUM(H8:H9)</f>
        <v>236</v>
      </c>
    </row>
    <row r="9" spans="1:10" s="8" customFormat="1" ht="18" customHeight="1" x14ac:dyDescent="0.3">
      <c r="A9" s="11">
        <v>2</v>
      </c>
      <c r="B9" s="25" t="s">
        <v>8</v>
      </c>
      <c r="C9" s="20">
        <f>SUM(C16:C166)*0.1</f>
        <v>161.20000000000002</v>
      </c>
      <c r="D9" s="20">
        <f t="shared" si="0"/>
        <v>20.150000000000002</v>
      </c>
      <c r="E9" s="29" t="s">
        <v>21</v>
      </c>
      <c r="F9" s="30">
        <v>1</v>
      </c>
      <c r="G9" s="31">
        <v>118</v>
      </c>
      <c r="H9" s="32">
        <f t="shared" si="1"/>
        <v>118</v>
      </c>
      <c r="I9" s="71"/>
      <c r="J9" s="72"/>
    </row>
    <row r="10" spans="1:10" s="8" customFormat="1" ht="18" customHeight="1" x14ac:dyDescent="0.3">
      <c r="A10" s="20">
        <v>3</v>
      </c>
      <c r="B10" s="25" t="s">
        <v>17</v>
      </c>
      <c r="C10" s="20">
        <v>24</v>
      </c>
      <c r="D10" s="20">
        <f t="shared" si="0"/>
        <v>3</v>
      </c>
      <c r="E10" s="29" t="s">
        <v>22</v>
      </c>
      <c r="F10" s="30">
        <v>1</v>
      </c>
      <c r="G10" s="9">
        <f>D9</f>
        <v>20.150000000000002</v>
      </c>
      <c r="H10" s="32">
        <f t="shared" si="1"/>
        <v>20.150000000000002</v>
      </c>
      <c r="I10" s="71"/>
      <c r="J10" s="72"/>
    </row>
    <row r="11" spans="1:10" s="9" customFormat="1" ht="18" customHeight="1" x14ac:dyDescent="0.3">
      <c r="A11" s="11">
        <v>4</v>
      </c>
      <c r="B11" s="25" t="s">
        <v>3</v>
      </c>
      <c r="C11" s="20">
        <v>80</v>
      </c>
      <c r="D11" s="20">
        <f t="shared" si="0"/>
        <v>10</v>
      </c>
      <c r="E11" s="29" t="s">
        <v>23</v>
      </c>
      <c r="F11" s="30">
        <v>1</v>
      </c>
      <c r="G11" s="9">
        <f>SUM(D12,D10,D8)</f>
        <v>11</v>
      </c>
      <c r="H11" s="32">
        <f t="shared" si="1"/>
        <v>11</v>
      </c>
      <c r="I11" s="8"/>
      <c r="J11" s="8"/>
    </row>
    <row r="12" spans="1:10" s="9" customFormat="1" ht="18" customHeight="1" x14ac:dyDescent="0.3">
      <c r="A12" s="20"/>
      <c r="B12" s="25" t="s">
        <v>27</v>
      </c>
      <c r="C12" s="20">
        <v>24</v>
      </c>
      <c r="D12" s="20">
        <f t="shared" si="0"/>
        <v>3</v>
      </c>
      <c r="E12" s="29" t="s">
        <v>25</v>
      </c>
      <c r="F12" s="30">
        <v>1</v>
      </c>
      <c r="H12" s="32">
        <f t="shared" si="1"/>
        <v>0</v>
      </c>
      <c r="I12" s="8"/>
      <c r="J12" s="8"/>
    </row>
    <row r="13" spans="1:10" s="9" customFormat="1" ht="18" customHeight="1" x14ac:dyDescent="0.3">
      <c r="A13" s="12"/>
      <c r="B13" s="14" t="s">
        <v>5</v>
      </c>
      <c r="C13" s="14"/>
      <c r="D13" s="14"/>
      <c r="E13" s="29" t="s">
        <v>15</v>
      </c>
      <c r="F13" s="30">
        <v>2</v>
      </c>
      <c r="G13" s="31">
        <f>SUM(D169:D170)/2</f>
        <v>31.875</v>
      </c>
      <c r="H13" s="32">
        <f t="shared" si="1"/>
        <v>63.75</v>
      </c>
      <c r="I13" s="8"/>
      <c r="J13" s="8"/>
    </row>
    <row r="14" spans="1:10" s="9" customFormat="1" ht="18" customHeight="1" x14ac:dyDescent="0.3">
      <c r="A14" s="49"/>
      <c r="B14" s="50" t="s">
        <v>168</v>
      </c>
      <c r="C14" s="50"/>
      <c r="D14" s="50"/>
      <c r="E14" s="33" t="s">
        <v>24</v>
      </c>
      <c r="F14" s="30"/>
      <c r="G14" s="30"/>
      <c r="H14" s="31">
        <f>SUM(H7:H13)</f>
        <v>340.9</v>
      </c>
      <c r="I14" s="8"/>
      <c r="J14" s="8"/>
    </row>
    <row r="15" spans="1:10" s="9" customFormat="1" ht="18" customHeight="1" x14ac:dyDescent="0.3">
      <c r="A15" s="20">
        <v>1</v>
      </c>
      <c r="B15" s="16" t="s">
        <v>30</v>
      </c>
      <c r="C15" s="20">
        <v>8</v>
      </c>
      <c r="D15" s="20">
        <f>C15/8</f>
        <v>1</v>
      </c>
      <c r="E15" s="34"/>
      <c r="F15" s="35"/>
      <c r="G15" s="35"/>
      <c r="H15" s="36"/>
      <c r="I15" s="8"/>
      <c r="J15" s="8"/>
    </row>
    <row r="16" spans="1:10" s="9" customFormat="1" ht="18" customHeight="1" x14ac:dyDescent="0.3">
      <c r="A16" s="20">
        <v>2</v>
      </c>
      <c r="B16" s="16" t="s">
        <v>31</v>
      </c>
      <c r="C16" s="20">
        <v>8</v>
      </c>
      <c r="D16" s="20">
        <f t="shared" ref="D16:D79" si="2">C16/8</f>
        <v>1</v>
      </c>
      <c r="E16" s="75" t="s">
        <v>198</v>
      </c>
      <c r="G16" s="8"/>
      <c r="H16" s="8"/>
      <c r="I16" s="42"/>
      <c r="J16" s="8"/>
    </row>
    <row r="17" spans="1:9" s="9" customFormat="1" ht="18" customHeight="1" x14ac:dyDescent="0.3">
      <c r="A17" s="20">
        <v>6</v>
      </c>
      <c r="B17" s="16" t="s">
        <v>35</v>
      </c>
      <c r="C17" s="20">
        <v>8</v>
      </c>
      <c r="D17" s="20">
        <f t="shared" si="2"/>
        <v>1</v>
      </c>
      <c r="E17" s="37" t="s">
        <v>189</v>
      </c>
      <c r="F17" s="9">
        <f>SUM(G7,G8,G13)</f>
        <v>159.875</v>
      </c>
      <c r="G17" s="39"/>
      <c r="H17" s="40"/>
      <c r="I17" s="8"/>
    </row>
    <row r="18" spans="1:9" s="9" customFormat="1" ht="18" customHeight="1" x14ac:dyDescent="0.3">
      <c r="A18" s="20">
        <v>7</v>
      </c>
      <c r="B18" s="16" t="s">
        <v>36</v>
      </c>
      <c r="C18" s="45">
        <v>8</v>
      </c>
      <c r="D18" s="20">
        <f t="shared" si="2"/>
        <v>1</v>
      </c>
      <c r="E18" s="37" t="s">
        <v>190</v>
      </c>
      <c r="F18" s="38">
        <f>H14</f>
        <v>340.9</v>
      </c>
      <c r="G18" s="8"/>
      <c r="H18" s="8"/>
      <c r="I18" s="8"/>
    </row>
    <row r="19" spans="1:9" s="9" customFormat="1" ht="20.25" customHeight="1" x14ac:dyDescent="0.3">
      <c r="A19" s="20">
        <v>8</v>
      </c>
      <c r="B19" s="16" t="s">
        <v>62</v>
      </c>
      <c r="C19" s="45">
        <v>6</v>
      </c>
      <c r="D19" s="20">
        <f t="shared" si="2"/>
        <v>0.75</v>
      </c>
    </row>
    <row r="20" spans="1:9" s="9" customFormat="1" ht="18" customHeight="1" x14ac:dyDescent="0.3">
      <c r="A20" s="20">
        <v>9</v>
      </c>
      <c r="B20" s="16" t="s">
        <v>39</v>
      </c>
      <c r="C20" s="45">
        <v>16</v>
      </c>
      <c r="D20" s="20">
        <f t="shared" si="2"/>
        <v>2</v>
      </c>
      <c r="E20" s="75" t="s">
        <v>195</v>
      </c>
      <c r="F20" s="9">
        <f>'MELI-Mobile'!D81</f>
        <v>95.474999999999994</v>
      </c>
    </row>
    <row r="21" spans="1:9" s="9" customFormat="1" ht="17.25" customHeight="1" x14ac:dyDescent="0.3">
      <c r="A21" s="20">
        <v>10</v>
      </c>
      <c r="B21" s="16" t="s">
        <v>40</v>
      </c>
      <c r="C21" s="45">
        <v>16</v>
      </c>
      <c r="D21" s="20">
        <f t="shared" si="2"/>
        <v>2</v>
      </c>
      <c r="E21" s="75" t="s">
        <v>196</v>
      </c>
      <c r="F21" s="9">
        <f>F20*1.15</f>
        <v>109.79624999999999</v>
      </c>
    </row>
    <row r="22" spans="1:9" s="9" customFormat="1" x14ac:dyDescent="0.3">
      <c r="A22" s="20">
        <v>11</v>
      </c>
      <c r="B22" s="16" t="s">
        <v>41</v>
      </c>
      <c r="C22" s="45">
        <v>6</v>
      </c>
      <c r="D22" s="20">
        <f t="shared" si="2"/>
        <v>0.75</v>
      </c>
      <c r="E22"/>
      <c r="F22"/>
      <c r="G22"/>
      <c r="H22"/>
      <c r="I22"/>
    </row>
    <row r="23" spans="1:9" s="9" customFormat="1" ht="15.75" customHeight="1" x14ac:dyDescent="0.3">
      <c r="A23" s="20">
        <v>12</v>
      </c>
      <c r="B23" s="16" t="s">
        <v>43</v>
      </c>
      <c r="C23" s="45">
        <v>6</v>
      </c>
      <c r="D23" s="20">
        <f t="shared" si="2"/>
        <v>0.75</v>
      </c>
      <c r="E23"/>
      <c r="F23"/>
      <c r="G23"/>
      <c r="H23"/>
      <c r="I23"/>
    </row>
    <row r="24" spans="1:9" s="9" customFormat="1" ht="18" customHeight="1" x14ac:dyDescent="0.3">
      <c r="A24" s="20">
        <v>13</v>
      </c>
      <c r="B24" s="16" t="s">
        <v>44</v>
      </c>
      <c r="C24" s="20">
        <v>6</v>
      </c>
      <c r="D24" s="20">
        <f t="shared" si="2"/>
        <v>0.75</v>
      </c>
      <c r="E24"/>
      <c r="F24"/>
      <c r="G24"/>
      <c r="I24"/>
    </row>
    <row r="25" spans="1:9" s="9" customFormat="1" ht="18" customHeight="1" x14ac:dyDescent="0.3">
      <c r="A25" s="20">
        <v>14</v>
      </c>
      <c r="B25" s="16" t="s">
        <v>45</v>
      </c>
      <c r="C25" s="20">
        <v>6</v>
      </c>
      <c r="D25" s="20">
        <f t="shared" si="2"/>
        <v>0.75</v>
      </c>
      <c r="E25"/>
      <c r="F25"/>
      <c r="G25"/>
      <c r="I25"/>
    </row>
    <row r="26" spans="1:9" s="9" customFormat="1" ht="18" customHeight="1" x14ac:dyDescent="0.3">
      <c r="A26" s="20">
        <v>15</v>
      </c>
      <c r="B26" s="16" t="s">
        <v>46</v>
      </c>
      <c r="C26" s="20">
        <v>6</v>
      </c>
      <c r="D26" s="20">
        <f t="shared" si="2"/>
        <v>0.75</v>
      </c>
      <c r="E26"/>
      <c r="F26"/>
      <c r="G26"/>
      <c r="I26"/>
    </row>
    <row r="27" spans="1:9" s="9" customFormat="1" ht="18" customHeight="1" x14ac:dyDescent="0.3">
      <c r="A27" s="20">
        <v>16</v>
      </c>
      <c r="B27" s="16" t="s">
        <v>47</v>
      </c>
      <c r="C27" s="20">
        <v>8</v>
      </c>
      <c r="D27" s="20">
        <f t="shared" si="2"/>
        <v>1</v>
      </c>
      <c r="E27"/>
      <c r="F27"/>
      <c r="G27"/>
      <c r="I27"/>
    </row>
    <row r="28" spans="1:9" s="9" customFormat="1" ht="18" customHeight="1" x14ac:dyDescent="0.3">
      <c r="A28" s="20">
        <v>17</v>
      </c>
      <c r="B28" s="55" t="s">
        <v>60</v>
      </c>
      <c r="C28" s="20"/>
      <c r="D28" s="20">
        <f t="shared" si="2"/>
        <v>0</v>
      </c>
      <c r="E28"/>
      <c r="F28"/>
      <c r="G28"/>
      <c r="I28"/>
    </row>
    <row r="29" spans="1:9" s="9" customFormat="1" ht="18" customHeight="1" x14ac:dyDescent="0.3">
      <c r="A29" s="20">
        <v>18</v>
      </c>
      <c r="B29" s="25" t="s">
        <v>61</v>
      </c>
      <c r="C29" s="20">
        <v>12</v>
      </c>
      <c r="D29" s="20">
        <f t="shared" si="2"/>
        <v>1.5</v>
      </c>
      <c r="E29"/>
      <c r="F29"/>
      <c r="G29"/>
      <c r="I29"/>
    </row>
    <row r="30" spans="1:9" s="9" customFormat="1" ht="18" customHeight="1" x14ac:dyDescent="0.3">
      <c r="A30" s="20">
        <v>19</v>
      </c>
      <c r="B30" s="25" t="s">
        <v>32</v>
      </c>
      <c r="C30" s="20">
        <v>12</v>
      </c>
      <c r="D30" s="20">
        <f t="shared" si="2"/>
        <v>1.5</v>
      </c>
      <c r="E30"/>
      <c r="F30"/>
      <c r="G30"/>
      <c r="I30"/>
    </row>
    <row r="31" spans="1:9" s="9" customFormat="1" ht="18" customHeight="1" x14ac:dyDescent="0.3">
      <c r="A31" s="20">
        <v>20</v>
      </c>
      <c r="B31" s="25" t="s">
        <v>33</v>
      </c>
      <c r="C31" s="20">
        <v>8</v>
      </c>
      <c r="D31" s="20">
        <f t="shared" si="2"/>
        <v>1</v>
      </c>
      <c r="E31"/>
      <c r="F31"/>
      <c r="G31"/>
      <c r="I31"/>
    </row>
    <row r="32" spans="1:9" s="9" customFormat="1" ht="18" customHeight="1" x14ac:dyDescent="0.3">
      <c r="A32" s="20">
        <v>21</v>
      </c>
      <c r="B32" s="25" t="s">
        <v>34</v>
      </c>
      <c r="C32" s="20">
        <v>12</v>
      </c>
      <c r="D32" s="20">
        <f t="shared" si="2"/>
        <v>1.5</v>
      </c>
      <c r="E32"/>
      <c r="F32"/>
      <c r="G32"/>
      <c r="I32"/>
    </row>
    <row r="33" spans="1:9" s="9" customFormat="1" ht="18" customHeight="1" x14ac:dyDescent="0.3">
      <c r="A33" s="20">
        <v>22</v>
      </c>
      <c r="B33" s="51" t="s">
        <v>63</v>
      </c>
      <c r="C33" s="20">
        <v>6</v>
      </c>
      <c r="D33" s="20">
        <f t="shared" si="2"/>
        <v>0.75</v>
      </c>
      <c r="E33"/>
      <c r="F33"/>
      <c r="G33"/>
      <c r="H33"/>
      <c r="I33"/>
    </row>
    <row r="34" spans="1:9" s="9" customFormat="1" ht="18" customHeight="1" x14ac:dyDescent="0.3">
      <c r="A34" s="49"/>
      <c r="B34" s="50" t="s">
        <v>169</v>
      </c>
      <c r="C34" s="50"/>
      <c r="D34" s="20">
        <f t="shared" si="2"/>
        <v>0</v>
      </c>
      <c r="E34"/>
      <c r="F34"/>
      <c r="G34"/>
      <c r="H34"/>
      <c r="I34"/>
    </row>
    <row r="35" spans="1:9" s="9" customFormat="1" ht="18.75" customHeight="1" x14ac:dyDescent="0.3">
      <c r="A35" s="20"/>
      <c r="B35" s="25" t="s">
        <v>170</v>
      </c>
      <c r="C35" s="20">
        <v>16</v>
      </c>
      <c r="D35" s="20">
        <f t="shared" si="2"/>
        <v>2</v>
      </c>
      <c r="E35"/>
      <c r="F35"/>
      <c r="G35"/>
      <c r="H35"/>
      <c r="I35"/>
    </row>
    <row r="36" spans="1:9" s="9" customFormat="1" ht="18.75" customHeight="1" x14ac:dyDescent="0.3">
      <c r="A36" s="20"/>
      <c r="B36" s="25" t="s">
        <v>171</v>
      </c>
      <c r="C36" s="20">
        <v>16</v>
      </c>
      <c r="D36" s="20">
        <f t="shared" si="2"/>
        <v>2</v>
      </c>
      <c r="E36"/>
      <c r="F36"/>
      <c r="G36"/>
      <c r="H36"/>
      <c r="I36"/>
    </row>
    <row r="37" spans="1:9" s="9" customFormat="1" ht="18" customHeight="1" x14ac:dyDescent="0.3">
      <c r="A37" s="20"/>
      <c r="B37" s="25" t="s">
        <v>172</v>
      </c>
      <c r="C37" s="20">
        <v>16</v>
      </c>
      <c r="D37" s="20">
        <f t="shared" si="2"/>
        <v>2</v>
      </c>
      <c r="E37"/>
      <c r="F37"/>
      <c r="G37"/>
      <c r="H37"/>
      <c r="I37"/>
    </row>
    <row r="38" spans="1:9" s="9" customFormat="1" x14ac:dyDescent="0.3">
      <c r="A38" s="20"/>
      <c r="B38" s="25" t="s">
        <v>179</v>
      </c>
      <c r="C38" s="20">
        <v>8</v>
      </c>
      <c r="D38" s="20">
        <f t="shared" si="2"/>
        <v>1</v>
      </c>
      <c r="E38"/>
      <c r="F38"/>
      <c r="G38"/>
      <c r="H38"/>
      <c r="I38"/>
    </row>
    <row r="39" spans="1:9" s="9" customFormat="1" x14ac:dyDescent="0.3">
      <c r="A39" s="20"/>
      <c r="B39" s="25" t="s">
        <v>173</v>
      </c>
      <c r="C39" s="20">
        <v>8</v>
      </c>
      <c r="D39" s="20">
        <f t="shared" si="2"/>
        <v>1</v>
      </c>
      <c r="E39"/>
      <c r="F39"/>
      <c r="G39"/>
      <c r="H39"/>
      <c r="I39"/>
    </row>
    <row r="40" spans="1:9" s="9" customFormat="1" x14ac:dyDescent="0.3">
      <c r="A40" s="20"/>
      <c r="B40" s="25" t="s">
        <v>174</v>
      </c>
      <c r="C40" s="20">
        <v>8</v>
      </c>
      <c r="D40" s="20">
        <f t="shared" si="2"/>
        <v>1</v>
      </c>
      <c r="E40"/>
      <c r="F40"/>
      <c r="G40"/>
      <c r="H40"/>
      <c r="I40"/>
    </row>
    <row r="41" spans="1:9" s="9" customFormat="1" x14ac:dyDescent="0.3">
      <c r="A41" s="20"/>
      <c r="B41" s="25" t="s">
        <v>175</v>
      </c>
      <c r="C41" s="20">
        <v>8</v>
      </c>
      <c r="D41" s="20">
        <f t="shared" si="2"/>
        <v>1</v>
      </c>
      <c r="E41"/>
      <c r="F41"/>
      <c r="G41"/>
      <c r="H41"/>
      <c r="I41"/>
    </row>
    <row r="42" spans="1:9" s="9" customFormat="1" x14ac:dyDescent="0.3">
      <c r="A42" s="20"/>
      <c r="B42" s="25" t="s">
        <v>176</v>
      </c>
      <c r="C42" s="20">
        <v>16</v>
      </c>
      <c r="D42" s="20">
        <f t="shared" si="2"/>
        <v>2</v>
      </c>
      <c r="E42"/>
      <c r="F42"/>
      <c r="G42"/>
      <c r="H42"/>
      <c r="I42"/>
    </row>
    <row r="43" spans="1:9" s="9" customFormat="1" ht="18" x14ac:dyDescent="0.3">
      <c r="A43" s="49"/>
      <c r="B43" s="50" t="s">
        <v>177</v>
      </c>
      <c r="C43" s="50"/>
      <c r="D43" s="20">
        <f t="shared" si="2"/>
        <v>0</v>
      </c>
      <c r="E43"/>
      <c r="F43"/>
      <c r="G43"/>
      <c r="H43"/>
      <c r="I43"/>
    </row>
    <row r="44" spans="1:9" s="9" customFormat="1" x14ac:dyDescent="0.3">
      <c r="A44" s="20">
        <v>23</v>
      </c>
      <c r="B44" s="16" t="s">
        <v>37</v>
      </c>
      <c r="C44" s="20">
        <v>24</v>
      </c>
      <c r="D44" s="20">
        <f t="shared" si="2"/>
        <v>3</v>
      </c>
      <c r="E44"/>
      <c r="F44"/>
      <c r="G44"/>
      <c r="H44"/>
      <c r="I44"/>
    </row>
    <row r="45" spans="1:9" s="9" customFormat="1" ht="20.25" customHeight="1" x14ac:dyDescent="0.3">
      <c r="A45" s="20">
        <v>24</v>
      </c>
      <c r="B45" s="16" t="s">
        <v>38</v>
      </c>
      <c r="C45" s="20">
        <v>24</v>
      </c>
      <c r="D45" s="20">
        <f t="shared" si="2"/>
        <v>3</v>
      </c>
      <c r="E45"/>
      <c r="F45"/>
      <c r="G45"/>
      <c r="H45"/>
      <c r="I45"/>
    </row>
    <row r="46" spans="1:9" s="9" customFormat="1" x14ac:dyDescent="0.3">
      <c r="A46" s="20">
        <v>25</v>
      </c>
      <c r="B46" s="16" t="s">
        <v>42</v>
      </c>
      <c r="C46" s="20">
        <v>24</v>
      </c>
      <c r="D46" s="20">
        <f t="shared" si="2"/>
        <v>3</v>
      </c>
      <c r="E46"/>
      <c r="F46"/>
      <c r="G46"/>
      <c r="H46"/>
      <c r="I46"/>
    </row>
    <row r="47" spans="1:9" ht="18.75" customHeight="1" x14ac:dyDescent="0.3">
      <c r="A47" s="20">
        <v>27</v>
      </c>
      <c r="B47" s="16" t="s">
        <v>48</v>
      </c>
      <c r="C47" s="20">
        <v>24</v>
      </c>
      <c r="D47" s="20">
        <f t="shared" si="2"/>
        <v>3</v>
      </c>
      <c r="E47"/>
      <c r="F47"/>
      <c r="G47"/>
      <c r="H47"/>
      <c r="I47"/>
    </row>
    <row r="48" spans="1:9" x14ac:dyDescent="0.3">
      <c r="A48" s="20">
        <v>29</v>
      </c>
      <c r="B48" s="16" t="s">
        <v>49</v>
      </c>
      <c r="C48" s="20">
        <v>32</v>
      </c>
      <c r="D48" s="20">
        <f t="shared" si="2"/>
        <v>4</v>
      </c>
      <c r="E48"/>
      <c r="F48"/>
      <c r="G48"/>
      <c r="H48"/>
      <c r="I48"/>
    </row>
    <row r="49" spans="1:9" ht="16.5" customHeight="1" x14ac:dyDescent="0.3">
      <c r="A49" s="20">
        <v>30</v>
      </c>
      <c r="B49" s="16" t="s">
        <v>50</v>
      </c>
      <c r="C49" s="20">
        <v>24</v>
      </c>
      <c r="D49" s="20">
        <f t="shared" si="2"/>
        <v>3</v>
      </c>
      <c r="E49"/>
      <c r="F49"/>
      <c r="G49"/>
      <c r="H49"/>
      <c r="I49"/>
    </row>
    <row r="50" spans="1:9" x14ac:dyDescent="0.3">
      <c r="A50" s="20">
        <v>31</v>
      </c>
      <c r="B50" s="16" t="s">
        <v>51</v>
      </c>
      <c r="C50" s="20">
        <v>24</v>
      </c>
      <c r="D50" s="20">
        <f t="shared" si="2"/>
        <v>3</v>
      </c>
      <c r="E50" s="19"/>
    </row>
    <row r="51" spans="1:9" x14ac:dyDescent="0.3">
      <c r="A51" s="20"/>
      <c r="B51" s="16" t="s">
        <v>178</v>
      </c>
      <c r="C51" s="20">
        <v>24</v>
      </c>
      <c r="D51" s="20">
        <f t="shared" si="2"/>
        <v>3</v>
      </c>
    </row>
    <row r="52" spans="1:9" ht="18.75" customHeight="1" x14ac:dyDescent="0.3">
      <c r="A52" s="20">
        <v>32</v>
      </c>
      <c r="B52" s="16" t="s">
        <v>52</v>
      </c>
      <c r="C52" s="20">
        <v>12</v>
      </c>
      <c r="D52" s="20">
        <f t="shared" si="2"/>
        <v>1.5</v>
      </c>
    </row>
    <row r="53" spans="1:9" x14ac:dyDescent="0.3">
      <c r="A53" s="52"/>
      <c r="B53" s="53" t="s">
        <v>162</v>
      </c>
      <c r="C53" s="52"/>
      <c r="D53" s="20">
        <f t="shared" si="2"/>
        <v>0</v>
      </c>
    </row>
    <row r="54" spans="1:9" x14ac:dyDescent="0.3">
      <c r="A54" s="20">
        <v>33</v>
      </c>
      <c r="B54" s="16" t="s">
        <v>26</v>
      </c>
      <c r="C54" s="20">
        <v>8</v>
      </c>
      <c r="D54" s="20">
        <f t="shared" si="2"/>
        <v>1</v>
      </c>
    </row>
    <row r="55" spans="1:9" x14ac:dyDescent="0.3">
      <c r="A55" s="20">
        <v>34</v>
      </c>
      <c r="B55" s="16" t="s">
        <v>53</v>
      </c>
      <c r="C55" s="20">
        <v>12</v>
      </c>
      <c r="D55" s="20">
        <f t="shared" si="2"/>
        <v>1.5</v>
      </c>
    </row>
    <row r="56" spans="1:9" x14ac:dyDescent="0.3">
      <c r="A56" s="20">
        <v>35</v>
      </c>
      <c r="B56" s="16" t="s">
        <v>54</v>
      </c>
      <c r="C56" s="20">
        <v>6</v>
      </c>
      <c r="D56" s="20">
        <f t="shared" si="2"/>
        <v>0.75</v>
      </c>
    </row>
    <row r="57" spans="1:9" x14ac:dyDescent="0.3">
      <c r="A57" s="20">
        <v>36</v>
      </c>
      <c r="B57" s="16" t="s">
        <v>55</v>
      </c>
      <c r="C57" s="20">
        <v>8</v>
      </c>
      <c r="D57" s="20">
        <f t="shared" si="2"/>
        <v>1</v>
      </c>
    </row>
    <row r="58" spans="1:9" x14ac:dyDescent="0.3">
      <c r="A58" s="20">
        <v>37</v>
      </c>
      <c r="B58" s="16" t="s">
        <v>56</v>
      </c>
      <c r="C58" s="20">
        <v>6</v>
      </c>
      <c r="D58" s="20">
        <f t="shared" si="2"/>
        <v>0.75</v>
      </c>
    </row>
    <row r="59" spans="1:9" x14ac:dyDescent="0.3">
      <c r="A59" s="52"/>
      <c r="B59" s="53" t="s">
        <v>161</v>
      </c>
      <c r="C59" s="52"/>
      <c r="D59" s="20">
        <f t="shared" si="2"/>
        <v>0</v>
      </c>
      <c r="H59" s="57"/>
    </row>
    <row r="60" spans="1:9" x14ac:dyDescent="0.3">
      <c r="A60" s="20">
        <v>38</v>
      </c>
      <c r="B60" s="16" t="s">
        <v>86</v>
      </c>
      <c r="C60" s="20">
        <v>8</v>
      </c>
      <c r="D60" s="20">
        <f t="shared" si="2"/>
        <v>1</v>
      </c>
      <c r="H60" s="57"/>
    </row>
    <row r="61" spans="1:9" x14ac:dyDescent="0.3">
      <c r="A61" s="20">
        <v>39</v>
      </c>
      <c r="B61" s="16" t="s">
        <v>87</v>
      </c>
      <c r="C61" s="20">
        <v>8</v>
      </c>
      <c r="D61" s="20">
        <f t="shared" si="2"/>
        <v>1</v>
      </c>
      <c r="H61" s="57"/>
    </row>
    <row r="62" spans="1:9" x14ac:dyDescent="0.3">
      <c r="A62" s="20">
        <v>40</v>
      </c>
      <c r="B62" s="16" t="s">
        <v>88</v>
      </c>
      <c r="C62" s="20">
        <v>8</v>
      </c>
      <c r="D62" s="20">
        <f t="shared" si="2"/>
        <v>1</v>
      </c>
      <c r="H62" s="57"/>
    </row>
    <row r="63" spans="1:9" x14ac:dyDescent="0.3">
      <c r="A63" s="20">
        <v>41</v>
      </c>
      <c r="B63" s="16" t="s">
        <v>89</v>
      </c>
      <c r="C63" s="20">
        <v>8</v>
      </c>
      <c r="D63" s="20">
        <f t="shared" si="2"/>
        <v>1</v>
      </c>
      <c r="E63" s="25"/>
      <c r="H63" s="57"/>
    </row>
    <row r="64" spans="1:9" x14ac:dyDescent="0.3">
      <c r="A64" s="20">
        <v>42</v>
      </c>
      <c r="B64" s="16" t="s">
        <v>90</v>
      </c>
      <c r="C64" s="20">
        <v>8</v>
      </c>
      <c r="D64" s="20">
        <f t="shared" si="2"/>
        <v>1</v>
      </c>
      <c r="H64" s="57"/>
    </row>
    <row r="65" spans="1:8" x14ac:dyDescent="0.3">
      <c r="A65" s="20">
        <v>43</v>
      </c>
      <c r="B65" s="16" t="s">
        <v>91</v>
      </c>
      <c r="C65" s="20">
        <v>8</v>
      </c>
      <c r="D65" s="20">
        <f t="shared" si="2"/>
        <v>1</v>
      </c>
      <c r="H65" s="57"/>
    </row>
    <row r="66" spans="1:8" x14ac:dyDescent="0.3">
      <c r="A66" s="20">
        <v>44</v>
      </c>
      <c r="B66" s="16" t="s">
        <v>92</v>
      </c>
      <c r="C66" s="20">
        <v>8</v>
      </c>
      <c r="D66" s="20">
        <f t="shared" si="2"/>
        <v>1</v>
      </c>
      <c r="H66" s="57"/>
    </row>
    <row r="67" spans="1:8" x14ac:dyDescent="0.3">
      <c r="A67" s="52"/>
      <c r="B67" s="53" t="s">
        <v>163</v>
      </c>
      <c r="C67" s="52"/>
      <c r="D67" s="20">
        <f t="shared" si="2"/>
        <v>0</v>
      </c>
      <c r="H67" s="58"/>
    </row>
    <row r="68" spans="1:8" x14ac:dyDescent="0.3">
      <c r="A68" s="20">
        <v>45</v>
      </c>
      <c r="B68" s="25" t="s">
        <v>93</v>
      </c>
      <c r="C68" s="20">
        <v>8</v>
      </c>
      <c r="D68" s="20">
        <f t="shared" si="2"/>
        <v>1</v>
      </c>
      <c r="H68" s="58"/>
    </row>
    <row r="69" spans="1:8" ht="18" customHeight="1" x14ac:dyDescent="0.3">
      <c r="A69" s="20">
        <v>46</v>
      </c>
      <c r="B69" s="25" t="s">
        <v>94</v>
      </c>
      <c r="C69" s="20">
        <v>8</v>
      </c>
      <c r="D69" s="20">
        <f t="shared" si="2"/>
        <v>1</v>
      </c>
      <c r="H69" s="57"/>
    </row>
    <row r="70" spans="1:8" x14ac:dyDescent="0.3">
      <c r="A70" s="20">
        <v>47</v>
      </c>
      <c r="B70" s="25" t="s">
        <v>95</v>
      </c>
      <c r="C70" s="20">
        <v>12</v>
      </c>
      <c r="D70" s="20">
        <f t="shared" si="2"/>
        <v>1.5</v>
      </c>
      <c r="H70" s="57"/>
    </row>
    <row r="71" spans="1:8" x14ac:dyDescent="0.3">
      <c r="A71" s="52"/>
      <c r="B71" s="53" t="s">
        <v>164</v>
      </c>
      <c r="C71" s="52"/>
      <c r="D71" s="20">
        <f t="shared" si="2"/>
        <v>0</v>
      </c>
      <c r="H71" s="57"/>
    </row>
    <row r="72" spans="1:8" x14ac:dyDescent="0.3">
      <c r="A72" s="20">
        <v>48</v>
      </c>
      <c r="B72" s="16" t="s">
        <v>97</v>
      </c>
      <c r="C72" s="20">
        <v>6</v>
      </c>
      <c r="D72" s="20">
        <f t="shared" si="2"/>
        <v>0.75</v>
      </c>
      <c r="H72" s="57"/>
    </row>
    <row r="73" spans="1:8" x14ac:dyDescent="0.3">
      <c r="A73" s="20">
        <v>49</v>
      </c>
      <c r="B73" s="16" t="s">
        <v>98</v>
      </c>
      <c r="C73" s="20">
        <v>6</v>
      </c>
      <c r="D73" s="20">
        <f t="shared" si="2"/>
        <v>0.75</v>
      </c>
      <c r="H73" s="57"/>
    </row>
    <row r="74" spans="1:8" x14ac:dyDescent="0.3">
      <c r="A74" s="20">
        <v>50</v>
      </c>
      <c r="B74" s="16" t="s">
        <v>99</v>
      </c>
      <c r="C74" s="20">
        <v>16</v>
      </c>
      <c r="D74" s="20">
        <f t="shared" si="2"/>
        <v>2</v>
      </c>
      <c r="H74" s="57"/>
    </row>
    <row r="75" spans="1:8" x14ac:dyDescent="0.3">
      <c r="A75" s="20">
        <v>51</v>
      </c>
      <c r="B75" s="16" t="s">
        <v>100</v>
      </c>
      <c r="C75" s="20">
        <v>12</v>
      </c>
      <c r="D75" s="20">
        <f t="shared" si="2"/>
        <v>1.5</v>
      </c>
      <c r="H75" s="57"/>
    </row>
    <row r="76" spans="1:8" x14ac:dyDescent="0.3">
      <c r="A76" s="20">
        <v>52</v>
      </c>
      <c r="B76" s="16" t="s">
        <v>101</v>
      </c>
      <c r="C76" s="20">
        <v>12</v>
      </c>
      <c r="D76" s="20">
        <f t="shared" si="2"/>
        <v>1.5</v>
      </c>
      <c r="H76" s="57"/>
    </row>
    <row r="77" spans="1:8" x14ac:dyDescent="0.3">
      <c r="A77" s="20">
        <v>53</v>
      </c>
      <c r="B77" s="16" t="s">
        <v>102</v>
      </c>
      <c r="C77" s="20">
        <v>8</v>
      </c>
      <c r="D77" s="20">
        <f t="shared" si="2"/>
        <v>1</v>
      </c>
    </row>
    <row r="78" spans="1:8" x14ac:dyDescent="0.3">
      <c r="A78" s="20">
        <v>54</v>
      </c>
      <c r="B78" s="59" t="s">
        <v>103</v>
      </c>
      <c r="C78" s="20">
        <v>8</v>
      </c>
      <c r="D78" s="20">
        <f t="shared" si="2"/>
        <v>1</v>
      </c>
    </row>
    <row r="79" spans="1:8" x14ac:dyDescent="0.3">
      <c r="A79" s="20">
        <v>55</v>
      </c>
      <c r="B79" s="59" t="s">
        <v>104</v>
      </c>
      <c r="C79" s="20">
        <v>8</v>
      </c>
      <c r="D79" s="20">
        <f t="shared" si="2"/>
        <v>1</v>
      </c>
    </row>
    <row r="80" spans="1:8" x14ac:dyDescent="0.3">
      <c r="A80" s="52"/>
      <c r="B80" s="53" t="s">
        <v>165</v>
      </c>
      <c r="C80" s="52"/>
      <c r="D80" s="20">
        <f t="shared" ref="D80:D143" si="3">C80/8</f>
        <v>0</v>
      </c>
    </row>
    <row r="81" spans="1:4" x14ac:dyDescent="0.3">
      <c r="A81" s="20">
        <v>56</v>
      </c>
      <c r="B81" s="59" t="s">
        <v>105</v>
      </c>
      <c r="C81" s="20">
        <v>6</v>
      </c>
      <c r="D81" s="20">
        <f t="shared" si="3"/>
        <v>0.75</v>
      </c>
    </row>
    <row r="82" spans="1:4" x14ac:dyDescent="0.3">
      <c r="A82" s="20">
        <v>57</v>
      </c>
      <c r="B82" s="59" t="s">
        <v>106</v>
      </c>
      <c r="C82" s="20">
        <v>6</v>
      </c>
      <c r="D82" s="20">
        <f t="shared" si="3"/>
        <v>0.75</v>
      </c>
    </row>
    <row r="83" spans="1:4" x14ac:dyDescent="0.3">
      <c r="A83" s="20">
        <v>58</v>
      </c>
      <c r="B83" s="59" t="s">
        <v>107</v>
      </c>
      <c r="C83" s="20">
        <v>6</v>
      </c>
      <c r="D83" s="20">
        <f t="shared" si="3"/>
        <v>0.75</v>
      </c>
    </row>
    <row r="84" spans="1:4" x14ac:dyDescent="0.3">
      <c r="A84" s="20">
        <v>59</v>
      </c>
      <c r="B84" s="59" t="s">
        <v>108</v>
      </c>
      <c r="C84" s="20">
        <v>6</v>
      </c>
      <c r="D84" s="20">
        <f t="shared" si="3"/>
        <v>0.75</v>
      </c>
    </row>
    <row r="85" spans="1:4" x14ac:dyDescent="0.3">
      <c r="A85" s="20">
        <v>60</v>
      </c>
      <c r="B85" s="59" t="s">
        <v>109</v>
      </c>
      <c r="C85" s="20">
        <v>6</v>
      </c>
      <c r="D85" s="20">
        <f t="shared" si="3"/>
        <v>0.75</v>
      </c>
    </row>
    <row r="86" spans="1:4" x14ac:dyDescent="0.3">
      <c r="A86" s="20">
        <v>61</v>
      </c>
      <c r="B86" s="59" t="s">
        <v>110</v>
      </c>
      <c r="C86" s="20">
        <v>6</v>
      </c>
      <c r="D86" s="20">
        <f t="shared" si="3"/>
        <v>0.75</v>
      </c>
    </row>
    <row r="87" spans="1:4" x14ac:dyDescent="0.3">
      <c r="A87" s="52"/>
      <c r="B87" s="53" t="s">
        <v>166</v>
      </c>
      <c r="C87" s="52"/>
      <c r="D87" s="20">
        <f t="shared" si="3"/>
        <v>0</v>
      </c>
    </row>
    <row r="88" spans="1:4" x14ac:dyDescent="0.3">
      <c r="A88" s="59">
        <v>62</v>
      </c>
      <c r="B88" s="59" t="s">
        <v>111</v>
      </c>
      <c r="C88" s="20">
        <v>12</v>
      </c>
      <c r="D88" s="20">
        <f t="shared" si="3"/>
        <v>1.5</v>
      </c>
    </row>
    <row r="89" spans="1:4" x14ac:dyDescent="0.3">
      <c r="A89" s="59">
        <v>63</v>
      </c>
      <c r="B89" s="59" t="s">
        <v>112</v>
      </c>
      <c r="C89" s="20">
        <v>16</v>
      </c>
      <c r="D89" s="20">
        <f t="shared" si="3"/>
        <v>2</v>
      </c>
    </row>
    <row r="90" spans="1:4" x14ac:dyDescent="0.3">
      <c r="A90" s="59">
        <v>64</v>
      </c>
      <c r="B90" s="59" t="s">
        <v>113</v>
      </c>
      <c r="C90" s="20">
        <v>12</v>
      </c>
      <c r="D90" s="20">
        <f t="shared" si="3"/>
        <v>1.5</v>
      </c>
    </row>
    <row r="91" spans="1:4" x14ac:dyDescent="0.3">
      <c r="A91" s="59">
        <v>65</v>
      </c>
      <c r="B91" s="59" t="s">
        <v>114</v>
      </c>
      <c r="C91" s="20">
        <v>16</v>
      </c>
      <c r="D91" s="20">
        <f t="shared" si="3"/>
        <v>2</v>
      </c>
    </row>
    <row r="92" spans="1:4" x14ac:dyDescent="0.3">
      <c r="A92" s="59">
        <v>66</v>
      </c>
      <c r="B92" s="59" t="s">
        <v>115</v>
      </c>
      <c r="C92" s="20">
        <v>12</v>
      </c>
      <c r="D92" s="20">
        <f t="shared" si="3"/>
        <v>1.5</v>
      </c>
    </row>
    <row r="93" spans="1:4" x14ac:dyDescent="0.3">
      <c r="A93" s="52"/>
      <c r="B93" s="53" t="s">
        <v>167</v>
      </c>
      <c r="C93" s="52"/>
      <c r="D93" s="20">
        <f t="shared" si="3"/>
        <v>0</v>
      </c>
    </row>
    <row r="94" spans="1:4" x14ac:dyDescent="0.3">
      <c r="A94" s="20">
        <v>57</v>
      </c>
      <c r="B94" s="59" t="s">
        <v>117</v>
      </c>
      <c r="C94" s="20">
        <v>12</v>
      </c>
      <c r="D94" s="20">
        <f t="shared" si="3"/>
        <v>1.5</v>
      </c>
    </row>
    <row r="95" spans="1:4" x14ac:dyDescent="0.3">
      <c r="A95" s="20">
        <v>68</v>
      </c>
      <c r="B95" s="59" t="s">
        <v>118</v>
      </c>
      <c r="C95" s="20">
        <v>6</v>
      </c>
      <c r="D95" s="20">
        <f t="shared" si="3"/>
        <v>0.75</v>
      </c>
    </row>
    <row r="96" spans="1:4" x14ac:dyDescent="0.3">
      <c r="A96" s="20">
        <v>69</v>
      </c>
      <c r="B96" s="59" t="s">
        <v>119</v>
      </c>
      <c r="C96" s="20"/>
      <c r="D96" s="20">
        <f t="shared" si="3"/>
        <v>0</v>
      </c>
    </row>
    <row r="97" spans="1:5" x14ac:dyDescent="0.3">
      <c r="A97" s="20">
        <v>70</v>
      </c>
      <c r="B97" s="59" t="s">
        <v>120</v>
      </c>
      <c r="C97" s="20">
        <v>16</v>
      </c>
      <c r="D97" s="20">
        <f t="shared" si="3"/>
        <v>2</v>
      </c>
    </row>
    <row r="98" spans="1:5" x14ac:dyDescent="0.3">
      <c r="A98" s="49"/>
      <c r="B98" s="54" t="s">
        <v>57</v>
      </c>
      <c r="C98" s="49"/>
      <c r="D98" s="20">
        <f t="shared" si="3"/>
        <v>0</v>
      </c>
    </row>
    <row r="99" spans="1:5" x14ac:dyDescent="0.3">
      <c r="A99" s="20">
        <v>71</v>
      </c>
      <c r="B99" s="16" t="s">
        <v>58</v>
      </c>
      <c r="C99" s="20">
        <v>32</v>
      </c>
      <c r="D99" s="20">
        <f t="shared" si="3"/>
        <v>4</v>
      </c>
    </row>
    <row r="100" spans="1:5" x14ac:dyDescent="0.3">
      <c r="A100" s="20">
        <v>72</v>
      </c>
      <c r="B100" s="16" t="s">
        <v>59</v>
      </c>
      <c r="C100" s="20">
        <v>32</v>
      </c>
      <c r="D100" s="20">
        <f t="shared" si="3"/>
        <v>4</v>
      </c>
    </row>
    <row r="101" spans="1:5" x14ac:dyDescent="0.3">
      <c r="A101" s="49"/>
      <c r="B101" s="54" t="s">
        <v>69</v>
      </c>
      <c r="C101" s="49"/>
      <c r="D101" s="20">
        <f t="shared" si="3"/>
        <v>0</v>
      </c>
    </row>
    <row r="102" spans="1:5" x14ac:dyDescent="0.3">
      <c r="A102" s="20">
        <v>74</v>
      </c>
      <c r="B102" s="16" t="s">
        <v>64</v>
      </c>
      <c r="C102" s="20">
        <v>8</v>
      </c>
      <c r="D102" s="20">
        <f t="shared" si="3"/>
        <v>1</v>
      </c>
    </row>
    <row r="103" spans="1:5" x14ac:dyDescent="0.3">
      <c r="A103" s="20">
        <v>75</v>
      </c>
      <c r="B103" s="16" t="s">
        <v>70</v>
      </c>
      <c r="C103" s="20">
        <v>8</v>
      </c>
      <c r="D103" s="20">
        <f t="shared" si="3"/>
        <v>1</v>
      </c>
    </row>
    <row r="104" spans="1:5" x14ac:dyDescent="0.3">
      <c r="A104" s="20">
        <v>76</v>
      </c>
      <c r="B104" s="16" t="s">
        <v>71</v>
      </c>
      <c r="C104" s="20">
        <v>8</v>
      </c>
      <c r="D104" s="20">
        <f t="shared" si="3"/>
        <v>1</v>
      </c>
    </row>
    <row r="105" spans="1:5" x14ac:dyDescent="0.3">
      <c r="A105" s="20">
        <v>77</v>
      </c>
      <c r="B105" s="16" t="s">
        <v>72</v>
      </c>
      <c r="C105" s="20">
        <v>8</v>
      </c>
      <c r="D105" s="20">
        <f t="shared" si="3"/>
        <v>1</v>
      </c>
    </row>
    <row r="106" spans="1:5" x14ac:dyDescent="0.3">
      <c r="A106" s="20">
        <v>78</v>
      </c>
      <c r="B106" s="16" t="s">
        <v>73</v>
      </c>
      <c r="C106" s="20">
        <v>8</v>
      </c>
      <c r="D106" s="20">
        <f t="shared" si="3"/>
        <v>1</v>
      </c>
    </row>
    <row r="107" spans="1:5" x14ac:dyDescent="0.3">
      <c r="A107" s="20">
        <v>79</v>
      </c>
      <c r="B107" s="16" t="s">
        <v>74</v>
      </c>
      <c r="C107" s="20">
        <v>8</v>
      </c>
      <c r="D107" s="20">
        <f t="shared" si="3"/>
        <v>1</v>
      </c>
    </row>
    <row r="108" spans="1:5" x14ac:dyDescent="0.3">
      <c r="A108" s="20">
        <v>80</v>
      </c>
      <c r="B108" s="16" t="s">
        <v>75</v>
      </c>
      <c r="C108" s="20">
        <v>8</v>
      </c>
      <c r="D108" s="20">
        <f t="shared" si="3"/>
        <v>1</v>
      </c>
    </row>
    <row r="109" spans="1:5" x14ac:dyDescent="0.3">
      <c r="A109" s="20">
        <v>81</v>
      </c>
      <c r="B109" s="16" t="s">
        <v>76</v>
      </c>
      <c r="C109" s="20">
        <v>8</v>
      </c>
      <c r="D109" s="20">
        <f t="shared" si="3"/>
        <v>1</v>
      </c>
    </row>
    <row r="110" spans="1:5" x14ac:dyDescent="0.3">
      <c r="A110" s="20">
        <v>82</v>
      </c>
      <c r="B110" s="16" t="s">
        <v>85</v>
      </c>
      <c r="C110" s="20">
        <v>8</v>
      </c>
      <c r="D110" s="20">
        <f t="shared" si="3"/>
        <v>1</v>
      </c>
    </row>
    <row r="111" spans="1:5" x14ac:dyDescent="0.3">
      <c r="A111" s="20">
        <v>83</v>
      </c>
      <c r="B111" s="16" t="s">
        <v>77</v>
      </c>
      <c r="C111" s="20">
        <v>8</v>
      </c>
      <c r="D111" s="20">
        <f t="shared" si="3"/>
        <v>1</v>
      </c>
    </row>
    <row r="112" spans="1:5" x14ac:dyDescent="0.3">
      <c r="A112" s="20">
        <v>84</v>
      </c>
      <c r="B112" s="16" t="s">
        <v>78</v>
      </c>
      <c r="C112" s="20">
        <v>8</v>
      </c>
      <c r="D112" s="20">
        <f t="shared" si="3"/>
        <v>1</v>
      </c>
      <c r="E112" s="60"/>
    </row>
    <row r="113" spans="1:5" x14ac:dyDescent="0.3">
      <c r="A113" s="20">
        <v>85</v>
      </c>
      <c r="B113" s="16" t="s">
        <v>79</v>
      </c>
      <c r="C113" s="20">
        <v>8</v>
      </c>
      <c r="D113" s="20">
        <f t="shared" si="3"/>
        <v>1</v>
      </c>
      <c r="E113" s="60"/>
    </row>
    <row r="114" spans="1:5" x14ac:dyDescent="0.3">
      <c r="A114" s="20">
        <v>86</v>
      </c>
      <c r="B114" s="16" t="s">
        <v>80</v>
      </c>
      <c r="C114" s="20">
        <v>8</v>
      </c>
      <c r="D114" s="20">
        <f t="shared" si="3"/>
        <v>1</v>
      </c>
      <c r="E114" s="60"/>
    </row>
    <row r="115" spans="1:5" x14ac:dyDescent="0.3">
      <c r="A115" s="20">
        <v>87</v>
      </c>
      <c r="B115" s="16" t="s">
        <v>81</v>
      </c>
      <c r="C115" s="20">
        <v>8</v>
      </c>
      <c r="D115" s="20">
        <f t="shared" si="3"/>
        <v>1</v>
      </c>
      <c r="E115" s="60"/>
    </row>
    <row r="116" spans="1:5" x14ac:dyDescent="0.3">
      <c r="A116" s="20">
        <v>88</v>
      </c>
      <c r="B116" s="16" t="s">
        <v>82</v>
      </c>
      <c r="C116" s="20">
        <v>8</v>
      </c>
      <c r="D116" s="20">
        <f t="shared" si="3"/>
        <v>1</v>
      </c>
      <c r="E116" s="60"/>
    </row>
    <row r="117" spans="1:5" x14ac:dyDescent="0.3">
      <c r="A117" s="20">
        <v>89</v>
      </c>
      <c r="B117" s="16" t="s">
        <v>83</v>
      </c>
      <c r="C117" s="20">
        <v>8</v>
      </c>
      <c r="D117" s="20">
        <f t="shared" si="3"/>
        <v>1</v>
      </c>
      <c r="E117" s="60"/>
    </row>
    <row r="118" spans="1:5" x14ac:dyDescent="0.3">
      <c r="A118" s="20">
        <v>90</v>
      </c>
      <c r="B118" s="16" t="s">
        <v>84</v>
      </c>
      <c r="C118" s="20">
        <v>8</v>
      </c>
      <c r="D118" s="20">
        <f t="shared" si="3"/>
        <v>1</v>
      </c>
      <c r="E118" s="60"/>
    </row>
    <row r="119" spans="1:5" x14ac:dyDescent="0.3">
      <c r="A119" s="49"/>
      <c r="B119" s="54" t="s">
        <v>122</v>
      </c>
      <c r="C119" s="49"/>
      <c r="D119" s="20">
        <f t="shared" si="3"/>
        <v>0</v>
      </c>
      <c r="E119" s="60"/>
    </row>
    <row r="120" spans="1:5" x14ac:dyDescent="0.3">
      <c r="A120" s="20"/>
      <c r="B120" s="16" t="s">
        <v>123</v>
      </c>
      <c r="C120" s="20">
        <v>8</v>
      </c>
      <c r="D120" s="20">
        <f t="shared" si="3"/>
        <v>1</v>
      </c>
      <c r="E120" s="60"/>
    </row>
    <row r="121" spans="1:5" x14ac:dyDescent="0.3">
      <c r="A121" s="20"/>
      <c r="B121" s="16" t="s">
        <v>124</v>
      </c>
      <c r="C121" s="20">
        <v>8</v>
      </c>
      <c r="D121" s="20">
        <f t="shared" si="3"/>
        <v>1</v>
      </c>
      <c r="E121" s="60"/>
    </row>
    <row r="122" spans="1:5" x14ac:dyDescent="0.3">
      <c r="A122" s="20"/>
      <c r="B122" s="16" t="s">
        <v>125</v>
      </c>
      <c r="C122" s="20">
        <v>8</v>
      </c>
      <c r="D122" s="20">
        <f t="shared" si="3"/>
        <v>1</v>
      </c>
      <c r="E122" s="60"/>
    </row>
    <row r="123" spans="1:5" x14ac:dyDescent="0.3">
      <c r="A123" s="20"/>
      <c r="B123" s="16" t="s">
        <v>126</v>
      </c>
      <c r="C123" s="20">
        <v>8</v>
      </c>
      <c r="D123" s="20">
        <f t="shared" si="3"/>
        <v>1</v>
      </c>
      <c r="E123" s="60"/>
    </row>
    <row r="124" spans="1:5" x14ac:dyDescent="0.3">
      <c r="A124" s="20"/>
      <c r="B124" s="16" t="s">
        <v>127</v>
      </c>
      <c r="C124" s="20">
        <v>12</v>
      </c>
      <c r="D124" s="20">
        <f t="shared" si="3"/>
        <v>1.5</v>
      </c>
      <c r="E124" s="60"/>
    </row>
    <row r="125" spans="1:5" x14ac:dyDescent="0.3">
      <c r="A125" s="20"/>
      <c r="B125" s="16" t="s">
        <v>128</v>
      </c>
      <c r="C125" s="20">
        <v>12</v>
      </c>
      <c r="D125" s="20">
        <f t="shared" si="3"/>
        <v>1.5</v>
      </c>
      <c r="E125" s="60"/>
    </row>
    <row r="126" spans="1:5" x14ac:dyDescent="0.3">
      <c r="A126" s="20"/>
      <c r="B126" s="16" t="s">
        <v>129</v>
      </c>
      <c r="C126" s="20">
        <v>12</v>
      </c>
      <c r="D126" s="20">
        <f t="shared" si="3"/>
        <v>1.5</v>
      </c>
      <c r="E126" s="60"/>
    </row>
    <row r="127" spans="1:5" x14ac:dyDescent="0.3">
      <c r="A127" s="20"/>
      <c r="B127" s="16" t="s">
        <v>130</v>
      </c>
      <c r="C127" s="20">
        <v>16</v>
      </c>
      <c r="D127" s="20">
        <f t="shared" si="3"/>
        <v>2</v>
      </c>
      <c r="E127" s="60"/>
    </row>
    <row r="128" spans="1:5" x14ac:dyDescent="0.3">
      <c r="A128" s="20"/>
      <c r="B128" s="16" t="s">
        <v>131</v>
      </c>
      <c r="C128" s="20">
        <v>12</v>
      </c>
      <c r="D128" s="20">
        <f t="shared" si="3"/>
        <v>1.5</v>
      </c>
      <c r="E128" s="60"/>
    </row>
    <row r="129" spans="1:5" x14ac:dyDescent="0.3">
      <c r="A129" s="20"/>
      <c r="B129" s="16" t="s">
        <v>132</v>
      </c>
      <c r="C129" s="20">
        <v>12</v>
      </c>
      <c r="D129" s="20">
        <f t="shared" si="3"/>
        <v>1.5</v>
      </c>
      <c r="E129" s="60"/>
    </row>
    <row r="130" spans="1:5" x14ac:dyDescent="0.3">
      <c r="A130" s="20"/>
      <c r="B130" s="16" t="s">
        <v>133</v>
      </c>
      <c r="C130" s="20">
        <v>12</v>
      </c>
      <c r="D130" s="20">
        <f t="shared" si="3"/>
        <v>1.5</v>
      </c>
      <c r="E130" s="60"/>
    </row>
    <row r="131" spans="1:5" x14ac:dyDescent="0.3">
      <c r="A131" s="20"/>
      <c r="B131" s="16" t="s">
        <v>134</v>
      </c>
      <c r="C131" s="20">
        <v>12</v>
      </c>
      <c r="D131" s="20">
        <f t="shared" si="3"/>
        <v>1.5</v>
      </c>
      <c r="E131" s="60"/>
    </row>
    <row r="132" spans="1:5" x14ac:dyDescent="0.3">
      <c r="A132" s="20"/>
      <c r="B132" s="16" t="s">
        <v>135</v>
      </c>
      <c r="C132" s="20">
        <v>6</v>
      </c>
      <c r="D132" s="20">
        <f t="shared" si="3"/>
        <v>0.75</v>
      </c>
      <c r="E132" s="60"/>
    </row>
    <row r="133" spans="1:5" x14ac:dyDescent="0.3">
      <c r="A133" s="20"/>
      <c r="B133" s="16" t="s">
        <v>136</v>
      </c>
      <c r="C133" s="20">
        <v>12</v>
      </c>
      <c r="D133" s="20">
        <f t="shared" si="3"/>
        <v>1.5</v>
      </c>
      <c r="E133" s="60"/>
    </row>
    <row r="134" spans="1:5" x14ac:dyDescent="0.3">
      <c r="A134" s="20"/>
      <c r="B134" s="16" t="s">
        <v>145</v>
      </c>
      <c r="C134" s="20">
        <v>6</v>
      </c>
      <c r="D134" s="20">
        <f t="shared" si="3"/>
        <v>0.75</v>
      </c>
      <c r="E134" s="60"/>
    </row>
    <row r="135" spans="1:5" x14ac:dyDescent="0.3">
      <c r="A135" s="20"/>
      <c r="B135" s="16" t="s">
        <v>137</v>
      </c>
      <c r="C135" s="20">
        <v>12</v>
      </c>
      <c r="D135" s="20">
        <f t="shared" si="3"/>
        <v>1.5</v>
      </c>
    </row>
    <row r="136" spans="1:5" x14ac:dyDescent="0.3">
      <c r="A136" s="20"/>
      <c r="B136" s="16" t="s">
        <v>138</v>
      </c>
      <c r="C136" s="20">
        <v>12</v>
      </c>
      <c r="D136" s="20">
        <f t="shared" si="3"/>
        <v>1.5</v>
      </c>
    </row>
    <row r="137" spans="1:5" x14ac:dyDescent="0.3">
      <c r="A137" s="20"/>
      <c r="B137" s="16" t="s">
        <v>139</v>
      </c>
      <c r="C137" s="20">
        <v>12</v>
      </c>
      <c r="D137" s="20">
        <f t="shared" si="3"/>
        <v>1.5</v>
      </c>
    </row>
    <row r="138" spans="1:5" x14ac:dyDescent="0.3">
      <c r="A138" s="20"/>
      <c r="B138" s="16" t="s">
        <v>140</v>
      </c>
      <c r="C138" s="20">
        <v>12</v>
      </c>
      <c r="D138" s="20">
        <f t="shared" si="3"/>
        <v>1.5</v>
      </c>
    </row>
    <row r="139" spans="1:5" x14ac:dyDescent="0.3">
      <c r="A139" s="20"/>
      <c r="B139" s="16" t="s">
        <v>141</v>
      </c>
      <c r="C139" s="20">
        <v>12</v>
      </c>
      <c r="D139" s="20">
        <f t="shared" si="3"/>
        <v>1.5</v>
      </c>
    </row>
    <row r="140" spans="1:5" x14ac:dyDescent="0.3">
      <c r="A140" s="20"/>
      <c r="B140" s="16" t="s">
        <v>142</v>
      </c>
      <c r="C140" s="20">
        <v>12</v>
      </c>
      <c r="D140" s="20">
        <f t="shared" si="3"/>
        <v>1.5</v>
      </c>
    </row>
    <row r="141" spans="1:5" x14ac:dyDescent="0.3">
      <c r="A141" s="20"/>
      <c r="B141" s="16" t="s">
        <v>143</v>
      </c>
      <c r="C141" s="20">
        <v>12</v>
      </c>
      <c r="D141" s="20">
        <f t="shared" si="3"/>
        <v>1.5</v>
      </c>
    </row>
    <row r="142" spans="1:5" x14ac:dyDescent="0.3">
      <c r="A142" s="20"/>
      <c r="B142" s="16" t="s">
        <v>144</v>
      </c>
      <c r="C142" s="20">
        <v>8</v>
      </c>
      <c r="D142" s="20">
        <f t="shared" si="3"/>
        <v>1</v>
      </c>
    </row>
    <row r="143" spans="1:5" x14ac:dyDescent="0.3">
      <c r="A143" s="49"/>
      <c r="B143" s="54" t="s">
        <v>8</v>
      </c>
      <c r="C143" s="49"/>
      <c r="D143" s="20">
        <f t="shared" si="3"/>
        <v>0</v>
      </c>
    </row>
    <row r="144" spans="1:5" x14ac:dyDescent="0.3">
      <c r="A144" s="20"/>
      <c r="B144" s="16" t="s">
        <v>146</v>
      </c>
      <c r="C144" s="20">
        <v>12</v>
      </c>
      <c r="D144" s="20">
        <f t="shared" ref="D144:D159" si="4">C144/8</f>
        <v>1.5</v>
      </c>
    </row>
    <row r="145" spans="1:4" x14ac:dyDescent="0.3">
      <c r="A145" s="20"/>
      <c r="B145" s="16" t="s">
        <v>147</v>
      </c>
      <c r="C145" s="20">
        <v>12</v>
      </c>
      <c r="D145" s="20">
        <f t="shared" si="4"/>
        <v>1.5</v>
      </c>
    </row>
    <row r="146" spans="1:4" x14ac:dyDescent="0.3">
      <c r="A146" s="20"/>
      <c r="B146" s="16" t="s">
        <v>148</v>
      </c>
      <c r="C146" s="20">
        <v>12</v>
      </c>
      <c r="D146" s="20">
        <f t="shared" si="4"/>
        <v>1.5</v>
      </c>
    </row>
    <row r="147" spans="1:4" x14ac:dyDescent="0.3">
      <c r="A147" s="20"/>
      <c r="B147" s="16" t="s">
        <v>149</v>
      </c>
      <c r="C147" s="20">
        <v>12</v>
      </c>
      <c r="D147" s="20">
        <f t="shared" si="4"/>
        <v>1.5</v>
      </c>
    </row>
    <row r="148" spans="1:4" x14ac:dyDescent="0.3">
      <c r="A148" s="20"/>
      <c r="B148" s="16" t="s">
        <v>150</v>
      </c>
      <c r="C148" s="20">
        <v>12</v>
      </c>
      <c r="D148" s="20">
        <f t="shared" si="4"/>
        <v>1.5</v>
      </c>
    </row>
    <row r="149" spans="1:4" x14ac:dyDescent="0.3">
      <c r="A149" s="20"/>
      <c r="B149" s="16" t="s">
        <v>151</v>
      </c>
      <c r="C149" s="20">
        <v>12</v>
      </c>
      <c r="D149" s="20">
        <f t="shared" si="4"/>
        <v>1.5</v>
      </c>
    </row>
    <row r="150" spans="1:4" x14ac:dyDescent="0.3">
      <c r="A150" s="20"/>
      <c r="B150" s="16" t="s">
        <v>152</v>
      </c>
      <c r="C150" s="20">
        <v>12</v>
      </c>
      <c r="D150" s="20">
        <f t="shared" si="4"/>
        <v>1.5</v>
      </c>
    </row>
    <row r="151" spans="1:4" x14ac:dyDescent="0.3">
      <c r="A151" s="20"/>
      <c r="B151" s="16" t="s">
        <v>153</v>
      </c>
      <c r="C151" s="20">
        <v>12</v>
      </c>
      <c r="D151" s="20">
        <f t="shared" si="4"/>
        <v>1.5</v>
      </c>
    </row>
    <row r="152" spans="1:4" x14ac:dyDescent="0.3">
      <c r="A152" s="20"/>
      <c r="B152" s="16" t="s">
        <v>154</v>
      </c>
      <c r="C152" s="20">
        <v>12</v>
      </c>
      <c r="D152" s="20">
        <f t="shared" si="4"/>
        <v>1.5</v>
      </c>
    </row>
    <row r="153" spans="1:4" x14ac:dyDescent="0.3">
      <c r="A153" s="20"/>
      <c r="B153" s="16" t="s">
        <v>155</v>
      </c>
      <c r="C153" s="20">
        <v>12</v>
      </c>
      <c r="D153" s="20">
        <f t="shared" si="4"/>
        <v>1.5</v>
      </c>
    </row>
    <row r="154" spans="1:4" x14ac:dyDescent="0.3">
      <c r="A154" s="49"/>
      <c r="B154" s="54" t="s">
        <v>156</v>
      </c>
      <c r="C154" s="49"/>
      <c r="D154" s="20">
        <f t="shared" si="4"/>
        <v>0</v>
      </c>
    </row>
    <row r="155" spans="1:4" x14ac:dyDescent="0.3">
      <c r="A155" s="20"/>
      <c r="B155" s="16" t="s">
        <v>157</v>
      </c>
      <c r="C155" s="20">
        <v>40</v>
      </c>
      <c r="D155" s="20">
        <f t="shared" si="4"/>
        <v>5</v>
      </c>
    </row>
    <row r="156" spans="1:4" x14ac:dyDescent="0.3">
      <c r="A156" s="49"/>
      <c r="B156" s="54" t="s">
        <v>158</v>
      </c>
      <c r="C156" s="49"/>
      <c r="D156" s="20">
        <f t="shared" si="4"/>
        <v>0</v>
      </c>
    </row>
    <row r="157" spans="1:4" x14ac:dyDescent="0.3">
      <c r="A157" s="20"/>
      <c r="B157" s="16" t="s">
        <v>159</v>
      </c>
      <c r="C157" s="20">
        <v>40</v>
      </c>
      <c r="D157" s="20">
        <f t="shared" si="4"/>
        <v>5</v>
      </c>
    </row>
    <row r="158" spans="1:4" x14ac:dyDescent="0.3">
      <c r="A158" s="20"/>
      <c r="B158" s="16" t="s">
        <v>160</v>
      </c>
      <c r="C158" s="20">
        <v>40</v>
      </c>
      <c r="D158" s="20">
        <f t="shared" si="4"/>
        <v>5</v>
      </c>
    </row>
    <row r="159" spans="1:4" x14ac:dyDescent="0.3">
      <c r="A159" s="49"/>
      <c r="B159" s="54" t="s">
        <v>121</v>
      </c>
      <c r="C159" s="49"/>
      <c r="D159" s="20">
        <f t="shared" si="4"/>
        <v>0</v>
      </c>
    </row>
    <row r="160" spans="1:4" x14ac:dyDescent="0.3">
      <c r="A160" s="20">
        <v>91</v>
      </c>
      <c r="B160" s="16" t="s">
        <v>68</v>
      </c>
      <c r="C160" s="20">
        <v>24</v>
      </c>
      <c r="D160" s="20">
        <f t="shared" ref="D160:D168" si="5">C160/8</f>
        <v>3</v>
      </c>
    </row>
    <row r="161" spans="1:4" x14ac:dyDescent="0.3">
      <c r="A161" s="20">
        <v>92</v>
      </c>
      <c r="B161" s="16" t="s">
        <v>67</v>
      </c>
      <c r="C161" s="20">
        <v>24</v>
      </c>
      <c r="D161" s="20">
        <f t="shared" si="5"/>
        <v>3</v>
      </c>
    </row>
    <row r="162" spans="1:4" x14ac:dyDescent="0.3">
      <c r="A162" s="20">
        <v>93</v>
      </c>
      <c r="B162" s="16" t="s">
        <v>180</v>
      </c>
      <c r="C162" s="20">
        <v>32</v>
      </c>
      <c r="D162" s="20">
        <f t="shared" si="5"/>
        <v>4</v>
      </c>
    </row>
    <row r="163" spans="1:4" x14ac:dyDescent="0.3">
      <c r="A163" s="20">
        <v>94</v>
      </c>
      <c r="B163" s="16" t="s">
        <v>66</v>
      </c>
      <c r="C163" s="20">
        <v>12</v>
      </c>
      <c r="D163" s="20">
        <f t="shared" si="5"/>
        <v>1.5</v>
      </c>
    </row>
    <row r="164" spans="1:4" x14ac:dyDescent="0.3">
      <c r="A164" s="20">
        <v>95</v>
      </c>
      <c r="B164" s="16" t="s">
        <v>65</v>
      </c>
      <c r="C164" s="20">
        <v>12</v>
      </c>
      <c r="D164" s="20">
        <f t="shared" si="5"/>
        <v>1.5</v>
      </c>
    </row>
    <row r="165" spans="1:4" x14ac:dyDescent="0.3">
      <c r="A165" s="20">
        <v>96</v>
      </c>
      <c r="B165" s="16" t="s">
        <v>13</v>
      </c>
      <c r="C165" s="20">
        <v>12</v>
      </c>
      <c r="D165" s="20">
        <f t="shared" si="5"/>
        <v>1.5</v>
      </c>
    </row>
    <row r="166" spans="1:4" x14ac:dyDescent="0.3">
      <c r="A166" s="20">
        <v>97</v>
      </c>
      <c r="B166" s="16" t="s">
        <v>14</v>
      </c>
      <c r="C166" s="20">
        <v>12</v>
      </c>
      <c r="D166" s="20">
        <f>C166/8</f>
        <v>1.5</v>
      </c>
    </row>
    <row r="167" spans="1:4" x14ac:dyDescent="0.3">
      <c r="A167" s="2">
        <v>98</v>
      </c>
      <c r="B167" s="59" t="s">
        <v>197</v>
      </c>
      <c r="C167" s="2">
        <f>SUM(C15:C100)*0.3</f>
        <v>260.39999999999998</v>
      </c>
      <c r="D167" s="74">
        <f>C167/8</f>
        <v>32.549999999999997</v>
      </c>
    </row>
    <row r="168" spans="1:4" x14ac:dyDescent="0.3">
      <c r="B168" s="23" t="s">
        <v>10</v>
      </c>
      <c r="C168" s="24"/>
      <c r="D168" s="24"/>
    </row>
    <row r="169" spans="1:4" x14ac:dyDescent="0.3">
      <c r="B169" s="25" t="s">
        <v>11</v>
      </c>
      <c r="C169" s="20">
        <f>SUM(C15:C166)*0.3</f>
        <v>486</v>
      </c>
      <c r="D169" s="20">
        <f>C169/8</f>
        <v>60.75</v>
      </c>
    </row>
    <row r="170" spans="1:4" x14ac:dyDescent="0.3">
      <c r="B170" s="25" t="s">
        <v>6</v>
      </c>
      <c r="C170" s="20">
        <v>24</v>
      </c>
      <c r="D170" s="20">
        <f t="shared" ref="D170:D171" si="6">C170/8</f>
        <v>3</v>
      </c>
    </row>
    <row r="171" spans="1:4" x14ac:dyDescent="0.3">
      <c r="B171" s="16" t="s">
        <v>7</v>
      </c>
      <c r="C171" s="20">
        <v>8</v>
      </c>
      <c r="D171" s="20">
        <f t="shared" si="6"/>
        <v>1</v>
      </c>
    </row>
    <row r="172" spans="1:4" ht="21" x14ac:dyDescent="0.4">
      <c r="B172" s="46" t="s">
        <v>2</v>
      </c>
      <c r="C172" s="47">
        <f>SUM(C8:C171)</f>
        <v>2727.6</v>
      </c>
      <c r="D172" s="48">
        <f>SUM(D8:D171)</f>
        <v>340.95</v>
      </c>
    </row>
    <row r="185" spans="2:2" x14ac:dyDescent="0.3">
      <c r="B185" s="25"/>
    </row>
    <row r="186" spans="2:2" x14ac:dyDescent="0.3">
      <c r="B186" s="25"/>
    </row>
    <row r="187" spans="2:2" x14ac:dyDescent="0.3">
      <c r="B187" s="25"/>
    </row>
    <row r="188" spans="2:2" x14ac:dyDescent="0.3">
      <c r="B188" s="25"/>
    </row>
    <row r="189" spans="2:2" x14ac:dyDescent="0.3">
      <c r="B189" s="25"/>
    </row>
    <row r="190" spans="2:2" x14ac:dyDescent="0.3">
      <c r="B190" s="25"/>
    </row>
    <row r="193" spans="2:2" x14ac:dyDescent="0.3">
      <c r="B193" s="43"/>
    </row>
    <row r="194" spans="2:2" x14ac:dyDescent="0.3">
      <c r="B194" s="43"/>
    </row>
    <row r="195" spans="2:2" x14ac:dyDescent="0.3">
      <c r="B195" s="44"/>
    </row>
    <row r="196" spans="2:2" x14ac:dyDescent="0.3">
      <c r="B196" s="44"/>
    </row>
    <row r="197" spans="2:2" x14ac:dyDescent="0.3">
      <c r="B197" s="25"/>
    </row>
  </sheetData>
  <mergeCells count="2">
    <mergeCell ref="I8:I10"/>
    <mergeCell ref="J8:J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2"/>
  <sheetViews>
    <sheetView tabSelected="1" workbookViewId="0">
      <selection activeCell="B79" sqref="B2:B79"/>
    </sheetView>
  </sheetViews>
  <sheetFormatPr defaultRowHeight="15.6" x14ac:dyDescent="0.3"/>
  <cols>
    <col min="2" max="2" width="69.09765625" customWidth="1"/>
    <col min="3" max="3" width="13.19921875" customWidth="1"/>
  </cols>
  <sheetData>
    <row r="1" spans="2:4" x14ac:dyDescent="0.3">
      <c r="C1" s="77" t="s">
        <v>9</v>
      </c>
      <c r="D1" s="77" t="s">
        <v>188</v>
      </c>
    </row>
    <row r="2" spans="2:4" x14ac:dyDescent="0.3">
      <c r="B2" s="61" t="s">
        <v>187</v>
      </c>
      <c r="C2">
        <v>80</v>
      </c>
      <c r="D2">
        <f>C2/8</f>
        <v>10</v>
      </c>
    </row>
    <row r="3" spans="2:4" x14ac:dyDescent="0.3">
      <c r="B3" s="61" t="s">
        <v>168</v>
      </c>
      <c r="D3">
        <f t="shared" ref="D3:D68" si="0">C3/8</f>
        <v>0</v>
      </c>
    </row>
    <row r="4" spans="2:4" x14ac:dyDescent="0.3">
      <c r="B4" s="64" t="s">
        <v>191</v>
      </c>
      <c r="C4" s="63">
        <v>8</v>
      </c>
      <c r="D4">
        <f>C4/8</f>
        <v>1</v>
      </c>
    </row>
    <row r="5" spans="2:4" x14ac:dyDescent="0.3">
      <c r="B5" s="16" t="s">
        <v>30</v>
      </c>
      <c r="C5" s="63">
        <v>6</v>
      </c>
      <c r="D5">
        <f t="shared" si="0"/>
        <v>0.75</v>
      </c>
    </row>
    <row r="6" spans="2:4" x14ac:dyDescent="0.3">
      <c r="B6" s="16" t="s">
        <v>31</v>
      </c>
      <c r="C6" s="63">
        <v>32</v>
      </c>
      <c r="D6">
        <f t="shared" si="0"/>
        <v>4</v>
      </c>
    </row>
    <row r="7" spans="2:4" x14ac:dyDescent="0.3">
      <c r="B7" s="16" t="s">
        <v>35</v>
      </c>
      <c r="C7" s="63">
        <v>4</v>
      </c>
      <c r="D7">
        <f t="shared" si="0"/>
        <v>0.5</v>
      </c>
    </row>
    <row r="8" spans="2:4" x14ac:dyDescent="0.3">
      <c r="B8" s="16" t="s">
        <v>36</v>
      </c>
      <c r="C8" s="63">
        <v>8</v>
      </c>
      <c r="D8">
        <f t="shared" si="0"/>
        <v>1</v>
      </c>
    </row>
    <row r="9" spans="2:4" x14ac:dyDescent="0.3">
      <c r="B9" s="16" t="s">
        <v>62</v>
      </c>
      <c r="C9" s="63">
        <v>8</v>
      </c>
      <c r="D9">
        <f t="shared" si="0"/>
        <v>1</v>
      </c>
    </row>
    <row r="10" spans="2:4" x14ac:dyDescent="0.3">
      <c r="B10" s="16" t="s">
        <v>39</v>
      </c>
      <c r="C10" s="63">
        <v>12</v>
      </c>
      <c r="D10">
        <f t="shared" si="0"/>
        <v>1.5</v>
      </c>
    </row>
    <row r="11" spans="2:4" x14ac:dyDescent="0.3">
      <c r="B11" s="16" t="s">
        <v>40</v>
      </c>
      <c r="C11" s="63">
        <v>24</v>
      </c>
      <c r="D11">
        <f t="shared" si="0"/>
        <v>3</v>
      </c>
    </row>
    <row r="12" spans="2:4" x14ac:dyDescent="0.3">
      <c r="B12" s="16" t="s">
        <v>41</v>
      </c>
      <c r="C12" s="63">
        <v>6</v>
      </c>
      <c r="D12">
        <f t="shared" si="0"/>
        <v>0.75</v>
      </c>
    </row>
    <row r="13" spans="2:4" x14ac:dyDescent="0.3">
      <c r="B13" s="16" t="s">
        <v>43</v>
      </c>
      <c r="C13" s="63">
        <v>6</v>
      </c>
      <c r="D13">
        <f t="shared" si="0"/>
        <v>0.75</v>
      </c>
    </row>
    <row r="14" spans="2:4" x14ac:dyDescent="0.3">
      <c r="B14" s="16" t="s">
        <v>44</v>
      </c>
      <c r="C14" s="63">
        <v>6</v>
      </c>
      <c r="D14">
        <f t="shared" si="0"/>
        <v>0.75</v>
      </c>
    </row>
    <row r="15" spans="2:4" x14ac:dyDescent="0.3">
      <c r="B15" s="16" t="s">
        <v>45</v>
      </c>
      <c r="C15" s="63">
        <v>8</v>
      </c>
      <c r="D15">
        <f t="shared" si="0"/>
        <v>1</v>
      </c>
    </row>
    <row r="16" spans="2:4" x14ac:dyDescent="0.3">
      <c r="B16" s="16" t="s">
        <v>46</v>
      </c>
      <c r="C16" s="63">
        <v>6</v>
      </c>
      <c r="D16">
        <f t="shared" si="0"/>
        <v>0.75</v>
      </c>
    </row>
    <row r="17" spans="2:10" x14ac:dyDescent="0.3">
      <c r="B17" s="16" t="s">
        <v>47</v>
      </c>
      <c r="C17" s="63">
        <v>6</v>
      </c>
      <c r="D17">
        <f t="shared" si="0"/>
        <v>0.75</v>
      </c>
      <c r="J17" s="56"/>
    </row>
    <row r="18" spans="2:10" x14ac:dyDescent="0.3">
      <c r="B18" s="55" t="s">
        <v>60</v>
      </c>
      <c r="C18" s="63"/>
      <c r="D18">
        <f t="shared" si="0"/>
        <v>0</v>
      </c>
    </row>
    <row r="19" spans="2:10" x14ac:dyDescent="0.3">
      <c r="B19" s="25" t="s">
        <v>61</v>
      </c>
      <c r="C19" s="63">
        <v>16</v>
      </c>
      <c r="D19">
        <f t="shared" si="0"/>
        <v>2</v>
      </c>
    </row>
    <row r="20" spans="2:10" x14ac:dyDescent="0.3">
      <c r="B20" s="25" t="s">
        <v>32</v>
      </c>
      <c r="C20" s="63">
        <v>32</v>
      </c>
      <c r="D20">
        <f t="shared" si="0"/>
        <v>4</v>
      </c>
    </row>
    <row r="21" spans="2:10" x14ac:dyDescent="0.3">
      <c r="B21" s="25" t="s">
        <v>33</v>
      </c>
      <c r="C21" s="63">
        <v>16</v>
      </c>
      <c r="D21">
        <f t="shared" si="0"/>
        <v>2</v>
      </c>
    </row>
    <row r="22" spans="2:10" x14ac:dyDescent="0.3">
      <c r="B22" s="25" t="s">
        <v>63</v>
      </c>
      <c r="C22" s="63">
        <v>8</v>
      </c>
      <c r="D22">
        <f t="shared" si="0"/>
        <v>1</v>
      </c>
    </row>
    <row r="23" spans="2:10" x14ac:dyDescent="0.3">
      <c r="B23" s="62" t="s">
        <v>169</v>
      </c>
      <c r="D23">
        <f t="shared" si="0"/>
        <v>0</v>
      </c>
    </row>
    <row r="24" spans="2:10" x14ac:dyDescent="0.3">
      <c r="B24" s="78" t="s">
        <v>192</v>
      </c>
      <c r="C24" s="67">
        <v>4</v>
      </c>
      <c r="D24" s="66"/>
    </row>
    <row r="25" spans="2:10" x14ac:dyDescent="0.3">
      <c r="B25" s="16" t="s">
        <v>170</v>
      </c>
      <c r="C25" s="68">
        <v>8</v>
      </c>
      <c r="D25">
        <f t="shared" si="0"/>
        <v>1</v>
      </c>
    </row>
    <row r="26" spans="2:10" s="66" customFormat="1" x14ac:dyDescent="0.3">
      <c r="B26" s="16" t="s">
        <v>171</v>
      </c>
      <c r="C26" s="68">
        <v>8</v>
      </c>
      <c r="D26">
        <f t="shared" si="0"/>
        <v>1</v>
      </c>
    </row>
    <row r="27" spans="2:10" x14ac:dyDescent="0.3">
      <c r="B27" s="16" t="s">
        <v>172</v>
      </c>
      <c r="C27" s="68">
        <v>4</v>
      </c>
      <c r="D27">
        <f t="shared" si="0"/>
        <v>0.5</v>
      </c>
    </row>
    <row r="28" spans="2:10" x14ac:dyDescent="0.3">
      <c r="B28" s="16" t="s">
        <v>179</v>
      </c>
      <c r="C28" s="68">
        <v>4</v>
      </c>
      <c r="D28">
        <f t="shared" si="0"/>
        <v>0.5</v>
      </c>
    </row>
    <row r="29" spans="2:10" x14ac:dyDescent="0.3">
      <c r="B29" s="16" t="s">
        <v>173</v>
      </c>
      <c r="C29" s="68">
        <v>4</v>
      </c>
      <c r="D29">
        <f t="shared" si="0"/>
        <v>0.5</v>
      </c>
    </row>
    <row r="30" spans="2:10" x14ac:dyDescent="0.3">
      <c r="B30" s="16" t="s">
        <v>174</v>
      </c>
      <c r="C30" s="68">
        <v>6</v>
      </c>
      <c r="D30">
        <f t="shared" si="0"/>
        <v>0.75</v>
      </c>
    </row>
    <row r="31" spans="2:10" x14ac:dyDescent="0.3">
      <c r="B31" s="16" t="s">
        <v>175</v>
      </c>
      <c r="C31" s="68">
        <v>4</v>
      </c>
      <c r="D31">
        <f t="shared" si="0"/>
        <v>0.5</v>
      </c>
    </row>
    <row r="32" spans="2:10" x14ac:dyDescent="0.3">
      <c r="B32" s="16" t="s">
        <v>176</v>
      </c>
      <c r="C32" s="68">
        <v>12</v>
      </c>
      <c r="D32">
        <f t="shared" si="0"/>
        <v>1.5</v>
      </c>
    </row>
    <row r="33" spans="2:4" x14ac:dyDescent="0.3">
      <c r="B33" s="62" t="s">
        <v>181</v>
      </c>
      <c r="D33">
        <f t="shared" si="0"/>
        <v>0</v>
      </c>
    </row>
    <row r="34" spans="2:4" x14ac:dyDescent="0.3">
      <c r="B34" s="65" t="s">
        <v>192</v>
      </c>
      <c r="C34" s="68">
        <v>2</v>
      </c>
    </row>
    <row r="35" spans="2:4" x14ac:dyDescent="0.3">
      <c r="B35" s="53" t="s">
        <v>116</v>
      </c>
      <c r="C35" s="68"/>
      <c r="D35">
        <f t="shared" si="0"/>
        <v>0</v>
      </c>
    </row>
    <row r="36" spans="2:4" x14ac:dyDescent="0.3">
      <c r="B36" s="16" t="s">
        <v>26</v>
      </c>
      <c r="C36" s="68">
        <v>8</v>
      </c>
      <c r="D36">
        <f t="shared" si="0"/>
        <v>1</v>
      </c>
    </row>
    <row r="37" spans="2:4" x14ac:dyDescent="0.3">
      <c r="B37" s="16" t="s">
        <v>53</v>
      </c>
      <c r="C37" s="68"/>
      <c r="D37">
        <f t="shared" si="0"/>
        <v>0</v>
      </c>
    </row>
    <row r="38" spans="2:4" x14ac:dyDescent="0.3">
      <c r="B38" s="16" t="s">
        <v>54</v>
      </c>
      <c r="C38" s="68">
        <v>8</v>
      </c>
      <c r="D38">
        <f t="shared" si="0"/>
        <v>1</v>
      </c>
    </row>
    <row r="39" spans="2:4" x14ac:dyDescent="0.3">
      <c r="B39" s="16" t="s">
        <v>199</v>
      </c>
      <c r="C39" s="68"/>
      <c r="D39">
        <f t="shared" si="0"/>
        <v>0</v>
      </c>
    </row>
    <row r="40" spans="2:4" x14ac:dyDescent="0.3">
      <c r="B40" s="16" t="s">
        <v>56</v>
      </c>
      <c r="C40" s="68">
        <v>2</v>
      </c>
      <c r="D40">
        <f t="shared" si="0"/>
        <v>0.25</v>
      </c>
    </row>
    <row r="41" spans="2:4" x14ac:dyDescent="0.3">
      <c r="B41" s="53" t="s">
        <v>182</v>
      </c>
      <c r="D41">
        <f t="shared" si="0"/>
        <v>0</v>
      </c>
    </row>
    <row r="42" spans="2:4" x14ac:dyDescent="0.3">
      <c r="B42" s="16" t="s">
        <v>86</v>
      </c>
      <c r="C42" s="68">
        <v>8</v>
      </c>
      <c r="D42">
        <f t="shared" si="0"/>
        <v>1</v>
      </c>
    </row>
    <row r="43" spans="2:4" x14ac:dyDescent="0.3">
      <c r="B43" s="16" t="s">
        <v>87</v>
      </c>
      <c r="C43" s="68">
        <v>8</v>
      </c>
      <c r="D43">
        <f t="shared" si="0"/>
        <v>1</v>
      </c>
    </row>
    <row r="44" spans="2:4" x14ac:dyDescent="0.3">
      <c r="B44" s="16" t="s">
        <v>88</v>
      </c>
      <c r="C44" s="68">
        <v>8</v>
      </c>
      <c r="D44">
        <f t="shared" si="0"/>
        <v>1</v>
      </c>
    </row>
    <row r="45" spans="2:4" x14ac:dyDescent="0.3">
      <c r="B45" s="16" t="s">
        <v>89</v>
      </c>
      <c r="C45" s="68">
        <v>4</v>
      </c>
      <c r="D45">
        <f t="shared" si="0"/>
        <v>0.5</v>
      </c>
    </row>
    <row r="46" spans="2:4" x14ac:dyDescent="0.3">
      <c r="B46" s="16" t="s">
        <v>90</v>
      </c>
      <c r="C46" s="68">
        <v>12</v>
      </c>
      <c r="D46">
        <f t="shared" si="0"/>
        <v>1.5</v>
      </c>
    </row>
    <row r="47" spans="2:4" x14ac:dyDescent="0.3">
      <c r="B47" s="16" t="s">
        <v>91</v>
      </c>
      <c r="C47" s="68">
        <v>4</v>
      </c>
      <c r="D47">
        <f t="shared" si="0"/>
        <v>0.5</v>
      </c>
    </row>
    <row r="48" spans="2:4" x14ac:dyDescent="0.3">
      <c r="B48" s="16" t="s">
        <v>92</v>
      </c>
      <c r="C48" s="68">
        <v>8</v>
      </c>
      <c r="D48">
        <f t="shared" si="0"/>
        <v>1</v>
      </c>
    </row>
    <row r="49" spans="2:4" x14ac:dyDescent="0.3">
      <c r="B49" s="53" t="s">
        <v>186</v>
      </c>
      <c r="D49">
        <f t="shared" si="0"/>
        <v>0</v>
      </c>
    </row>
    <row r="50" spans="2:4" x14ac:dyDescent="0.3">
      <c r="B50" s="25" t="s">
        <v>93</v>
      </c>
      <c r="C50" s="68">
        <v>8</v>
      </c>
      <c r="D50">
        <f t="shared" si="0"/>
        <v>1</v>
      </c>
    </row>
    <row r="51" spans="2:4" x14ac:dyDescent="0.3">
      <c r="B51" s="25" t="s">
        <v>94</v>
      </c>
      <c r="C51" s="68">
        <v>4</v>
      </c>
      <c r="D51">
        <f t="shared" si="0"/>
        <v>0.5</v>
      </c>
    </row>
    <row r="52" spans="2:4" x14ac:dyDescent="0.3">
      <c r="B52" s="25" t="s">
        <v>95</v>
      </c>
      <c r="C52" s="68">
        <v>4</v>
      </c>
      <c r="D52">
        <f t="shared" si="0"/>
        <v>0.5</v>
      </c>
    </row>
    <row r="53" spans="2:4" x14ac:dyDescent="0.3">
      <c r="B53" s="53" t="s">
        <v>96</v>
      </c>
      <c r="D53">
        <f t="shared" si="0"/>
        <v>0</v>
      </c>
    </row>
    <row r="54" spans="2:4" x14ac:dyDescent="0.3">
      <c r="B54" s="16" t="s">
        <v>97</v>
      </c>
      <c r="C54" s="68">
        <v>16</v>
      </c>
      <c r="D54">
        <f t="shared" si="0"/>
        <v>2</v>
      </c>
    </row>
    <row r="55" spans="2:4" x14ac:dyDescent="0.3">
      <c r="B55" s="16" t="s">
        <v>98</v>
      </c>
      <c r="C55" s="68">
        <v>8</v>
      </c>
      <c r="D55">
        <f t="shared" si="0"/>
        <v>1</v>
      </c>
    </row>
    <row r="56" spans="2:4" x14ac:dyDescent="0.3">
      <c r="B56" s="16" t="s">
        <v>99</v>
      </c>
      <c r="C56" s="68">
        <v>8</v>
      </c>
      <c r="D56">
        <f t="shared" si="0"/>
        <v>1</v>
      </c>
    </row>
    <row r="57" spans="2:4" x14ac:dyDescent="0.3">
      <c r="B57" s="16" t="s">
        <v>100</v>
      </c>
      <c r="C57" s="68">
        <v>8</v>
      </c>
      <c r="D57">
        <f t="shared" si="0"/>
        <v>1</v>
      </c>
    </row>
    <row r="58" spans="2:4" x14ac:dyDescent="0.3">
      <c r="B58" s="16" t="s">
        <v>101</v>
      </c>
      <c r="C58" s="68">
        <v>8</v>
      </c>
      <c r="D58">
        <f t="shared" si="0"/>
        <v>1</v>
      </c>
    </row>
    <row r="59" spans="2:4" x14ac:dyDescent="0.3">
      <c r="B59" s="16" t="s">
        <v>102</v>
      </c>
      <c r="C59" s="68">
        <v>4</v>
      </c>
      <c r="D59">
        <f t="shared" si="0"/>
        <v>0.5</v>
      </c>
    </row>
    <row r="60" spans="2:4" x14ac:dyDescent="0.3">
      <c r="B60" s="79" t="s">
        <v>193</v>
      </c>
      <c r="C60" s="68">
        <v>16</v>
      </c>
      <c r="D60">
        <f t="shared" si="0"/>
        <v>2</v>
      </c>
    </row>
    <row r="61" spans="2:4" x14ac:dyDescent="0.3">
      <c r="B61" s="79" t="s">
        <v>104</v>
      </c>
      <c r="C61" s="67">
        <v>12</v>
      </c>
      <c r="D61">
        <f t="shared" si="0"/>
        <v>1.5</v>
      </c>
    </row>
    <row r="62" spans="2:4" x14ac:dyDescent="0.3">
      <c r="B62" s="53" t="s">
        <v>185</v>
      </c>
      <c r="D62">
        <f t="shared" si="0"/>
        <v>0</v>
      </c>
    </row>
    <row r="63" spans="2:4" x14ac:dyDescent="0.3">
      <c r="B63" s="79" t="s">
        <v>105</v>
      </c>
      <c r="C63" s="67">
        <v>8</v>
      </c>
      <c r="D63">
        <f t="shared" si="0"/>
        <v>1</v>
      </c>
    </row>
    <row r="64" spans="2:4" x14ac:dyDescent="0.3">
      <c r="B64" s="79" t="s">
        <v>106</v>
      </c>
      <c r="C64" s="67">
        <v>6</v>
      </c>
      <c r="D64">
        <f t="shared" si="0"/>
        <v>0.75</v>
      </c>
    </row>
    <row r="65" spans="2:4" x14ac:dyDescent="0.3">
      <c r="B65" s="79" t="s">
        <v>107</v>
      </c>
      <c r="C65" s="67">
        <v>8</v>
      </c>
      <c r="D65">
        <f t="shared" si="0"/>
        <v>1</v>
      </c>
    </row>
    <row r="66" spans="2:4" x14ac:dyDescent="0.3">
      <c r="B66" s="79" t="s">
        <v>108</v>
      </c>
      <c r="C66" s="67">
        <v>4</v>
      </c>
      <c r="D66">
        <f t="shared" si="0"/>
        <v>0.5</v>
      </c>
    </row>
    <row r="67" spans="2:4" x14ac:dyDescent="0.3">
      <c r="B67" s="79" t="s">
        <v>109</v>
      </c>
      <c r="C67" s="67">
        <v>6</v>
      </c>
      <c r="D67">
        <f t="shared" si="0"/>
        <v>0.75</v>
      </c>
    </row>
    <row r="68" spans="2:4" x14ac:dyDescent="0.3">
      <c r="B68" s="79" t="s">
        <v>110</v>
      </c>
      <c r="C68" s="67">
        <v>8</v>
      </c>
      <c r="D68">
        <f t="shared" si="0"/>
        <v>1</v>
      </c>
    </row>
    <row r="69" spans="2:4" x14ac:dyDescent="0.3">
      <c r="B69" s="53" t="s">
        <v>184</v>
      </c>
      <c r="D69">
        <f t="shared" ref="D69:D79" si="1">C69/8</f>
        <v>0</v>
      </c>
    </row>
    <row r="70" spans="2:4" x14ac:dyDescent="0.3">
      <c r="B70" s="79" t="s">
        <v>111</v>
      </c>
      <c r="C70" s="67">
        <v>8</v>
      </c>
      <c r="D70">
        <f t="shared" si="1"/>
        <v>1</v>
      </c>
    </row>
    <row r="71" spans="2:4" x14ac:dyDescent="0.3">
      <c r="B71" s="79" t="s">
        <v>112</v>
      </c>
      <c r="C71" s="67">
        <v>12</v>
      </c>
      <c r="D71">
        <f t="shared" si="1"/>
        <v>1.5</v>
      </c>
    </row>
    <row r="72" spans="2:4" x14ac:dyDescent="0.3">
      <c r="B72" s="79" t="s">
        <v>113</v>
      </c>
      <c r="C72" s="67">
        <v>8</v>
      </c>
      <c r="D72">
        <f t="shared" si="1"/>
        <v>1</v>
      </c>
    </row>
    <row r="73" spans="2:4" x14ac:dyDescent="0.3">
      <c r="B73" s="79" t="s">
        <v>114</v>
      </c>
      <c r="C73" s="67">
        <v>8</v>
      </c>
      <c r="D73">
        <f t="shared" si="1"/>
        <v>1</v>
      </c>
    </row>
    <row r="74" spans="2:4" x14ac:dyDescent="0.3">
      <c r="B74" s="79" t="s">
        <v>115</v>
      </c>
      <c r="D74">
        <f t="shared" si="1"/>
        <v>0</v>
      </c>
    </row>
    <row r="75" spans="2:4" x14ac:dyDescent="0.3">
      <c r="B75" s="53" t="s">
        <v>183</v>
      </c>
      <c r="D75">
        <f t="shared" si="1"/>
        <v>0</v>
      </c>
    </row>
    <row r="76" spans="2:4" x14ac:dyDescent="0.3">
      <c r="B76" s="79" t="s">
        <v>117</v>
      </c>
      <c r="C76" s="67">
        <v>8</v>
      </c>
      <c r="D76">
        <f t="shared" si="1"/>
        <v>1</v>
      </c>
    </row>
    <row r="77" spans="2:4" x14ac:dyDescent="0.3">
      <c r="B77" s="79" t="s">
        <v>118</v>
      </c>
      <c r="C77" s="67">
        <v>8</v>
      </c>
      <c r="D77">
        <f t="shared" si="1"/>
        <v>1</v>
      </c>
    </row>
    <row r="78" spans="2:4" x14ac:dyDescent="0.3">
      <c r="B78" s="79" t="s">
        <v>119</v>
      </c>
      <c r="D78">
        <f t="shared" si="1"/>
        <v>0</v>
      </c>
    </row>
    <row r="79" spans="2:4" x14ac:dyDescent="0.3">
      <c r="B79" s="79" t="s">
        <v>120</v>
      </c>
      <c r="D79">
        <f t="shared" si="1"/>
        <v>0</v>
      </c>
    </row>
    <row r="80" spans="2:4" x14ac:dyDescent="0.3">
      <c r="B80" s="76" t="s">
        <v>15</v>
      </c>
      <c r="C80">
        <f>SUM(C4:C79)*0.3</f>
        <v>157.79999999999998</v>
      </c>
      <c r="D80">
        <f>SUM(D2:D79)*0.3</f>
        <v>22.5</v>
      </c>
    </row>
    <row r="81" spans="2:4" x14ac:dyDescent="0.3">
      <c r="B81" s="73" t="s">
        <v>194</v>
      </c>
      <c r="C81" s="70">
        <f>SUM(C2:C80)</f>
        <v>763.8</v>
      </c>
      <c r="D81" s="70">
        <f>C81/8</f>
        <v>95.474999999999994</v>
      </c>
    </row>
    <row r="82" spans="2:4" x14ac:dyDescent="0.3">
      <c r="B82" s="6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MELI-Web</vt:lpstr>
      <vt:lpstr>MELI-Mobile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</cp:lastModifiedBy>
  <dcterms:created xsi:type="dcterms:W3CDTF">2013-06-07T15:02:07Z</dcterms:created>
  <dcterms:modified xsi:type="dcterms:W3CDTF">2018-04-24T12:29:38Z</dcterms:modified>
</cp:coreProperties>
</file>