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Memo printing Tasleem\"/>
    </mc:Choice>
  </mc:AlternateContent>
  <bookViews>
    <workbookView xWindow="0" yWindow="0" windowWidth="10245" windowHeight="7080" tabRatio="500"/>
  </bookViews>
  <sheets>
    <sheet name="memo printing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4" l="1"/>
  <c r="H11" i="4"/>
  <c r="I8" i="4"/>
  <c r="J8" i="4" s="1"/>
  <c r="I12" i="4"/>
  <c r="J12" i="4" s="1"/>
  <c r="H8" i="4"/>
  <c r="C29" i="4"/>
  <c r="C32" i="4" s="1"/>
  <c r="C10" i="4"/>
  <c r="I11" i="4" s="1"/>
  <c r="J11" i="4" s="1"/>
  <c r="K9" i="4"/>
  <c r="I10" i="4"/>
  <c r="J10" i="4" s="1"/>
  <c r="I9" i="4"/>
  <c r="J9" i="4" s="1"/>
  <c r="G15" i="4" l="1"/>
  <c r="H12" i="4"/>
  <c r="H13" i="4"/>
  <c r="L9" i="4"/>
  <c r="J13" i="4"/>
  <c r="K13" i="4" l="1"/>
  <c r="G16" i="4"/>
  <c r="D29" i="4" l="1"/>
  <c r="D10" i="4"/>
  <c r="D32" i="4" s="1"/>
</calcChain>
</file>

<file path=xl/sharedStrings.xml><?xml version="1.0" encoding="utf-8"?>
<sst xmlns="http://schemas.openxmlformats.org/spreadsheetml/2006/main" count="51" uniqueCount="49">
  <si>
    <t>Sl. No.</t>
  </si>
  <si>
    <t>Module</t>
  </si>
  <si>
    <t>Man Days</t>
  </si>
  <si>
    <t>Total</t>
  </si>
  <si>
    <t>Assumptions</t>
  </si>
  <si>
    <t>Design</t>
  </si>
  <si>
    <t>Out Of Scope</t>
  </si>
  <si>
    <t>Memo Printing</t>
  </si>
  <si>
    <t>Friday</t>
  </si>
  <si>
    <t>Set up development environment and server - PHP</t>
  </si>
  <si>
    <t>Dashboard</t>
  </si>
  <si>
    <t>Manage Customers</t>
  </si>
  <si>
    <t>Need Hard Copy of the "Memo" before starting the project</t>
  </si>
  <si>
    <t>Need required printer availabe in deveopment center before starting the project</t>
  </si>
  <si>
    <t>Only one language available (English)</t>
  </si>
  <si>
    <t>Checque Deposit :: Manage Memo printing data</t>
  </si>
  <si>
    <t>Cash Deposit :: Manage Memo printing data</t>
  </si>
  <si>
    <t>Manage Memo Print</t>
  </si>
  <si>
    <t>Dynamic form creation / template</t>
  </si>
  <si>
    <t>Project Management</t>
  </si>
  <si>
    <t>Requirements gathering and documentation (SRS)</t>
  </si>
  <si>
    <t>Functional Specification</t>
  </si>
  <si>
    <t xml:space="preserve">Testing </t>
  </si>
  <si>
    <t>Testing and Deployment</t>
  </si>
  <si>
    <t>UAT</t>
  </si>
  <si>
    <t>Deployment &amp; support</t>
  </si>
  <si>
    <t>Total Effort</t>
  </si>
  <si>
    <t>CSV upload :: Checque Deposit &amp; Cash Deposit</t>
  </si>
  <si>
    <t xml:space="preserve">Checque Deposit :: Design print layout  compatible to dot matrix printer </t>
  </si>
  <si>
    <t xml:space="preserve">Cash Deposit :: Design print layout  compatible to dot matrix printer </t>
  </si>
  <si>
    <t>Print page (Cash &amp; Cheque)</t>
  </si>
  <si>
    <t>Bulk Printing</t>
  </si>
  <si>
    <t>Report to show all history memo’s (cash and cheque deposit) printed with filters on dates, user and reference number</t>
  </si>
  <si>
    <t>Settings for font, font size, printer selection etc</t>
  </si>
  <si>
    <t>Man Hours</t>
  </si>
  <si>
    <t xml:space="preserve">Design </t>
  </si>
  <si>
    <t>Prototype</t>
  </si>
  <si>
    <t>Sep 05 2017</t>
  </si>
  <si>
    <t xml:space="preserve">Development </t>
  </si>
  <si>
    <t>No</t>
  </si>
  <si>
    <t>Man hours</t>
  </si>
  <si>
    <t>Designer</t>
  </si>
  <si>
    <t>Sr.Developer</t>
  </si>
  <si>
    <t>Jr Developer</t>
  </si>
  <si>
    <t>PM</t>
  </si>
  <si>
    <t>QA</t>
  </si>
  <si>
    <t>Total Delivery days</t>
  </si>
  <si>
    <t>Total Man day Effort</t>
  </si>
  <si>
    <t>Installation &amp;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</si>
</sst>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0D0D"/>
      <name val="Open Sans Light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0" borderId="0" xfId="0" applyFont="1" applyAlignment="1">
      <alignment horizontal="left" vertical="center" indent="6"/>
    </xf>
    <xf numFmtId="0" fontId="0" fillId="2" borderId="2" xfId="0" applyFont="1" applyFill="1" applyBorder="1" applyAlignment="1">
      <alignment horizontal="left" vertical="center" indent="1"/>
    </xf>
    <xf numFmtId="0" fontId="3" fillId="0" borderId="8" xfId="0" applyFont="1" applyFill="1" applyBorder="1" applyAlignment="1">
      <alignment vertical="center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0" fillId="2" borderId="2" xfId="0" applyFont="1" applyFill="1" applyBorder="1" applyAlignment="1">
      <alignment horizontal="left" vertical="center" indent="3"/>
    </xf>
    <xf numFmtId="0" fontId="0" fillId="2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indent="1"/>
    </xf>
    <xf numFmtId="0" fontId="3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wrapText="1" indent="2"/>
    </xf>
    <xf numFmtId="0" fontId="7" fillId="4" borderId="9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4" fontId="8" fillId="0" borderId="2" xfId="0" applyNumberFormat="1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164" fontId="3" fillId="0" borderId="8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8" fillId="0" borderId="9" xfId="0" applyFont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0" fillId="2" borderId="2" xfId="0" applyFont="1" applyFill="1" applyBorder="1" applyAlignment="1">
      <alignment horizontal="center" vertical="center" wrapText="1"/>
    </xf>
    <xf numFmtId="164" fontId="8" fillId="0" borderId="2" xfId="0" applyNumberFormat="1" applyFont="1" applyBorder="1" applyAlignment="1">
      <alignment vertical="center"/>
    </xf>
    <xf numFmtId="164" fontId="3" fillId="0" borderId="0" xfId="0" applyNumberFormat="1" applyFont="1" applyFill="1" applyAlignment="1">
      <alignment vertical="center"/>
    </xf>
    <xf numFmtId="164" fontId="0" fillId="2" borderId="1" xfId="0" applyNumberFormat="1" applyFont="1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0</xdr:rowOff>
    </xdr:from>
    <xdr:to>
      <xdr:col>1</xdr:col>
      <xdr:colOff>2358241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90" zoomScaleNormal="90" workbookViewId="0">
      <selection activeCell="H17" sqref="H17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3.875" style="3" customWidth="1"/>
    <col min="4" max="4" width="12.75" style="1" customWidth="1"/>
    <col min="5" max="5" width="4.5" style="1" customWidth="1"/>
    <col min="6" max="6" width="19.875" style="1" bestFit="1" customWidth="1"/>
    <col min="7" max="7" width="11.625" style="1" customWidth="1"/>
    <col min="8" max="8" width="6.875" style="1" customWidth="1"/>
    <col min="9" max="9" width="6.25" style="1" customWidth="1"/>
    <col min="10" max="16384" width="10.875" style="1"/>
  </cols>
  <sheetData>
    <row r="1" spans="1:12" ht="15.75" customHeight="1" x14ac:dyDescent="0.25">
      <c r="A1" s="5"/>
      <c r="B1" s="6"/>
      <c r="C1" s="8"/>
      <c r="D1" s="20"/>
      <c r="E1" s="11"/>
      <c r="F1" s="11"/>
      <c r="G1" s="18"/>
      <c r="H1"/>
    </row>
    <row r="2" spans="1:12" ht="15.75" customHeight="1" x14ac:dyDescent="0.25">
      <c r="A2" s="7"/>
      <c r="B2" s="8"/>
      <c r="C2" s="8"/>
      <c r="D2" s="20"/>
      <c r="E2" s="11"/>
      <c r="F2" s="11"/>
      <c r="G2" s="18"/>
      <c r="H2"/>
    </row>
    <row r="3" spans="1:12" ht="15.75" customHeight="1" x14ac:dyDescent="0.25">
      <c r="A3" s="7"/>
      <c r="B3" s="13" t="s">
        <v>7</v>
      </c>
      <c r="C3" s="21" t="s">
        <v>37</v>
      </c>
    </row>
    <row r="4" spans="1:12" ht="15.75" customHeight="1" x14ac:dyDescent="0.25">
      <c r="A4" s="7"/>
      <c r="B4" s="4"/>
      <c r="C4" s="22" t="s">
        <v>8</v>
      </c>
    </row>
    <row r="5" spans="1:12" ht="15.75" customHeight="1" x14ac:dyDescent="0.25">
      <c r="A5" s="9"/>
      <c r="B5" s="10"/>
      <c r="C5" s="10"/>
    </row>
    <row r="6" spans="1:12" s="11" customFormat="1" ht="18" customHeight="1" x14ac:dyDescent="0.25">
      <c r="A6" s="15" t="s">
        <v>0</v>
      </c>
      <c r="B6" s="16" t="s">
        <v>1</v>
      </c>
      <c r="C6" s="16" t="s">
        <v>34</v>
      </c>
      <c r="D6" s="15" t="s">
        <v>2</v>
      </c>
      <c r="E6" s="1"/>
      <c r="F6" s="1"/>
      <c r="G6" s="1"/>
      <c r="H6" s="1"/>
      <c r="I6" s="1"/>
      <c r="J6" s="1"/>
      <c r="K6" s="1"/>
      <c r="L6" s="1"/>
    </row>
    <row r="7" spans="1:12" s="11" customFormat="1" ht="18" customHeight="1" x14ac:dyDescent="0.25">
      <c r="A7" s="15"/>
      <c r="B7" s="16"/>
      <c r="C7" s="16"/>
      <c r="D7" s="15"/>
      <c r="E7" s="1"/>
      <c r="F7" s="29"/>
      <c r="G7" s="30" t="s">
        <v>39</v>
      </c>
      <c r="H7" s="31" t="s">
        <v>40</v>
      </c>
      <c r="I7" s="32" t="s">
        <v>2</v>
      </c>
      <c r="J7" s="32" t="s">
        <v>26</v>
      </c>
    </row>
    <row r="8" spans="1:12" s="11" customFormat="1" ht="18" customHeight="1" x14ac:dyDescent="0.25">
      <c r="A8" s="14">
        <v>1</v>
      </c>
      <c r="B8" s="25" t="s">
        <v>20</v>
      </c>
      <c r="C8" s="14">
        <v>8</v>
      </c>
      <c r="D8" s="14">
        <v>1</v>
      </c>
      <c r="E8" s="1"/>
      <c r="F8" s="33" t="s">
        <v>41</v>
      </c>
      <c r="G8" s="34">
        <v>1</v>
      </c>
      <c r="H8" s="34">
        <f>SUM(C12:C13)</f>
        <v>24</v>
      </c>
      <c r="I8" s="35">
        <f>H8/8</f>
        <v>3</v>
      </c>
      <c r="J8" s="36">
        <f>G8*I8</f>
        <v>3</v>
      </c>
    </row>
    <row r="9" spans="1:12" s="11" customFormat="1" ht="18" customHeight="1" x14ac:dyDescent="0.25">
      <c r="A9" s="14">
        <v>2</v>
      </c>
      <c r="B9" s="25" t="s">
        <v>21</v>
      </c>
      <c r="C9" s="14">
        <v>8</v>
      </c>
      <c r="D9" s="14">
        <v>1</v>
      </c>
      <c r="E9" s="1"/>
      <c r="F9" s="33" t="s">
        <v>42</v>
      </c>
      <c r="G9" s="34">
        <v>1</v>
      </c>
      <c r="H9" s="34">
        <v>40</v>
      </c>
      <c r="I9" s="35">
        <f>H9/8</f>
        <v>5</v>
      </c>
      <c r="J9" s="36">
        <f t="shared" ref="J9:J11" si="0">G9*I9</f>
        <v>5</v>
      </c>
      <c r="K9" s="37">
        <f>SUM(D15:D27)</f>
        <v>20</v>
      </c>
      <c r="L9" s="38">
        <f>SUM(J9:J10)</f>
        <v>20</v>
      </c>
    </row>
    <row r="10" spans="1:12" s="11" customFormat="1" ht="18" customHeight="1" x14ac:dyDescent="0.25">
      <c r="A10" s="14">
        <v>3</v>
      </c>
      <c r="B10" s="25" t="s">
        <v>19</v>
      </c>
      <c r="C10" s="14">
        <f>SUM(C15:C27)*0.1</f>
        <v>16</v>
      </c>
      <c r="D10" s="14">
        <f>SUM(D15:D27)*0.1</f>
        <v>2</v>
      </c>
      <c r="E10" s="1"/>
      <c r="F10" s="33" t="s">
        <v>43</v>
      </c>
      <c r="G10" s="34">
        <v>1</v>
      </c>
      <c r="H10" s="34">
        <v>120</v>
      </c>
      <c r="I10" s="35">
        <f>H10/8</f>
        <v>15</v>
      </c>
      <c r="J10" s="36">
        <f t="shared" si="0"/>
        <v>15</v>
      </c>
      <c r="K10" s="39"/>
      <c r="L10" s="38"/>
    </row>
    <row r="11" spans="1:12" s="12" customFormat="1" ht="18" customHeight="1" x14ac:dyDescent="0.25">
      <c r="A11" s="14"/>
      <c r="B11" s="16" t="s">
        <v>5</v>
      </c>
      <c r="C11" s="15"/>
      <c r="D11" s="15"/>
      <c r="E11" s="1"/>
      <c r="F11" s="33" t="s">
        <v>44</v>
      </c>
      <c r="G11" s="34">
        <v>1</v>
      </c>
      <c r="H11" s="34">
        <f>SUM(C8:C10)</f>
        <v>32</v>
      </c>
      <c r="I11" s="35">
        <f>H11/8</f>
        <v>4</v>
      </c>
      <c r="J11" s="36">
        <f>G11*I11</f>
        <v>4</v>
      </c>
      <c r="K11" s="11"/>
      <c r="L11" s="40"/>
    </row>
    <row r="12" spans="1:12" s="12" customFormat="1" ht="18" customHeight="1" x14ac:dyDescent="0.25">
      <c r="A12" s="14">
        <v>4</v>
      </c>
      <c r="B12" s="19" t="s">
        <v>35</v>
      </c>
      <c r="C12" s="14">
        <v>16</v>
      </c>
      <c r="D12" s="14">
        <v>2</v>
      </c>
      <c r="E12" s="1"/>
      <c r="F12" s="33" t="s">
        <v>45</v>
      </c>
      <c r="G12" s="34">
        <v>1</v>
      </c>
      <c r="H12" s="34">
        <f>SUM(C29:C30)</f>
        <v>52</v>
      </c>
      <c r="I12" s="35">
        <f>H12/8</f>
        <v>6.5</v>
      </c>
      <c r="J12" s="35">
        <f>G12*I12</f>
        <v>6.5</v>
      </c>
      <c r="K12" s="11"/>
      <c r="L12" s="40"/>
    </row>
    <row r="13" spans="1:12" s="12" customFormat="1" ht="18" customHeight="1" x14ac:dyDescent="0.25">
      <c r="A13" s="14">
        <v>5</v>
      </c>
      <c r="B13" s="19" t="s">
        <v>36</v>
      </c>
      <c r="C13" s="14">
        <v>8</v>
      </c>
      <c r="D13" s="14">
        <v>1</v>
      </c>
      <c r="E13" s="1"/>
      <c r="F13" s="41" t="s">
        <v>3</v>
      </c>
      <c r="G13" s="34"/>
      <c r="H13" s="42">
        <f>SUM(H8:H12)</f>
        <v>268</v>
      </c>
      <c r="I13" s="43"/>
      <c r="J13" s="45">
        <f>SUM(J8:J12)</f>
        <v>33.5</v>
      </c>
      <c r="K13" s="40">
        <f>J13*8</f>
        <v>268</v>
      </c>
      <c r="L13" s="40"/>
    </row>
    <row r="14" spans="1:12" s="12" customFormat="1" ht="18" customHeight="1" x14ac:dyDescent="0.25">
      <c r="A14" s="14"/>
      <c r="B14" s="16" t="s">
        <v>38</v>
      </c>
      <c r="C14" s="16"/>
      <c r="D14" s="16"/>
      <c r="E14" s="1"/>
      <c r="F14" s="1"/>
      <c r="G14" s="1"/>
      <c r="H14" s="1"/>
      <c r="I14" s="1"/>
      <c r="J14" s="1"/>
      <c r="K14" s="1"/>
      <c r="L14" s="1"/>
    </row>
    <row r="15" spans="1:12" s="12" customFormat="1" ht="18" customHeight="1" x14ac:dyDescent="0.25">
      <c r="A15" s="14">
        <v>6</v>
      </c>
      <c r="B15" s="17" t="s">
        <v>9</v>
      </c>
      <c r="C15" s="14">
        <v>4</v>
      </c>
      <c r="D15" s="14">
        <v>0.5</v>
      </c>
      <c r="E15" s="1"/>
      <c r="F15" s="11" t="s">
        <v>46</v>
      </c>
      <c r="G15" s="46">
        <f>SUM(J12,J8,J10)</f>
        <v>24.5</v>
      </c>
      <c r="H15" s="1"/>
      <c r="I15" s="1"/>
      <c r="J15" s="1"/>
      <c r="K15" s="1"/>
      <c r="L15" s="1"/>
    </row>
    <row r="16" spans="1:12" s="12" customFormat="1" ht="18" customHeight="1" x14ac:dyDescent="0.25">
      <c r="A16" s="14">
        <v>7</v>
      </c>
      <c r="B16" s="17" t="s">
        <v>10</v>
      </c>
      <c r="C16" s="14">
        <v>8</v>
      </c>
      <c r="D16" s="14">
        <v>1</v>
      </c>
      <c r="E16" s="1"/>
      <c r="F16" s="11" t="s">
        <v>47</v>
      </c>
      <c r="G16" s="46">
        <f>J13</f>
        <v>33.5</v>
      </c>
      <c r="H16" s="47">
        <f>G16-5</f>
        <v>28.5</v>
      </c>
      <c r="I16" s="1"/>
      <c r="J16" s="1"/>
      <c r="K16" s="1"/>
      <c r="L16" s="1"/>
    </row>
    <row r="17" spans="1:12" s="12" customFormat="1" ht="18" customHeight="1" x14ac:dyDescent="0.25">
      <c r="A17" s="14">
        <v>8</v>
      </c>
      <c r="B17" s="17" t="s">
        <v>11</v>
      </c>
      <c r="C17" s="14">
        <v>8</v>
      </c>
      <c r="D17" s="14">
        <v>1</v>
      </c>
      <c r="E17" s="1"/>
      <c r="F17" s="11" t="s">
        <v>48</v>
      </c>
      <c r="G17" s="11">
        <v>1</v>
      </c>
      <c r="H17" s="1"/>
      <c r="I17" s="1"/>
      <c r="J17" s="1"/>
      <c r="K17" s="1"/>
      <c r="L17" s="1"/>
    </row>
    <row r="18" spans="1:12" s="12" customFormat="1" ht="18" customHeight="1" x14ac:dyDescent="0.25">
      <c r="A18" s="14">
        <v>9</v>
      </c>
      <c r="B18" s="17" t="s">
        <v>17</v>
      </c>
      <c r="C18" s="14"/>
      <c r="D18" s="14"/>
      <c r="E18" s="1"/>
      <c r="F18" s="1"/>
      <c r="G18" s="1"/>
      <c r="H18" s="1"/>
      <c r="I18" s="1"/>
      <c r="J18" s="1"/>
      <c r="K18" s="1"/>
      <c r="L18" s="1"/>
    </row>
    <row r="19" spans="1:12" s="12" customFormat="1" ht="18" customHeight="1" x14ac:dyDescent="0.25">
      <c r="A19" s="14">
        <v>10</v>
      </c>
      <c r="B19" s="24" t="s">
        <v>28</v>
      </c>
      <c r="C19" s="14">
        <v>40</v>
      </c>
      <c r="D19" s="14">
        <v>5</v>
      </c>
      <c r="E19" s="1"/>
      <c r="F19" s="1"/>
      <c r="G19" s="1"/>
      <c r="H19" s="1"/>
      <c r="I19" s="1"/>
      <c r="J19" s="1"/>
      <c r="K19" s="1"/>
      <c r="L19" s="1"/>
    </row>
    <row r="20" spans="1:12" s="12" customFormat="1" ht="18" customHeight="1" x14ac:dyDescent="0.25">
      <c r="A20" s="14">
        <v>11</v>
      </c>
      <c r="B20" s="24" t="s">
        <v>15</v>
      </c>
      <c r="C20" s="14">
        <v>16</v>
      </c>
      <c r="D20" s="14">
        <v>2</v>
      </c>
      <c r="E20" s="1"/>
      <c r="F20" s="1"/>
      <c r="G20" s="1"/>
      <c r="H20" s="1"/>
      <c r="I20" s="1"/>
      <c r="J20" s="1"/>
      <c r="K20" s="1"/>
      <c r="L20" s="1"/>
    </row>
    <row r="21" spans="1:12" s="12" customFormat="1" ht="18" customHeight="1" x14ac:dyDescent="0.25">
      <c r="A21" s="14">
        <v>12</v>
      </c>
      <c r="B21" s="24" t="s">
        <v>29</v>
      </c>
      <c r="C21" s="14">
        <v>24</v>
      </c>
      <c r="D21" s="14">
        <v>3</v>
      </c>
      <c r="E21" s="1"/>
      <c r="F21" s="1"/>
      <c r="G21" s="1"/>
      <c r="H21" s="1"/>
      <c r="I21" s="1"/>
      <c r="J21" s="1"/>
      <c r="K21" s="1"/>
      <c r="L21" s="1"/>
    </row>
    <row r="22" spans="1:12" s="12" customFormat="1" ht="18" customHeight="1" x14ac:dyDescent="0.25">
      <c r="A22" s="14">
        <v>13</v>
      </c>
      <c r="B22" s="24" t="s">
        <v>16</v>
      </c>
      <c r="C22" s="14">
        <v>12</v>
      </c>
      <c r="D22" s="14">
        <v>1.5</v>
      </c>
      <c r="E22" s="1"/>
      <c r="F22" s="1"/>
      <c r="G22" s="1"/>
      <c r="H22" s="1"/>
      <c r="I22" s="1"/>
      <c r="J22" s="1"/>
      <c r="K22" s="1"/>
      <c r="L22" s="1"/>
    </row>
    <row r="23" spans="1:12" s="12" customFormat="1" ht="18" customHeight="1" x14ac:dyDescent="0.25">
      <c r="A23" s="14">
        <v>14</v>
      </c>
      <c r="B23" s="17" t="s">
        <v>27</v>
      </c>
      <c r="C23" s="14">
        <v>16</v>
      </c>
      <c r="D23" s="14">
        <v>2</v>
      </c>
      <c r="E23" s="1"/>
      <c r="F23" s="1"/>
      <c r="G23" s="1"/>
      <c r="H23" s="1"/>
      <c r="I23" s="1"/>
      <c r="J23" s="1"/>
      <c r="K23" s="1"/>
      <c r="L23" s="1"/>
    </row>
    <row r="24" spans="1:12" s="12" customFormat="1" ht="18" customHeight="1" x14ac:dyDescent="0.25">
      <c r="A24" s="14">
        <v>15</v>
      </c>
      <c r="B24" s="17" t="s">
        <v>30</v>
      </c>
      <c r="C24" s="14">
        <v>4</v>
      </c>
      <c r="D24" s="14">
        <v>0.5</v>
      </c>
      <c r="E24" s="1"/>
      <c r="F24" s="1"/>
      <c r="G24" s="1"/>
      <c r="H24" s="1"/>
      <c r="I24" s="1"/>
      <c r="J24" s="1"/>
      <c r="K24" s="1"/>
      <c r="L24" s="1"/>
    </row>
    <row r="25" spans="1:12" s="12" customFormat="1" ht="18" customHeight="1" x14ac:dyDescent="0.25">
      <c r="A25" s="14">
        <v>16</v>
      </c>
      <c r="B25" s="17" t="s">
        <v>31</v>
      </c>
      <c r="C25" s="14">
        <v>4</v>
      </c>
      <c r="D25" s="14">
        <v>0.5</v>
      </c>
      <c r="E25" s="1"/>
      <c r="F25" s="1"/>
      <c r="G25" s="1"/>
      <c r="H25" s="1"/>
      <c r="I25" s="1"/>
      <c r="J25" s="1"/>
      <c r="K25" s="1"/>
      <c r="L25" s="1"/>
    </row>
    <row r="26" spans="1:12" s="12" customFormat="1" ht="33" customHeight="1" x14ac:dyDescent="0.25">
      <c r="A26" s="14">
        <v>17</v>
      </c>
      <c r="B26" s="28" t="s">
        <v>32</v>
      </c>
      <c r="C26" s="44">
        <v>20</v>
      </c>
      <c r="D26" s="14">
        <v>2.5</v>
      </c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4">
        <v>18</v>
      </c>
      <c r="B27" s="17" t="s">
        <v>33</v>
      </c>
      <c r="C27" s="14">
        <v>4</v>
      </c>
      <c r="D27" s="14">
        <v>0.5</v>
      </c>
    </row>
    <row r="28" spans="1:12" x14ac:dyDescent="0.25">
      <c r="B28" s="16" t="s">
        <v>23</v>
      </c>
      <c r="C28" s="16"/>
      <c r="D28" s="16"/>
    </row>
    <row r="29" spans="1:12" x14ac:dyDescent="0.25">
      <c r="A29" s="2">
        <v>19</v>
      </c>
      <c r="B29" s="17" t="s">
        <v>22</v>
      </c>
      <c r="C29" s="14">
        <f>SUM(C15:C27)*0.3</f>
        <v>48</v>
      </c>
      <c r="D29" s="14">
        <f>SUM(D15:D27)*0.3</f>
        <v>6</v>
      </c>
    </row>
    <row r="30" spans="1:12" x14ac:dyDescent="0.25">
      <c r="A30" s="2">
        <v>20</v>
      </c>
      <c r="B30" s="17" t="s">
        <v>24</v>
      </c>
      <c r="C30" s="14">
        <v>4</v>
      </c>
      <c r="D30" s="14">
        <v>0.5</v>
      </c>
    </row>
    <row r="31" spans="1:12" x14ac:dyDescent="0.25">
      <c r="A31" s="2">
        <v>21</v>
      </c>
      <c r="B31" s="17" t="s">
        <v>25</v>
      </c>
      <c r="C31" s="14">
        <v>4</v>
      </c>
      <c r="D31" s="14">
        <v>0.5</v>
      </c>
    </row>
    <row r="32" spans="1:12" x14ac:dyDescent="0.25">
      <c r="B32" s="26" t="s">
        <v>26</v>
      </c>
      <c r="C32" s="27">
        <f>SUM(C8:C31)</f>
        <v>272</v>
      </c>
      <c r="D32" s="27">
        <f>SUM(D8:D31)</f>
        <v>34</v>
      </c>
    </row>
    <row r="34" spans="2:2" x14ac:dyDescent="0.25">
      <c r="B34" s="23" t="s">
        <v>4</v>
      </c>
    </row>
    <row r="35" spans="2:2" x14ac:dyDescent="0.25">
      <c r="B35" s="17" t="s">
        <v>12</v>
      </c>
    </row>
    <row r="36" spans="2:2" x14ac:dyDescent="0.25">
      <c r="B36" s="17" t="s">
        <v>13</v>
      </c>
    </row>
    <row r="37" spans="2:2" x14ac:dyDescent="0.25">
      <c r="B37" s="17" t="s">
        <v>14</v>
      </c>
    </row>
    <row r="39" spans="2:2" x14ac:dyDescent="0.25">
      <c r="B39" s="23" t="s">
        <v>6</v>
      </c>
    </row>
    <row r="40" spans="2:2" x14ac:dyDescent="0.25">
      <c r="B40" s="17" t="s">
        <v>18</v>
      </c>
    </row>
    <row r="41" spans="2:2" x14ac:dyDescent="0.25">
      <c r="B41" s="17"/>
    </row>
  </sheetData>
  <mergeCells count="2">
    <mergeCell ref="K9:K10"/>
    <mergeCell ref="L9:L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 printing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2017-09-05T05:49:30Z</dcterms:modified>
</cp:coreProperties>
</file>