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10030\Documents\proposal\Meservices\"/>
    </mc:Choice>
  </mc:AlternateContent>
  <bookViews>
    <workbookView xWindow="0" yWindow="0" windowWidth="20400" windowHeight="7950" tabRatio="830"/>
  </bookViews>
  <sheets>
    <sheet name="MEService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9" i="4" l="1"/>
  <c r="I63" i="4"/>
  <c r="I9" i="4"/>
  <c r="D84" i="4"/>
  <c r="C84" i="4"/>
  <c r="C37" i="4"/>
  <c r="H68" i="4"/>
  <c r="H67" i="4"/>
  <c r="H66" i="4"/>
  <c r="H65" i="4"/>
  <c r="H64" i="4"/>
  <c r="H63" i="4"/>
  <c r="H62" i="4"/>
  <c r="D83" i="4"/>
  <c r="C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G46" i="4"/>
  <c r="H69" i="4" l="1"/>
  <c r="J63" i="4"/>
  <c r="D82" i="4"/>
  <c r="H40" i="4"/>
  <c r="H41" i="4"/>
  <c r="H42" i="4"/>
  <c r="H43" i="4"/>
  <c r="H44" i="4"/>
  <c r="H45" i="4"/>
  <c r="H39" i="4"/>
  <c r="J40" i="4" l="1"/>
  <c r="H46" i="4"/>
  <c r="C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G14" i="4"/>
  <c r="H8" i="4"/>
  <c r="H9" i="4"/>
  <c r="H10" i="4"/>
  <c r="H11" i="4"/>
  <c r="H12" i="4"/>
  <c r="H13" i="4"/>
  <c r="H7" i="4"/>
  <c r="C35" i="4"/>
  <c r="D35" i="4" s="1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0" i="4"/>
  <c r="D8" i="4"/>
  <c r="C101" i="4"/>
  <c r="D101" i="4" s="1"/>
  <c r="D100" i="4"/>
  <c r="D99" i="4"/>
  <c r="D98" i="4"/>
  <c r="D97" i="4"/>
  <c r="D96" i="4"/>
  <c r="I40" i="4" l="1"/>
  <c r="J9" i="4"/>
  <c r="C60" i="4"/>
  <c r="D60" i="4" s="1"/>
  <c r="H14" i="4"/>
  <c r="D37" i="4"/>
  <c r="D9" i="4" l="1"/>
  <c r="D58" i="4"/>
</calcChain>
</file>

<file path=xl/sharedStrings.xml><?xml version="1.0" encoding="utf-8"?>
<sst xmlns="http://schemas.openxmlformats.org/spreadsheetml/2006/main" count="132" uniqueCount="89">
  <si>
    <t>Sl. No.</t>
  </si>
  <si>
    <t>Module</t>
  </si>
  <si>
    <t>Man Days</t>
  </si>
  <si>
    <t>Man Hours</t>
  </si>
  <si>
    <t>Finalising and purchase of HTML Theme &amp; Images</t>
  </si>
  <si>
    <t>No</t>
  </si>
  <si>
    <t>Total</t>
  </si>
  <si>
    <t>QA</t>
  </si>
  <si>
    <t>Designer</t>
  </si>
  <si>
    <t>Testing &amp; Bug fixing</t>
  </si>
  <si>
    <t>PM</t>
  </si>
  <si>
    <t>Sr JS Developer</t>
  </si>
  <si>
    <t>Junior JS Developer</t>
  </si>
  <si>
    <t>Sr .Net developer</t>
  </si>
  <si>
    <t>Junior .Net developer</t>
  </si>
  <si>
    <t>Man days</t>
  </si>
  <si>
    <t>Proj Duration</t>
  </si>
  <si>
    <t xml:space="preserve">Manage employee non critical data </t>
  </si>
  <si>
    <t>Have an approval cycle to verify the employee information modification</t>
  </si>
  <si>
    <t>Testing and QA</t>
  </si>
  <si>
    <t>Access employees profile</t>
  </si>
  <si>
    <t>Allow employee to create request for leave</t>
  </si>
  <si>
    <t>Allow managers to approve the leave</t>
  </si>
  <si>
    <t>Send notification to the employee regarding the leave request status</t>
  </si>
  <si>
    <t>Follow up on his leave request</t>
  </si>
  <si>
    <t>Request for salary certificate</t>
  </si>
  <si>
    <t xml:space="preserve">Request for purchase </t>
  </si>
  <si>
    <t>Allow the workflow of approvals for the purchase request</t>
  </si>
  <si>
    <t>Send notification regarding the purchase request status to the employee</t>
  </si>
  <si>
    <t>Timesheet/attendance view</t>
  </si>
  <si>
    <t>Receive expense claims</t>
  </si>
  <si>
    <t xml:space="preserve">Handle jobs and vacancies for different companies </t>
  </si>
  <si>
    <t>Ability to set different hiring process/workflow for each company</t>
  </si>
  <si>
    <t>Ability set different screening and selection criteria for each company's job</t>
  </si>
  <si>
    <t>Ability to manage the received candidate's information.</t>
  </si>
  <si>
    <t>Should allow/have document management facility to store candidate's documents.</t>
  </si>
  <si>
    <t>Handle the interview cycle with different workflow based on the job conditions and company</t>
  </si>
  <si>
    <t>Allow a smart search and analytics for existing resumes.</t>
  </si>
  <si>
    <t>Handle the hiring cycle</t>
  </si>
  <si>
    <t>Give notification for next actions to be taken</t>
  </si>
  <si>
    <t>Have KPIs for the recruiters performance</t>
  </si>
  <si>
    <t>Integrate with email</t>
  </si>
  <si>
    <t>Should give alerts for companies contract needs that are below their threshold.</t>
  </si>
  <si>
    <t xml:space="preserve">Powerful reporting module </t>
  </si>
  <si>
    <t>Job seeker Registration</t>
  </si>
  <si>
    <t>List of available jobs for the job seeker</t>
  </si>
  <si>
    <t>Upload CV and update profile for the job seeker</t>
  </si>
  <si>
    <t>View history of applied job</t>
  </si>
  <si>
    <t>Apply for job</t>
  </si>
  <si>
    <t xml:space="preserve">Search for jobs </t>
  </si>
  <si>
    <t>Employer Registration</t>
  </si>
  <si>
    <t>The employer can create a new job</t>
  </si>
  <si>
    <t>View list of his created jobs</t>
  </si>
  <si>
    <t>View list of candidates who have applied for his jobs</t>
  </si>
  <si>
    <t>Based on employer registration type he can view list of job seekers resumes.</t>
  </si>
  <si>
    <t>Online payment for the job seeker to upgrade his registration type.</t>
  </si>
  <si>
    <t>Complete running &amp; approved prototype</t>
  </si>
  <si>
    <t>Customizable Dashboards</t>
  </si>
  <si>
    <t>Customizable Workflows</t>
  </si>
  <si>
    <t>Audit Trail</t>
  </si>
  <si>
    <t>Update the HR (ERP) system with the new approved leaves [Require APIs and the documentation]</t>
  </si>
  <si>
    <t>Update the  procurement (ERP) system with the approved purchase requests[Require APIs and the documentation]</t>
  </si>
  <si>
    <t>Integration with the HR and Payroll to retrieve information about the employee.[Require APIs and the documentation]</t>
  </si>
  <si>
    <t>Handle different companies (Add different companies)</t>
  </si>
  <si>
    <t>In case of jobs that is posted by MeServices, it shall be integrated into the recruitment system in the ERP [Require APIs and the documentation]</t>
  </si>
  <si>
    <t>ADMIN</t>
  </si>
  <si>
    <t>Approximately 10 master setting pages</t>
  </si>
  <si>
    <t>Login</t>
  </si>
  <si>
    <t>Employee registration</t>
  </si>
  <si>
    <t>Workflows</t>
  </si>
  <si>
    <t>Employee evaluation sheets</t>
  </si>
  <si>
    <t>Feb 16 2017</t>
  </si>
  <si>
    <t>Thursday</t>
  </si>
  <si>
    <t>MEServices</t>
  </si>
  <si>
    <t>Project Completion time</t>
  </si>
  <si>
    <t>Total Effort</t>
  </si>
  <si>
    <t>132 man Days</t>
  </si>
  <si>
    <t>49 Man Days + 1 day for deployment</t>
  </si>
  <si>
    <t>47 Man Days + 1 day for deployment</t>
  </si>
  <si>
    <t>125 man Days</t>
  </si>
  <si>
    <t>39 Man Days + 1 day for deployment</t>
  </si>
  <si>
    <t>99 man Days</t>
  </si>
  <si>
    <t>UAT &amp; GoLive</t>
  </si>
  <si>
    <t>Employeee Self Service Portal (Phase 1)</t>
  </si>
  <si>
    <t>Assumptions</t>
  </si>
  <si>
    <t>Data Migration tasks have not been included in Phase 3 as the functionality and complexity of the task is not well understood. If the task is trivial, it will be completed in phase 3</t>
  </si>
  <si>
    <t>Internet Recruitment Portal (Phase 2)</t>
  </si>
  <si>
    <t>WBS, Project Schedule, Comm plan, FS , SRS)</t>
  </si>
  <si>
    <t>Intranet Recruitment Portal (Phase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</si>
</sst>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14" fontId="5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0" fillId="2" borderId="2" xfId="0" applyFont="1" applyFill="1" applyBorder="1" applyAlignment="1">
      <alignment horizontal="left" vertical="center" indent="1"/>
    </xf>
    <xf numFmtId="0" fontId="3" fillId="2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wrapText="1" indent="1"/>
    </xf>
    <xf numFmtId="0" fontId="7" fillId="0" borderId="2" xfId="0" applyFont="1" applyBorder="1" applyAlignment="1">
      <alignment horizontal="right" vertical="center" indent="1"/>
    </xf>
    <xf numFmtId="0" fontId="0" fillId="0" borderId="10" xfId="0" applyFont="1" applyBorder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0" fontId="3" fillId="0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0" xfId="0" applyFont="1" applyBorder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40481</xdr:colOff>
      <xdr:row>0</xdr:row>
      <xdr:rowOff>0</xdr:rowOff>
    </xdr:from>
    <xdr:to>
      <xdr:col>1</xdr:col>
      <xdr:colOff>2358241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54" zoomScale="90" zoomScaleNormal="90" workbookViewId="0">
      <selection activeCell="G72" sqref="G72"/>
    </sheetView>
  </sheetViews>
  <sheetFormatPr defaultColWidth="10.875" defaultRowHeight="15.75" x14ac:dyDescent="0.25"/>
  <cols>
    <col min="1" max="1" width="7.5" style="2" customWidth="1"/>
    <col min="2" max="2" width="88.5" style="1" customWidth="1"/>
    <col min="3" max="3" width="16.25" style="1" customWidth="1"/>
    <col min="4" max="4" width="13.875" style="3" customWidth="1"/>
    <col min="5" max="5" width="22.375" style="1" bestFit="1" customWidth="1"/>
    <col min="6" max="6" width="4.5" style="1" customWidth="1"/>
    <col min="7" max="7" width="11.75" style="1" customWidth="1"/>
    <col min="8" max="8" width="10.625" style="1" customWidth="1"/>
    <col min="9" max="9" width="10.875" style="1"/>
    <col min="10" max="10" width="11.125" style="1" bestFit="1" customWidth="1"/>
    <col min="11" max="16384" width="10.875" style="1"/>
  </cols>
  <sheetData>
    <row r="1" spans="1:11" ht="15.75" customHeight="1" x14ac:dyDescent="0.25">
      <c r="A1" s="5"/>
      <c r="B1" s="6"/>
      <c r="C1" s="8"/>
      <c r="D1" s="8"/>
      <c r="E1" s="14"/>
      <c r="F1" s="14"/>
      <c r="G1" s="14"/>
      <c r="H1" s="14"/>
    </row>
    <row r="2" spans="1:11" ht="15.75" customHeight="1" x14ac:dyDescent="0.25">
      <c r="A2" s="7"/>
      <c r="B2" s="8"/>
      <c r="C2" s="8"/>
      <c r="D2" s="8"/>
      <c r="E2" s="14"/>
      <c r="F2" s="14"/>
      <c r="G2" s="14"/>
      <c r="H2" s="14"/>
    </row>
    <row r="3" spans="1:11" ht="15.75" customHeight="1" x14ac:dyDescent="0.25">
      <c r="A3" s="7"/>
      <c r="B3" s="16" t="s">
        <v>73</v>
      </c>
      <c r="C3" s="4"/>
      <c r="D3" s="12" t="s">
        <v>71</v>
      </c>
    </row>
    <row r="4" spans="1:11" ht="15.75" customHeight="1" x14ac:dyDescent="0.25">
      <c r="A4" s="7"/>
      <c r="B4" s="4"/>
      <c r="C4" s="4"/>
      <c r="D4" s="13" t="s">
        <v>72</v>
      </c>
      <c r="K4" s="14"/>
    </row>
    <row r="5" spans="1:11" ht="15.75" customHeight="1" x14ac:dyDescent="0.25">
      <c r="A5" s="9"/>
      <c r="B5" s="10"/>
      <c r="C5" s="10"/>
      <c r="D5" s="11"/>
      <c r="K5" s="14"/>
    </row>
    <row r="6" spans="1:11" s="14" customFormat="1" ht="18" customHeight="1" x14ac:dyDescent="0.25">
      <c r="A6" s="19" t="s">
        <v>0</v>
      </c>
      <c r="B6" s="20" t="s">
        <v>1</v>
      </c>
      <c r="C6" s="19" t="s">
        <v>3</v>
      </c>
      <c r="D6" s="19" t="s">
        <v>2</v>
      </c>
      <c r="E6" s="20"/>
      <c r="F6" s="20" t="s">
        <v>5</v>
      </c>
      <c r="G6" s="20" t="s">
        <v>16</v>
      </c>
      <c r="H6" s="20" t="s">
        <v>15</v>
      </c>
      <c r="I6" s="1"/>
      <c r="J6" s="1"/>
    </row>
    <row r="7" spans="1:11" s="14" customFormat="1" ht="18" customHeight="1" x14ac:dyDescent="0.25">
      <c r="A7" s="19"/>
      <c r="B7" s="21" t="s">
        <v>83</v>
      </c>
      <c r="C7" s="19"/>
      <c r="D7" s="19"/>
      <c r="E7" s="22" t="s">
        <v>8</v>
      </c>
      <c r="F7" s="22">
        <v>2</v>
      </c>
      <c r="G7" s="29">
        <v>7</v>
      </c>
      <c r="H7" s="29">
        <f>F7*G7</f>
        <v>14</v>
      </c>
    </row>
    <row r="8" spans="1:11" s="14" customFormat="1" ht="18" customHeight="1" x14ac:dyDescent="0.25">
      <c r="A8" s="18">
        <v>1</v>
      </c>
      <c r="B8" s="26" t="s">
        <v>87</v>
      </c>
      <c r="C8" s="18">
        <v>40</v>
      </c>
      <c r="D8" s="18">
        <f t="shared" ref="D8:D37" si="0">C8/8</f>
        <v>5</v>
      </c>
      <c r="E8" s="22" t="s">
        <v>13</v>
      </c>
      <c r="F8" s="22">
        <v>1</v>
      </c>
      <c r="G8" s="29">
        <v>20</v>
      </c>
      <c r="H8" s="29">
        <f t="shared" ref="H8:H13" si="1">F8*G8</f>
        <v>20</v>
      </c>
    </row>
    <row r="9" spans="1:11" s="14" customFormat="1" ht="18" customHeight="1" x14ac:dyDescent="0.25">
      <c r="A9" s="18">
        <v>2</v>
      </c>
      <c r="B9" s="26" t="s">
        <v>4</v>
      </c>
      <c r="C9" s="18"/>
      <c r="D9" s="18">
        <f t="shared" si="0"/>
        <v>0</v>
      </c>
      <c r="E9" s="22" t="s">
        <v>11</v>
      </c>
      <c r="F9" s="22">
        <v>1</v>
      </c>
      <c r="G9" s="29">
        <v>20</v>
      </c>
      <c r="H9" s="29">
        <f t="shared" si="1"/>
        <v>20</v>
      </c>
      <c r="I9" s="39">
        <f>SUM(D11:D34)</f>
        <v>83</v>
      </c>
      <c r="J9" s="40">
        <f>SUM(H8:H11)</f>
        <v>83</v>
      </c>
    </row>
    <row r="10" spans="1:11" s="14" customFormat="1" ht="18" customHeight="1" x14ac:dyDescent="0.25">
      <c r="A10" s="18">
        <v>3</v>
      </c>
      <c r="B10" s="30" t="s">
        <v>56</v>
      </c>
      <c r="C10" s="18">
        <v>112</v>
      </c>
      <c r="D10" s="18">
        <f t="shared" si="0"/>
        <v>14</v>
      </c>
      <c r="E10" s="22" t="s">
        <v>14</v>
      </c>
      <c r="F10" s="22">
        <v>1</v>
      </c>
      <c r="G10" s="29">
        <v>22</v>
      </c>
      <c r="H10" s="29">
        <f t="shared" si="1"/>
        <v>22</v>
      </c>
      <c r="I10" s="39"/>
      <c r="J10" s="40"/>
    </row>
    <row r="11" spans="1:11" s="15" customFormat="1" ht="18" customHeight="1" x14ac:dyDescent="0.25">
      <c r="A11" s="18">
        <v>4</v>
      </c>
      <c r="B11" s="30" t="s">
        <v>65</v>
      </c>
      <c r="C11" s="18"/>
      <c r="D11" s="18"/>
      <c r="E11" s="22" t="s">
        <v>12</v>
      </c>
      <c r="F11" s="22">
        <v>1</v>
      </c>
      <c r="G11" s="29">
        <v>21</v>
      </c>
      <c r="H11" s="29">
        <f t="shared" si="1"/>
        <v>21</v>
      </c>
      <c r="I11" s="39"/>
      <c r="J11" s="40"/>
      <c r="K11" s="14"/>
    </row>
    <row r="12" spans="1:11" s="15" customFormat="1" ht="18" customHeight="1" x14ac:dyDescent="0.25">
      <c r="A12" s="18">
        <v>5</v>
      </c>
      <c r="B12" s="30" t="s">
        <v>66</v>
      </c>
      <c r="C12" s="18">
        <v>40</v>
      </c>
      <c r="D12" s="18">
        <f t="shared" si="0"/>
        <v>5</v>
      </c>
      <c r="E12" s="22" t="s">
        <v>10</v>
      </c>
      <c r="F12" s="22">
        <v>1</v>
      </c>
      <c r="G12" s="29">
        <v>5</v>
      </c>
      <c r="H12" s="29">
        <f t="shared" si="1"/>
        <v>5</v>
      </c>
      <c r="I12" s="39"/>
      <c r="J12" s="40"/>
      <c r="K12" s="14"/>
    </row>
    <row r="13" spans="1:11" s="15" customFormat="1" ht="18" customHeight="1" x14ac:dyDescent="0.25">
      <c r="A13" s="18">
        <v>6</v>
      </c>
      <c r="B13" s="30" t="s">
        <v>67</v>
      </c>
      <c r="C13" s="18">
        <v>8</v>
      </c>
      <c r="D13" s="18">
        <f t="shared" si="0"/>
        <v>1</v>
      </c>
      <c r="E13" s="22" t="s">
        <v>7</v>
      </c>
      <c r="F13" s="22">
        <v>2</v>
      </c>
      <c r="G13" s="22">
        <v>15</v>
      </c>
      <c r="H13" s="29">
        <f t="shared" si="1"/>
        <v>30</v>
      </c>
      <c r="I13" s="14"/>
      <c r="J13" s="14"/>
      <c r="K13" s="14"/>
    </row>
    <row r="14" spans="1:11" s="15" customFormat="1" ht="18" customHeight="1" x14ac:dyDescent="0.25">
      <c r="A14" s="18">
        <v>7</v>
      </c>
      <c r="B14" s="30" t="s">
        <v>68</v>
      </c>
      <c r="C14" s="18">
        <v>16</v>
      </c>
      <c r="D14" s="18">
        <f t="shared" si="0"/>
        <v>2</v>
      </c>
      <c r="E14" s="23" t="s">
        <v>6</v>
      </c>
      <c r="F14" s="22"/>
      <c r="G14" s="23">
        <f>SUM(G13,G12,G10,G7)</f>
        <v>49</v>
      </c>
      <c r="H14" s="23">
        <f>SUM(H7:H13)</f>
        <v>132</v>
      </c>
      <c r="I14" s="14"/>
      <c r="J14" s="14"/>
      <c r="K14" s="14"/>
    </row>
    <row r="15" spans="1:11" s="15" customFormat="1" ht="18" customHeight="1" x14ac:dyDescent="0.25">
      <c r="A15" s="18">
        <v>8</v>
      </c>
      <c r="B15" s="30" t="s">
        <v>57</v>
      </c>
      <c r="C15" s="18">
        <v>40</v>
      </c>
      <c r="D15" s="18">
        <f t="shared" si="0"/>
        <v>5</v>
      </c>
      <c r="I15" s="14"/>
      <c r="J15" s="14"/>
      <c r="K15" s="14"/>
    </row>
    <row r="16" spans="1:11" s="15" customFormat="1" ht="18" customHeight="1" x14ac:dyDescent="0.25">
      <c r="A16" s="18">
        <v>9</v>
      </c>
      <c r="B16" s="30" t="s">
        <v>69</v>
      </c>
      <c r="C16" s="18">
        <v>104</v>
      </c>
      <c r="D16" s="18">
        <f t="shared" si="0"/>
        <v>13</v>
      </c>
      <c r="E16" s="15" t="s">
        <v>74</v>
      </c>
      <c r="G16" s="15" t="s">
        <v>77</v>
      </c>
      <c r="I16" s="14"/>
      <c r="J16" s="14"/>
      <c r="K16" s="14"/>
    </row>
    <row r="17" spans="1:11" s="15" customFormat="1" ht="18" customHeight="1" x14ac:dyDescent="0.25">
      <c r="A17" s="18">
        <v>10</v>
      </c>
      <c r="B17" s="30" t="s">
        <v>59</v>
      </c>
      <c r="C17" s="18">
        <v>16</v>
      </c>
      <c r="D17" s="18">
        <f t="shared" si="0"/>
        <v>2</v>
      </c>
      <c r="E17" s="15" t="s">
        <v>75</v>
      </c>
      <c r="G17" s="15" t="s">
        <v>76</v>
      </c>
      <c r="J17" s="14"/>
      <c r="K17" s="14"/>
    </row>
    <row r="18" spans="1:11" s="15" customFormat="1" ht="18" customHeight="1" x14ac:dyDescent="0.25">
      <c r="A18" s="18">
        <v>11</v>
      </c>
      <c r="B18" s="30" t="s">
        <v>20</v>
      </c>
      <c r="C18" s="18">
        <v>40</v>
      </c>
      <c r="D18" s="18">
        <f t="shared" si="0"/>
        <v>5</v>
      </c>
      <c r="I18" s="33"/>
      <c r="J18" s="14"/>
      <c r="K18" s="14"/>
    </row>
    <row r="19" spans="1:11" s="15" customFormat="1" ht="18" customHeight="1" x14ac:dyDescent="0.25">
      <c r="A19" s="18">
        <v>12</v>
      </c>
      <c r="B19" s="30" t="s">
        <v>17</v>
      </c>
      <c r="C19" s="18">
        <v>24</v>
      </c>
      <c r="D19" s="18">
        <f t="shared" si="0"/>
        <v>3</v>
      </c>
      <c r="I19" s="33"/>
      <c r="J19" s="14"/>
      <c r="K19" s="14"/>
    </row>
    <row r="20" spans="1:11" s="15" customFormat="1" ht="18" customHeight="1" x14ac:dyDescent="0.25">
      <c r="A20" s="18">
        <v>13</v>
      </c>
      <c r="B20" s="30" t="s">
        <v>18</v>
      </c>
      <c r="C20" s="18">
        <v>16</v>
      </c>
      <c r="D20" s="18">
        <f t="shared" si="0"/>
        <v>2</v>
      </c>
      <c r="I20" s="33"/>
      <c r="J20" s="14"/>
      <c r="K20" s="14"/>
    </row>
    <row r="21" spans="1:11" s="15" customFormat="1" ht="18" customHeight="1" x14ac:dyDescent="0.25">
      <c r="A21" s="18">
        <v>14</v>
      </c>
      <c r="B21" s="30" t="s">
        <v>21</v>
      </c>
      <c r="C21" s="18">
        <v>24</v>
      </c>
      <c r="D21" s="18">
        <f t="shared" si="0"/>
        <v>3</v>
      </c>
      <c r="I21" s="33"/>
      <c r="J21" s="14"/>
      <c r="K21" s="14"/>
    </row>
    <row r="22" spans="1:11" s="15" customFormat="1" ht="18" customHeight="1" x14ac:dyDescent="0.25">
      <c r="A22" s="18">
        <v>15</v>
      </c>
      <c r="B22" s="30" t="s">
        <v>22</v>
      </c>
      <c r="C22" s="18">
        <v>16</v>
      </c>
      <c r="D22" s="18">
        <f t="shared" si="0"/>
        <v>2</v>
      </c>
      <c r="J22" s="14"/>
      <c r="K22" s="14"/>
    </row>
    <row r="23" spans="1:11" s="15" customFormat="1" ht="18" customHeight="1" x14ac:dyDescent="0.25">
      <c r="A23" s="18">
        <v>16</v>
      </c>
      <c r="B23" s="30" t="s">
        <v>60</v>
      </c>
      <c r="C23" s="18">
        <v>24</v>
      </c>
      <c r="D23" s="18">
        <f t="shared" si="0"/>
        <v>3</v>
      </c>
      <c r="J23" s="14"/>
      <c r="K23" s="14"/>
    </row>
    <row r="24" spans="1:11" s="15" customFormat="1" ht="18" customHeight="1" x14ac:dyDescent="0.25">
      <c r="A24" s="18">
        <v>17</v>
      </c>
      <c r="B24" s="30" t="s">
        <v>23</v>
      </c>
      <c r="C24" s="18">
        <v>8</v>
      </c>
      <c r="D24" s="18">
        <f t="shared" si="0"/>
        <v>1</v>
      </c>
      <c r="J24" s="14"/>
      <c r="K24" s="14"/>
    </row>
    <row r="25" spans="1:11" s="15" customFormat="1" ht="18" customHeight="1" x14ac:dyDescent="0.25">
      <c r="A25" s="18">
        <v>18</v>
      </c>
      <c r="B25" s="30" t="s">
        <v>24</v>
      </c>
      <c r="C25" s="18">
        <v>8</v>
      </c>
      <c r="D25" s="18">
        <f t="shared" si="0"/>
        <v>1</v>
      </c>
      <c r="J25" s="14"/>
      <c r="K25" s="14"/>
    </row>
    <row r="26" spans="1:11" s="15" customFormat="1" ht="18" customHeight="1" x14ac:dyDescent="0.25">
      <c r="A26" s="18">
        <v>19</v>
      </c>
      <c r="B26" s="30" t="s">
        <v>25</v>
      </c>
      <c r="C26" s="18">
        <v>32</v>
      </c>
      <c r="D26" s="18">
        <f t="shared" si="0"/>
        <v>4</v>
      </c>
      <c r="J26" s="14"/>
      <c r="K26" s="14"/>
    </row>
    <row r="27" spans="1:11" s="15" customFormat="1" ht="18" customHeight="1" x14ac:dyDescent="0.25">
      <c r="A27" s="18">
        <v>20</v>
      </c>
      <c r="B27" s="30" t="s">
        <v>26</v>
      </c>
      <c r="C27" s="18">
        <v>40</v>
      </c>
      <c r="D27" s="18">
        <f t="shared" si="0"/>
        <v>5</v>
      </c>
      <c r="J27" s="14"/>
      <c r="K27" s="14"/>
    </row>
    <row r="28" spans="1:11" s="15" customFormat="1" ht="18" customHeight="1" x14ac:dyDescent="0.25">
      <c r="A28" s="18">
        <v>21</v>
      </c>
      <c r="B28" s="30" t="s">
        <v>27</v>
      </c>
      <c r="C28" s="18">
        <v>40</v>
      </c>
      <c r="D28" s="18">
        <f t="shared" si="0"/>
        <v>5</v>
      </c>
      <c r="J28" s="14"/>
      <c r="K28" s="14"/>
    </row>
    <row r="29" spans="1:11" s="15" customFormat="1" ht="18" customHeight="1" x14ac:dyDescent="0.25">
      <c r="A29" s="18">
        <v>22</v>
      </c>
      <c r="B29" s="30" t="s">
        <v>61</v>
      </c>
      <c r="C29" s="18">
        <v>24</v>
      </c>
      <c r="D29" s="18">
        <f t="shared" si="0"/>
        <v>3</v>
      </c>
      <c r="I29" s="41"/>
      <c r="J29" s="14"/>
      <c r="K29" s="14"/>
    </row>
    <row r="30" spans="1:11" s="15" customFormat="1" ht="18" customHeight="1" x14ac:dyDescent="0.25">
      <c r="A30" s="18">
        <v>23</v>
      </c>
      <c r="B30" s="30" t="s">
        <v>28</v>
      </c>
      <c r="C30" s="18">
        <v>8</v>
      </c>
      <c r="D30" s="18">
        <f t="shared" si="0"/>
        <v>1</v>
      </c>
      <c r="I30" s="41"/>
      <c r="J30" s="14"/>
      <c r="K30" s="14"/>
    </row>
    <row r="31" spans="1:11" s="15" customFormat="1" ht="18" customHeight="1" x14ac:dyDescent="0.25">
      <c r="A31" s="18">
        <v>24</v>
      </c>
      <c r="B31" s="30" t="s">
        <v>29</v>
      </c>
      <c r="C31" s="18">
        <v>40</v>
      </c>
      <c r="D31" s="18">
        <f t="shared" si="0"/>
        <v>5</v>
      </c>
      <c r="I31" s="41"/>
      <c r="J31" s="14"/>
      <c r="K31" s="14"/>
    </row>
    <row r="32" spans="1:11" s="15" customFormat="1" ht="18" customHeight="1" x14ac:dyDescent="0.25">
      <c r="A32" s="18">
        <v>25</v>
      </c>
      <c r="B32" s="30" t="s">
        <v>70</v>
      </c>
      <c r="C32" s="18">
        <v>32</v>
      </c>
      <c r="D32" s="18">
        <f t="shared" si="0"/>
        <v>4</v>
      </c>
      <c r="I32" s="41"/>
      <c r="J32" s="14"/>
      <c r="K32" s="14"/>
    </row>
    <row r="33" spans="1:11" s="15" customFormat="1" ht="18" customHeight="1" x14ac:dyDescent="0.25">
      <c r="A33" s="18">
        <v>26</v>
      </c>
      <c r="B33" s="30" t="s">
        <v>30</v>
      </c>
      <c r="C33" s="18">
        <v>24</v>
      </c>
      <c r="D33" s="18">
        <f t="shared" si="0"/>
        <v>3</v>
      </c>
      <c r="J33" s="14"/>
      <c r="K33" s="14"/>
    </row>
    <row r="34" spans="1:11" s="15" customFormat="1" ht="18" customHeight="1" x14ac:dyDescent="0.25">
      <c r="A34" s="18">
        <v>27</v>
      </c>
      <c r="B34" s="30" t="s">
        <v>62</v>
      </c>
      <c r="C34" s="18">
        <v>40</v>
      </c>
      <c r="D34" s="18">
        <f t="shared" si="0"/>
        <v>5</v>
      </c>
      <c r="J34" s="14"/>
      <c r="K34" s="14"/>
    </row>
    <row r="35" spans="1:11" s="15" customFormat="1" ht="18" customHeight="1" x14ac:dyDescent="0.25">
      <c r="A35" s="18">
        <v>28</v>
      </c>
      <c r="B35" s="30" t="s">
        <v>19</v>
      </c>
      <c r="C35" s="18">
        <f>SUM(C15:C34)*0.4</f>
        <v>240</v>
      </c>
      <c r="D35" s="18">
        <f t="shared" si="0"/>
        <v>30</v>
      </c>
      <c r="J35" s="14"/>
      <c r="K35" s="14"/>
    </row>
    <row r="36" spans="1:11" s="15" customFormat="1" ht="18" customHeight="1" x14ac:dyDescent="0.25">
      <c r="A36" s="18">
        <v>27</v>
      </c>
      <c r="B36" s="34" t="s">
        <v>82</v>
      </c>
      <c r="C36" s="18">
        <v>8</v>
      </c>
      <c r="D36" s="18">
        <v>1</v>
      </c>
      <c r="J36" s="14"/>
      <c r="K36" s="14"/>
    </row>
    <row r="37" spans="1:11" s="15" customFormat="1" ht="18" customHeight="1" x14ac:dyDescent="0.25">
      <c r="A37" s="18"/>
      <c r="B37" s="32" t="s">
        <v>6</v>
      </c>
      <c r="C37" s="18">
        <f>SUM(C8:C36)</f>
        <v>1064</v>
      </c>
      <c r="D37" s="18">
        <f t="shared" si="0"/>
        <v>133</v>
      </c>
      <c r="J37" s="14"/>
      <c r="K37" s="14"/>
    </row>
    <row r="38" spans="1:11" s="15" customFormat="1" ht="18" customHeight="1" x14ac:dyDescent="0.25">
      <c r="A38" s="18"/>
      <c r="B38" s="21" t="s">
        <v>86</v>
      </c>
      <c r="C38" s="18"/>
      <c r="D38" s="18"/>
      <c r="E38" s="21"/>
      <c r="F38" s="20" t="s">
        <v>5</v>
      </c>
      <c r="G38" s="20" t="s">
        <v>16</v>
      </c>
      <c r="H38" s="20" t="s">
        <v>15</v>
      </c>
      <c r="I38" s="28"/>
      <c r="J38" s="1"/>
      <c r="K38" s="14"/>
    </row>
    <row r="39" spans="1:11" s="15" customFormat="1" ht="18" customHeight="1" x14ac:dyDescent="0.25">
      <c r="A39" s="18">
        <v>1</v>
      </c>
      <c r="B39" s="26" t="s">
        <v>87</v>
      </c>
      <c r="C39" s="18">
        <v>40</v>
      </c>
      <c r="D39" s="18">
        <v>5</v>
      </c>
      <c r="E39" s="22" t="s">
        <v>8</v>
      </c>
      <c r="F39" s="22">
        <v>2</v>
      </c>
      <c r="G39" s="29">
        <v>7</v>
      </c>
      <c r="H39" s="29">
        <f>F39*G39</f>
        <v>14</v>
      </c>
      <c r="I39" s="28">
        <v>13</v>
      </c>
      <c r="J39" s="1"/>
      <c r="K39" s="14"/>
    </row>
    <row r="40" spans="1:11" s="15" customFormat="1" ht="18" customHeight="1" x14ac:dyDescent="0.25">
      <c r="A40" s="18">
        <v>2</v>
      </c>
      <c r="B40" s="26" t="s">
        <v>4</v>
      </c>
      <c r="C40" s="18"/>
      <c r="D40" s="18"/>
      <c r="E40" s="22" t="s">
        <v>13</v>
      </c>
      <c r="F40" s="22">
        <v>1</v>
      </c>
      <c r="G40" s="29">
        <v>13</v>
      </c>
      <c r="H40" s="29">
        <f t="shared" ref="H40:H45" si="2">F40*G40</f>
        <v>13</v>
      </c>
      <c r="I40" s="35">
        <f>SUM(D42:D57)</f>
        <v>58</v>
      </c>
      <c r="J40" s="36">
        <f>SUM(H40:H43)</f>
        <v>58</v>
      </c>
      <c r="K40" s="14"/>
    </row>
    <row r="41" spans="1:11" s="15" customFormat="1" ht="18" customHeight="1" x14ac:dyDescent="0.25">
      <c r="A41" s="18">
        <v>3</v>
      </c>
      <c r="B41" s="30" t="s">
        <v>56</v>
      </c>
      <c r="C41" s="18">
        <v>104</v>
      </c>
      <c r="D41" s="18">
        <f t="shared" ref="D41:D58" si="3">C41/8</f>
        <v>13</v>
      </c>
      <c r="E41" s="22" t="s">
        <v>11</v>
      </c>
      <c r="F41" s="22">
        <v>1</v>
      </c>
      <c r="G41" s="29">
        <v>13</v>
      </c>
      <c r="H41" s="29">
        <f t="shared" si="2"/>
        <v>13</v>
      </c>
      <c r="I41" s="35"/>
      <c r="J41" s="37"/>
      <c r="K41" s="14"/>
    </row>
    <row r="42" spans="1:11" s="15" customFormat="1" ht="18" customHeight="1" x14ac:dyDescent="0.25">
      <c r="A42" s="18">
        <v>4</v>
      </c>
      <c r="B42" s="30" t="s">
        <v>57</v>
      </c>
      <c r="C42" s="18">
        <v>32</v>
      </c>
      <c r="D42" s="18">
        <f t="shared" si="3"/>
        <v>4</v>
      </c>
      <c r="E42" s="22" t="s">
        <v>14</v>
      </c>
      <c r="F42" s="22">
        <v>1</v>
      </c>
      <c r="G42" s="29">
        <v>16</v>
      </c>
      <c r="H42" s="29">
        <f t="shared" si="2"/>
        <v>16</v>
      </c>
      <c r="I42" s="35"/>
      <c r="J42" s="37"/>
      <c r="K42" s="14"/>
    </row>
    <row r="43" spans="1:11" s="15" customFormat="1" ht="18" customHeight="1" x14ac:dyDescent="0.25">
      <c r="A43" s="18">
        <v>5</v>
      </c>
      <c r="B43" s="30" t="s">
        <v>58</v>
      </c>
      <c r="C43" s="18">
        <v>120</v>
      </c>
      <c r="D43" s="18">
        <f t="shared" si="3"/>
        <v>15</v>
      </c>
      <c r="E43" s="22" t="s">
        <v>12</v>
      </c>
      <c r="F43" s="22">
        <v>1</v>
      </c>
      <c r="G43" s="29">
        <v>16</v>
      </c>
      <c r="H43" s="29">
        <f t="shared" si="2"/>
        <v>16</v>
      </c>
      <c r="I43" s="35"/>
      <c r="J43" s="38"/>
      <c r="K43" s="14"/>
    </row>
    <row r="44" spans="1:11" s="15" customFormat="1" ht="18" customHeight="1" x14ac:dyDescent="0.25">
      <c r="A44" s="18">
        <v>6</v>
      </c>
      <c r="B44" s="30" t="s">
        <v>59</v>
      </c>
      <c r="C44" s="18">
        <v>16</v>
      </c>
      <c r="D44" s="18">
        <f t="shared" si="3"/>
        <v>2</v>
      </c>
      <c r="E44" s="22" t="s">
        <v>10</v>
      </c>
      <c r="F44" s="22">
        <v>1</v>
      </c>
      <c r="G44" s="29">
        <v>5</v>
      </c>
      <c r="H44" s="29">
        <f t="shared" si="2"/>
        <v>5</v>
      </c>
      <c r="I44" s="35"/>
      <c r="J44" s="1"/>
      <c r="K44" s="14"/>
    </row>
    <row r="45" spans="1:11" s="15" customFormat="1" ht="18" customHeight="1" x14ac:dyDescent="0.25">
      <c r="A45" s="18">
        <v>7</v>
      </c>
      <c r="B45" s="30" t="s">
        <v>44</v>
      </c>
      <c r="C45" s="18">
        <v>24</v>
      </c>
      <c r="D45" s="18">
        <f t="shared" si="3"/>
        <v>3</v>
      </c>
      <c r="E45" s="22" t="s">
        <v>7</v>
      </c>
      <c r="F45" s="22">
        <v>2</v>
      </c>
      <c r="G45" s="22">
        <v>11</v>
      </c>
      <c r="H45" s="29">
        <f t="shared" si="2"/>
        <v>22</v>
      </c>
      <c r="I45" s="35"/>
      <c r="J45" s="1"/>
      <c r="K45" s="14"/>
    </row>
    <row r="46" spans="1:11" s="24" customFormat="1" ht="18" customHeight="1" x14ac:dyDescent="0.25">
      <c r="A46" s="18">
        <v>8</v>
      </c>
      <c r="B46" s="30" t="s">
        <v>45</v>
      </c>
      <c r="C46" s="18">
        <v>32</v>
      </c>
      <c r="D46" s="18">
        <f t="shared" si="3"/>
        <v>4</v>
      </c>
      <c r="E46" s="23" t="s">
        <v>6</v>
      </c>
      <c r="F46" s="22"/>
      <c r="G46" s="23">
        <f>SUM(G45,G44,G43,G39)</f>
        <v>39</v>
      </c>
      <c r="H46" s="23">
        <f>SUM(H39:H45)</f>
        <v>99</v>
      </c>
      <c r="I46" s="35"/>
      <c r="J46" s="1"/>
      <c r="K46" s="25"/>
    </row>
    <row r="47" spans="1:11" s="15" customFormat="1" ht="18" customHeight="1" x14ac:dyDescent="0.25">
      <c r="A47" s="18">
        <v>9</v>
      </c>
      <c r="B47" s="30" t="s">
        <v>46</v>
      </c>
      <c r="C47" s="18">
        <v>32</v>
      </c>
      <c r="D47" s="18">
        <f t="shared" si="3"/>
        <v>4</v>
      </c>
      <c r="I47" s="35"/>
      <c r="J47" s="1"/>
      <c r="K47" s="14"/>
    </row>
    <row r="48" spans="1:11" s="15" customFormat="1" ht="16.5" customHeight="1" x14ac:dyDescent="0.25">
      <c r="A48" s="18">
        <v>10</v>
      </c>
      <c r="B48" s="30" t="s">
        <v>47</v>
      </c>
      <c r="C48" s="18">
        <v>32</v>
      </c>
      <c r="D48" s="18">
        <f t="shared" si="3"/>
        <v>4</v>
      </c>
      <c r="E48" s="15" t="s">
        <v>74</v>
      </c>
      <c r="G48" s="15" t="s">
        <v>80</v>
      </c>
      <c r="I48" s="14"/>
      <c r="J48" s="1"/>
      <c r="K48" s="14"/>
    </row>
    <row r="49" spans="1:11" s="15" customFormat="1" ht="18.75" customHeight="1" x14ac:dyDescent="0.25">
      <c r="A49" s="18">
        <v>11</v>
      </c>
      <c r="B49" s="30" t="s">
        <v>48</v>
      </c>
      <c r="C49" s="18">
        <v>24</v>
      </c>
      <c r="D49" s="18">
        <f t="shared" si="3"/>
        <v>3</v>
      </c>
      <c r="E49" s="15" t="s">
        <v>75</v>
      </c>
      <c r="G49" s="15" t="s">
        <v>81</v>
      </c>
      <c r="I49" s="14"/>
      <c r="J49" s="1"/>
      <c r="K49" s="14"/>
    </row>
    <row r="50" spans="1:11" s="15" customFormat="1" ht="21" customHeight="1" x14ac:dyDescent="0.25">
      <c r="A50" s="18">
        <v>12</v>
      </c>
      <c r="B50" s="30" t="s">
        <v>49</v>
      </c>
      <c r="C50" s="18">
        <v>32</v>
      </c>
      <c r="D50" s="18">
        <f t="shared" si="3"/>
        <v>4</v>
      </c>
      <c r="H50" s="1"/>
      <c r="I50" s="14"/>
      <c r="J50" s="1"/>
      <c r="K50" s="14"/>
    </row>
    <row r="51" spans="1:11" s="15" customFormat="1" ht="18" customHeight="1" x14ac:dyDescent="0.25">
      <c r="A51" s="18">
        <v>13</v>
      </c>
      <c r="B51" s="30" t="s">
        <v>50</v>
      </c>
      <c r="C51" s="18">
        <v>24</v>
      </c>
      <c r="D51" s="18">
        <f t="shared" si="3"/>
        <v>3</v>
      </c>
      <c r="E51" s="17"/>
      <c r="F51" s="17"/>
      <c r="G51" s="17"/>
      <c r="H51" s="17"/>
      <c r="J51" s="1"/>
      <c r="K51" s="1"/>
    </row>
    <row r="52" spans="1:11" s="15" customFormat="1" x14ac:dyDescent="0.25">
      <c r="A52" s="18">
        <v>14</v>
      </c>
      <c r="B52" s="30" t="s">
        <v>51</v>
      </c>
      <c r="C52" s="18">
        <v>16</v>
      </c>
      <c r="D52" s="18">
        <f t="shared" si="3"/>
        <v>2</v>
      </c>
      <c r="I52" s="1"/>
      <c r="J52" s="1"/>
      <c r="K52" s="1"/>
    </row>
    <row r="53" spans="1:11" s="15" customFormat="1" ht="18" customHeight="1" x14ac:dyDescent="0.25">
      <c r="A53" s="18">
        <v>15</v>
      </c>
      <c r="B53" s="30" t="s">
        <v>52</v>
      </c>
      <c r="C53" s="18">
        <v>16</v>
      </c>
      <c r="D53" s="18">
        <f t="shared" si="3"/>
        <v>2</v>
      </c>
      <c r="I53" s="14"/>
      <c r="J53" s="1"/>
      <c r="K53" s="1"/>
    </row>
    <row r="54" spans="1:11" s="17" customFormat="1" ht="17.25" customHeight="1" x14ac:dyDescent="0.25">
      <c r="A54" s="18">
        <v>16</v>
      </c>
      <c r="B54" s="30" t="s">
        <v>53</v>
      </c>
      <c r="C54" s="18">
        <v>8</v>
      </c>
      <c r="D54" s="18">
        <f t="shared" si="3"/>
        <v>1</v>
      </c>
      <c r="E54" s="15"/>
      <c r="F54" s="15"/>
      <c r="G54" s="15"/>
      <c r="H54" s="15"/>
      <c r="I54" s="14"/>
      <c r="J54" s="1"/>
      <c r="K54" s="1"/>
    </row>
    <row r="55" spans="1:11" s="15" customFormat="1" ht="18" customHeight="1" x14ac:dyDescent="0.25">
      <c r="A55" s="18">
        <v>17</v>
      </c>
      <c r="B55" s="30" t="s">
        <v>54</v>
      </c>
      <c r="C55" s="18">
        <v>8</v>
      </c>
      <c r="D55" s="18">
        <f t="shared" si="3"/>
        <v>1</v>
      </c>
      <c r="E55" s="1"/>
      <c r="F55" s="1"/>
      <c r="G55" s="1"/>
      <c r="H55" s="1"/>
      <c r="I55" s="14"/>
      <c r="J55" s="1"/>
      <c r="K55" s="1"/>
    </row>
    <row r="56" spans="1:11" s="15" customFormat="1" ht="18" customHeight="1" x14ac:dyDescent="0.25">
      <c r="A56" s="18">
        <v>18</v>
      </c>
      <c r="B56" s="30" t="s">
        <v>55</v>
      </c>
      <c r="C56" s="18">
        <v>24</v>
      </c>
      <c r="D56" s="18">
        <f t="shared" si="3"/>
        <v>3</v>
      </c>
      <c r="E56" s="1"/>
      <c r="F56" s="1"/>
      <c r="G56" s="1"/>
      <c r="H56" s="1"/>
      <c r="I56" s="28">
        <v>15</v>
      </c>
      <c r="J56" s="1"/>
      <c r="K56" s="1"/>
    </row>
    <row r="57" spans="1:11" s="15" customFormat="1" ht="27.75" customHeight="1" x14ac:dyDescent="0.25">
      <c r="A57" s="18">
        <v>19</v>
      </c>
      <c r="B57" s="31" t="s">
        <v>64</v>
      </c>
      <c r="C57" s="18">
        <v>24</v>
      </c>
      <c r="D57" s="18">
        <f t="shared" si="3"/>
        <v>3</v>
      </c>
      <c r="E57" s="1"/>
      <c r="F57" s="1"/>
      <c r="G57" s="1"/>
      <c r="H57" s="1"/>
      <c r="I57" s="28">
        <v>15</v>
      </c>
      <c r="J57" s="1"/>
      <c r="K57" s="1"/>
    </row>
    <row r="58" spans="1:11" x14ac:dyDescent="0.25">
      <c r="A58" s="18">
        <v>20</v>
      </c>
      <c r="B58" s="26" t="s">
        <v>9</v>
      </c>
      <c r="C58" s="18">
        <f>SUM(C42:C57)*0.4</f>
        <v>185.60000000000002</v>
      </c>
      <c r="D58" s="18">
        <f t="shared" si="3"/>
        <v>23.200000000000003</v>
      </c>
      <c r="I58" s="28">
        <v>13</v>
      </c>
    </row>
    <row r="59" spans="1:11" x14ac:dyDescent="0.25">
      <c r="A59" s="18">
        <v>21</v>
      </c>
      <c r="B59" s="34" t="s">
        <v>82</v>
      </c>
      <c r="C59" s="18">
        <v>8</v>
      </c>
      <c r="D59" s="18">
        <v>1</v>
      </c>
    </row>
    <row r="60" spans="1:11" ht="15.75" customHeight="1" x14ac:dyDescent="0.25">
      <c r="A60" s="18">
        <v>22</v>
      </c>
      <c r="B60" s="32" t="s">
        <v>6</v>
      </c>
      <c r="C60" s="27">
        <f>SUM(C39:C59)</f>
        <v>801.6</v>
      </c>
      <c r="D60" s="27">
        <f>C60/8</f>
        <v>100.2</v>
      </c>
    </row>
    <row r="61" spans="1:11" ht="18.75" x14ac:dyDescent="0.25">
      <c r="A61" s="18"/>
      <c r="B61" s="21" t="s">
        <v>88</v>
      </c>
      <c r="C61" s="21"/>
      <c r="D61" s="21"/>
      <c r="E61" s="20"/>
      <c r="F61" s="20" t="s">
        <v>5</v>
      </c>
      <c r="G61" s="20" t="s">
        <v>16</v>
      </c>
      <c r="H61" s="20" t="s">
        <v>15</v>
      </c>
      <c r="I61"/>
      <c r="J61"/>
    </row>
    <row r="62" spans="1:11" x14ac:dyDescent="0.25">
      <c r="A62" s="18">
        <v>1</v>
      </c>
      <c r="B62" s="26" t="s">
        <v>87</v>
      </c>
      <c r="C62" s="18">
        <v>40</v>
      </c>
      <c r="D62" s="18">
        <f>C62/8</f>
        <v>5</v>
      </c>
      <c r="E62" s="22" t="s">
        <v>8</v>
      </c>
      <c r="F62" s="22">
        <v>2</v>
      </c>
      <c r="G62" s="29">
        <v>7</v>
      </c>
      <c r="H62" s="29">
        <f>F62*G62</f>
        <v>14</v>
      </c>
      <c r="I62"/>
      <c r="J62"/>
    </row>
    <row r="63" spans="1:11" x14ac:dyDescent="0.25">
      <c r="A63" s="18">
        <v>2</v>
      </c>
      <c r="B63" s="26" t="s">
        <v>4</v>
      </c>
      <c r="C63" s="18"/>
      <c r="D63" s="18">
        <f>C63/8</f>
        <v>0</v>
      </c>
      <c r="E63" s="22" t="s">
        <v>13</v>
      </c>
      <c r="F63" s="22">
        <v>1</v>
      </c>
      <c r="G63" s="29">
        <v>18</v>
      </c>
      <c r="H63" s="29">
        <f>F63*G63</f>
        <v>18</v>
      </c>
      <c r="I63" s="39">
        <f>SUM(MEService!D65:D81)</f>
        <v>76</v>
      </c>
      <c r="J63" s="40">
        <f>SUM(MEService!H63:H66)</f>
        <v>76</v>
      </c>
    </row>
    <row r="64" spans="1:11" x14ac:dyDescent="0.25">
      <c r="A64" s="18">
        <v>3</v>
      </c>
      <c r="B64" s="30" t="s">
        <v>56</v>
      </c>
      <c r="C64" s="18">
        <v>112</v>
      </c>
      <c r="D64" s="18">
        <f>C64/8</f>
        <v>14</v>
      </c>
      <c r="E64" s="22" t="s">
        <v>11</v>
      </c>
      <c r="F64" s="22">
        <v>1</v>
      </c>
      <c r="G64" s="29">
        <v>15</v>
      </c>
      <c r="H64" s="29">
        <f>F64*G64</f>
        <v>15</v>
      </c>
      <c r="I64" s="39"/>
      <c r="J64" s="40"/>
    </row>
    <row r="65" spans="1:10" x14ac:dyDescent="0.25">
      <c r="A65" s="18">
        <v>4</v>
      </c>
      <c r="B65" s="30" t="s">
        <v>57</v>
      </c>
      <c r="C65" s="18">
        <v>32</v>
      </c>
      <c r="D65" s="18">
        <f>C65/8</f>
        <v>4</v>
      </c>
      <c r="E65" s="22" t="s">
        <v>14</v>
      </c>
      <c r="F65" s="22">
        <v>1</v>
      </c>
      <c r="G65" s="29">
        <v>23</v>
      </c>
      <c r="H65" s="29">
        <f>F65*G65</f>
        <v>23</v>
      </c>
      <c r="I65" s="39"/>
      <c r="J65" s="40"/>
    </row>
    <row r="66" spans="1:10" x14ac:dyDescent="0.25">
      <c r="A66" s="18">
        <v>5</v>
      </c>
      <c r="B66" s="30" t="s">
        <v>58</v>
      </c>
      <c r="C66" s="18">
        <v>104</v>
      </c>
      <c r="D66" s="18">
        <f>C66/8</f>
        <v>13</v>
      </c>
      <c r="E66" s="22" t="s">
        <v>12</v>
      </c>
      <c r="F66" s="22">
        <v>1</v>
      </c>
      <c r="G66" s="29">
        <v>20</v>
      </c>
      <c r="H66" s="29">
        <f>F66*G66</f>
        <v>20</v>
      </c>
      <c r="I66" s="39"/>
      <c r="J66" s="40"/>
    </row>
    <row r="67" spans="1:10" x14ac:dyDescent="0.25">
      <c r="A67" s="18">
        <v>6</v>
      </c>
      <c r="B67" s="30" t="s">
        <v>59</v>
      </c>
      <c r="C67" s="18">
        <v>16</v>
      </c>
      <c r="D67" s="18">
        <f>C67/8</f>
        <v>2</v>
      </c>
      <c r="E67" s="22" t="s">
        <v>10</v>
      </c>
      <c r="F67" s="22">
        <v>1</v>
      </c>
      <c r="G67" s="29">
        <v>5</v>
      </c>
      <c r="H67" s="29">
        <f>F67*G67</f>
        <v>5</v>
      </c>
      <c r="I67"/>
      <c r="J67"/>
    </row>
    <row r="68" spans="1:10" x14ac:dyDescent="0.25">
      <c r="A68" s="18">
        <v>7</v>
      </c>
      <c r="B68" s="30" t="s">
        <v>63</v>
      </c>
      <c r="C68" s="18">
        <v>8</v>
      </c>
      <c r="D68" s="18">
        <f>C68/8</f>
        <v>1</v>
      </c>
      <c r="E68" s="22" t="s">
        <v>7</v>
      </c>
      <c r="F68" s="22">
        <v>2</v>
      </c>
      <c r="G68" s="22">
        <v>15</v>
      </c>
      <c r="H68" s="29">
        <f>F68*G68</f>
        <v>30</v>
      </c>
      <c r="I68"/>
      <c r="J68"/>
    </row>
    <row r="69" spans="1:10" x14ac:dyDescent="0.25">
      <c r="A69" s="18">
        <v>8</v>
      </c>
      <c r="B69" s="30" t="s">
        <v>31</v>
      </c>
      <c r="C69" s="18">
        <v>16</v>
      </c>
      <c r="D69" s="18">
        <f>C69/8</f>
        <v>2</v>
      </c>
      <c r="E69" s="23" t="s">
        <v>6</v>
      </c>
      <c r="F69" s="22"/>
      <c r="G69" s="23">
        <f>SUM(G68,G67,G62,G66)</f>
        <v>47</v>
      </c>
      <c r="H69" s="23">
        <f>SUM(H62:H68)</f>
        <v>125</v>
      </c>
      <c r="I69"/>
      <c r="J69"/>
    </row>
    <row r="70" spans="1:10" x14ac:dyDescent="0.25">
      <c r="A70" s="18">
        <v>9</v>
      </c>
      <c r="B70" s="30" t="s">
        <v>32</v>
      </c>
      <c r="C70" s="18">
        <v>64</v>
      </c>
      <c r="D70" s="18">
        <f>C70/8</f>
        <v>8</v>
      </c>
      <c r="E70" s="15"/>
      <c r="F70" s="15"/>
      <c r="G70" s="15"/>
      <c r="H70" s="15"/>
      <c r="I70"/>
      <c r="J70"/>
    </row>
    <row r="71" spans="1:10" x14ac:dyDescent="0.25">
      <c r="A71" s="18">
        <v>10</v>
      </c>
      <c r="B71" s="30" t="s">
        <v>33</v>
      </c>
      <c r="C71" s="18">
        <v>40</v>
      </c>
      <c r="D71" s="18">
        <f>C71/8</f>
        <v>5</v>
      </c>
      <c r="E71" s="15" t="s">
        <v>74</v>
      </c>
      <c r="F71" s="15"/>
      <c r="G71" s="15" t="s">
        <v>78</v>
      </c>
      <c r="H71" s="15"/>
      <c r="I71"/>
      <c r="J71"/>
    </row>
    <row r="72" spans="1:10" x14ac:dyDescent="0.25">
      <c r="A72" s="18">
        <v>11</v>
      </c>
      <c r="B72" s="30" t="s">
        <v>34</v>
      </c>
      <c r="C72" s="18">
        <v>32</v>
      </c>
      <c r="D72" s="18">
        <f>C72/8</f>
        <v>4</v>
      </c>
      <c r="E72" s="15" t="s">
        <v>75</v>
      </c>
      <c r="F72" s="15"/>
      <c r="G72" s="15" t="s">
        <v>79</v>
      </c>
      <c r="H72" s="15"/>
      <c r="I72"/>
      <c r="J72"/>
    </row>
    <row r="73" spans="1:10" x14ac:dyDescent="0.25">
      <c r="A73" s="18">
        <v>12</v>
      </c>
      <c r="B73" s="30" t="s">
        <v>35</v>
      </c>
      <c r="C73" s="18">
        <v>16</v>
      </c>
      <c r="D73" s="18">
        <f>C73/8</f>
        <v>2</v>
      </c>
      <c r="E73" s="15"/>
      <c r="F73" s="15"/>
      <c r="G73" s="14"/>
      <c r="H73" s="14"/>
      <c r="I73" s="14"/>
    </row>
    <row r="74" spans="1:10" x14ac:dyDescent="0.25">
      <c r="A74" s="18">
        <v>13</v>
      </c>
      <c r="B74" s="30" t="s">
        <v>36</v>
      </c>
      <c r="C74" s="18">
        <v>48</v>
      </c>
      <c r="D74" s="18">
        <f>C74/8</f>
        <v>6</v>
      </c>
      <c r="E74" s="15"/>
      <c r="F74" s="15"/>
      <c r="I74" s="14"/>
    </row>
    <row r="75" spans="1:10" x14ac:dyDescent="0.25">
      <c r="A75" s="18">
        <v>14</v>
      </c>
      <c r="B75" s="30" t="s">
        <v>37</v>
      </c>
      <c r="C75" s="18">
        <v>28</v>
      </c>
      <c r="D75" s="18">
        <f>C75/8</f>
        <v>3.5</v>
      </c>
      <c r="E75" s="15"/>
      <c r="F75" s="15"/>
      <c r="I75" s="14"/>
    </row>
    <row r="76" spans="1:10" x14ac:dyDescent="0.25">
      <c r="A76" s="18">
        <v>15</v>
      </c>
      <c r="B76" s="30" t="s">
        <v>38</v>
      </c>
      <c r="C76" s="18">
        <v>24</v>
      </c>
      <c r="D76" s="18">
        <f>C76/8</f>
        <v>3</v>
      </c>
      <c r="I76" s="14"/>
    </row>
    <row r="77" spans="1:10" x14ac:dyDescent="0.25">
      <c r="A77" s="18">
        <v>16</v>
      </c>
      <c r="B77" s="30" t="s">
        <v>39</v>
      </c>
      <c r="C77" s="18">
        <v>12</v>
      </c>
      <c r="D77" s="18">
        <f>C77/8</f>
        <v>1.5</v>
      </c>
      <c r="I77" s="14"/>
    </row>
    <row r="78" spans="1:10" x14ac:dyDescent="0.25">
      <c r="A78" s="18">
        <v>17</v>
      </c>
      <c r="B78" s="30" t="s">
        <v>40</v>
      </c>
      <c r="C78" s="18">
        <v>56</v>
      </c>
      <c r="D78" s="18">
        <f>C78/8</f>
        <v>7</v>
      </c>
      <c r="I78" s="14"/>
    </row>
    <row r="79" spans="1:10" x14ac:dyDescent="0.25">
      <c r="A79" s="18">
        <v>18</v>
      </c>
      <c r="B79" s="30" t="s">
        <v>41</v>
      </c>
      <c r="C79" s="18">
        <v>8</v>
      </c>
      <c r="D79" s="18">
        <f>C79/8</f>
        <v>1</v>
      </c>
      <c r="I79" s="14"/>
    </row>
    <row r="80" spans="1:10" x14ac:dyDescent="0.25">
      <c r="A80" s="18">
        <v>19</v>
      </c>
      <c r="B80" s="30" t="s">
        <v>42</v>
      </c>
      <c r="C80" s="18">
        <v>48</v>
      </c>
      <c r="D80" s="18">
        <f>C80/8</f>
        <v>6</v>
      </c>
      <c r="I80" s="14"/>
    </row>
    <row r="81" spans="1:9" x14ac:dyDescent="0.25">
      <c r="A81" s="18">
        <v>20</v>
      </c>
      <c r="B81" s="30" t="s">
        <v>43</v>
      </c>
      <c r="C81" s="18">
        <v>56</v>
      </c>
      <c r="D81" s="18">
        <f>C81/8</f>
        <v>7</v>
      </c>
      <c r="I81" s="14"/>
    </row>
    <row r="82" spans="1:9" x14ac:dyDescent="0.25">
      <c r="A82" s="18">
        <v>21</v>
      </c>
      <c r="B82" s="30" t="s">
        <v>9</v>
      </c>
      <c r="C82" s="18">
        <f>SUM(C65:C81)*0.4</f>
        <v>243.20000000000002</v>
      </c>
      <c r="D82" s="18">
        <f>C82/8</f>
        <v>30.400000000000002</v>
      </c>
      <c r="I82" s="14"/>
    </row>
    <row r="83" spans="1:9" x14ac:dyDescent="0.25">
      <c r="A83" s="18">
        <v>22</v>
      </c>
      <c r="B83" s="34" t="s">
        <v>82</v>
      </c>
      <c r="C83" s="27">
        <v>8</v>
      </c>
      <c r="D83" s="18">
        <f>C83/8</f>
        <v>1</v>
      </c>
      <c r="I83" s="14"/>
    </row>
    <row r="84" spans="1:9" x14ac:dyDescent="0.25">
      <c r="A84" s="18"/>
      <c r="B84" s="32" t="s">
        <v>6</v>
      </c>
      <c r="C84" s="27">
        <f>SUM(C62:C83)</f>
        <v>1011.2</v>
      </c>
      <c r="D84" s="27">
        <f>C84/8</f>
        <v>126.4</v>
      </c>
      <c r="I84" s="14"/>
    </row>
    <row r="85" spans="1:9" x14ac:dyDescent="0.25">
      <c r="B85" s="34" t="s">
        <v>84</v>
      </c>
      <c r="C85" s="18"/>
      <c r="D85" s="18"/>
      <c r="I85" s="14"/>
    </row>
    <row r="86" spans="1:9" ht="25.5" x14ac:dyDescent="0.25">
      <c r="B86" s="31" t="s">
        <v>85</v>
      </c>
      <c r="C86" s="18"/>
      <c r="D86" s="18"/>
      <c r="I86" s="14"/>
    </row>
    <row r="87" spans="1:9" x14ac:dyDescent="0.25">
      <c r="B87" s="30"/>
      <c r="C87" s="18"/>
      <c r="D87" s="18"/>
      <c r="I87" s="25"/>
    </row>
    <row r="88" spans="1:9" x14ac:dyDescent="0.25">
      <c r="B88" s="30"/>
      <c r="C88" s="18"/>
      <c r="D88" s="18"/>
      <c r="I88" s="14"/>
    </row>
    <row r="89" spans="1:9" x14ac:dyDescent="0.25">
      <c r="B89" s="30"/>
      <c r="C89" s="18"/>
      <c r="D89" s="18"/>
      <c r="I89" s="14"/>
    </row>
    <row r="90" spans="1:9" x14ac:dyDescent="0.25">
      <c r="B90" s="30"/>
      <c r="C90" s="18"/>
      <c r="D90" s="18"/>
      <c r="I90" s="14"/>
    </row>
    <row r="91" spans="1:9" x14ac:dyDescent="0.25">
      <c r="B91" s="30"/>
      <c r="C91" s="18"/>
      <c r="D91" s="18"/>
      <c r="I91" s="14"/>
    </row>
    <row r="92" spans="1:9" x14ac:dyDescent="0.25">
      <c r="B92" s="30"/>
      <c r="C92" s="18"/>
      <c r="D92" s="18"/>
    </row>
    <row r="93" spans="1:9" x14ac:dyDescent="0.25">
      <c r="B93" s="30"/>
      <c r="C93" s="18"/>
      <c r="D93" s="18"/>
    </row>
    <row r="94" spans="1:9" x14ac:dyDescent="0.25">
      <c r="B94" s="31"/>
      <c r="C94" s="18"/>
      <c r="D94" s="18"/>
    </row>
    <row r="95" spans="1:9" x14ac:dyDescent="0.25">
      <c r="B95" s="26"/>
      <c r="C95" s="18"/>
      <c r="D95" s="18"/>
    </row>
    <row r="96" spans="1:9" x14ac:dyDescent="0.25">
      <c r="C96" s="18">
        <v>16</v>
      </c>
      <c r="D96" s="18">
        <f t="shared" ref="D96:D101" si="4">C96/8</f>
        <v>2</v>
      </c>
    </row>
    <row r="97" spans="3:4" x14ac:dyDescent="0.25">
      <c r="C97" s="18">
        <v>8</v>
      </c>
      <c r="D97" s="18">
        <f t="shared" si="4"/>
        <v>1</v>
      </c>
    </row>
    <row r="98" spans="3:4" x14ac:dyDescent="0.25">
      <c r="C98" s="18">
        <v>8</v>
      </c>
      <c r="D98" s="18">
        <f t="shared" si="4"/>
        <v>1</v>
      </c>
    </row>
    <row r="99" spans="3:4" x14ac:dyDescent="0.25">
      <c r="C99" s="18">
        <v>24</v>
      </c>
      <c r="D99" s="18">
        <f t="shared" si="4"/>
        <v>3</v>
      </c>
    </row>
    <row r="100" spans="3:4" x14ac:dyDescent="0.25">
      <c r="C100" s="18">
        <v>24</v>
      </c>
      <c r="D100" s="18">
        <f t="shared" si="4"/>
        <v>3</v>
      </c>
    </row>
    <row r="101" spans="3:4" x14ac:dyDescent="0.25">
      <c r="C101" s="18">
        <f>SUM(C85:C100)*0.4</f>
        <v>32</v>
      </c>
      <c r="D101" s="18">
        <f t="shared" si="4"/>
        <v>4</v>
      </c>
    </row>
  </sheetData>
  <mergeCells count="8">
    <mergeCell ref="I63:I66"/>
    <mergeCell ref="J63:J66"/>
    <mergeCell ref="I44:I47"/>
    <mergeCell ref="I40:I43"/>
    <mergeCell ref="J40:J43"/>
    <mergeCell ref="I9:I12"/>
    <mergeCell ref="J9:J12"/>
    <mergeCell ref="I29:I3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MEService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 Thomas</cp:lastModifiedBy>
  <dcterms:created xsi:type="dcterms:W3CDTF">2013-06-07T15:02:07Z</dcterms:created>
  <dcterms:modified xsi:type="dcterms:W3CDTF">2017-02-17T09:22:40Z</dcterms:modified>
</cp:coreProperties>
</file>