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Misc\"/>
    </mc:Choice>
  </mc:AlternateContent>
  <bookViews>
    <workbookView xWindow="0" yWindow="0" windowWidth="20490" windowHeight="7155" tabRatio="500"/>
  </bookViews>
  <sheets>
    <sheet name="RateEffort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4" l="1"/>
  <c r="C25" i="4"/>
  <c r="C16" i="4"/>
  <c r="C17" i="4"/>
  <c r="C18" i="4"/>
  <c r="C19" i="4"/>
  <c r="C20" i="4"/>
  <c r="C21" i="4"/>
  <c r="C22" i="4"/>
  <c r="C23" i="4"/>
  <c r="C24" i="4"/>
  <c r="C15" i="4"/>
  <c r="C14" i="4"/>
  <c r="C28" i="4" l="1"/>
  <c r="C30" i="4"/>
  <c r="C29" i="4"/>
  <c r="B28" i="4"/>
  <c r="F12" i="4" s="1"/>
  <c r="B10" i="4"/>
  <c r="I9" i="4" l="1"/>
  <c r="G9" i="4"/>
  <c r="G10" i="4"/>
  <c r="F11" i="4"/>
  <c r="G11" i="4" s="1"/>
  <c r="F8" i="4"/>
  <c r="H11" i="4" l="1"/>
  <c r="H10" i="4"/>
  <c r="H9" i="4"/>
  <c r="C8" i="4" l="1"/>
  <c r="C9" i="4"/>
  <c r="C10" i="4"/>
  <c r="C12" i="4"/>
  <c r="C11" i="4"/>
  <c r="J9" i="4" l="1"/>
  <c r="G12" i="4" l="1"/>
  <c r="H12" i="4" l="1"/>
  <c r="C31" i="4"/>
  <c r="B31" i="4" s="1"/>
  <c r="F13" i="4"/>
  <c r="G8" i="4" l="1"/>
  <c r="E15" i="4" s="1"/>
  <c r="H8" i="4" l="1"/>
  <c r="H13" i="4" s="1"/>
  <c r="E16" i="4" l="1"/>
  <c r="I13" i="4"/>
  <c r="F16" i="4" l="1"/>
</calcChain>
</file>

<file path=xl/sharedStrings.xml><?xml version="1.0" encoding="utf-8"?>
<sst xmlns="http://schemas.openxmlformats.org/spreadsheetml/2006/main" count="45" uniqueCount="43">
  <si>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</si>
  <si>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</si>
  <si>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</si>
  <si>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</si>
  <si>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</si>
  <si>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</si>
  <si>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</si>
  <si>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</si>
  <si>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</si>
  <si>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</si>
  <si>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</si>
  <si>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</si>
  <si>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</si>
  <si>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Jr Developer</t>
  </si>
  <si>
    <t>Development</t>
  </si>
  <si>
    <t>UAT</t>
  </si>
  <si>
    <t>Testing &amp; Deployment</t>
  </si>
  <si>
    <t>Project Management</t>
  </si>
  <si>
    <t>Graphic Design</t>
  </si>
  <si>
    <t>Man Hours</t>
  </si>
  <si>
    <t>Man hours</t>
  </si>
  <si>
    <t>Total Man day Effort</t>
  </si>
  <si>
    <t>Working Prototype</t>
  </si>
  <si>
    <t xml:space="preserve"> </t>
  </si>
  <si>
    <t>Deployment Support</t>
  </si>
  <si>
    <t>Sr.Developer</t>
  </si>
  <si>
    <t>Assumptions</t>
  </si>
  <si>
    <t>Create Users</t>
  </si>
  <si>
    <t>Create role</t>
  </si>
  <si>
    <t>Authentication authorization, logging, Auditing</t>
  </si>
  <si>
    <t>Vehicle handover notes</t>
  </si>
  <si>
    <t>Vehicle accident details</t>
  </si>
  <si>
    <t>Vehicle Internal condition</t>
  </si>
  <si>
    <t>Vehicle Report Information</t>
  </si>
  <si>
    <t>Vehicle basic information</t>
  </si>
  <si>
    <t>Vehicle Outside Condition</t>
  </si>
  <si>
    <t>Vehicle Lookup</t>
  </si>
  <si>
    <t>Simple columnar Report with filters</t>
  </si>
  <si>
    <t>Installation executable</t>
  </si>
  <si>
    <t>Form View</t>
  </si>
  <si>
    <t>11 098 2017</t>
  </si>
  <si>
    <t>Thursday</t>
  </si>
  <si>
    <t>Vehicle Accident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</si>
</sst>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0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0" fontId="10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1" fillId="0" borderId="9" xfId="0" applyFont="1" applyBorder="1" applyAlignment="1">
      <alignment wrapText="1"/>
    </xf>
    <xf numFmtId="2" fontId="6" fillId="0" borderId="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14" fillId="2" borderId="2" xfId="0" applyFont="1" applyFill="1" applyBorder="1" applyAlignment="1">
      <alignment horizontal="left" vertical="center"/>
    </xf>
    <xf numFmtId="2" fontId="7" fillId="0" borderId="2" xfId="0" applyNumberFormat="1" applyFont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2" fontId="12" fillId="0" borderId="8" xfId="0" applyNumberFormat="1" applyFont="1" applyFill="1" applyBorder="1" applyAlignment="1">
      <alignment horizontal="left" vertical="center" indent="1"/>
    </xf>
    <xf numFmtId="2" fontId="12" fillId="0" borderId="0" xfId="0" applyNumberFormat="1" applyFont="1" applyFill="1" applyAlignment="1">
      <alignment horizontal="center" vertical="center"/>
    </xf>
    <xf numFmtId="0" fontId="0" fillId="2" borderId="10" xfId="0" applyFont="1" applyFill="1" applyBorder="1"/>
    <xf numFmtId="0" fontId="0" fillId="0" borderId="2" xfId="0" applyFont="1" applyBorder="1" applyAlignment="1">
      <alignment horizontal="left" vertical="center" inden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80" zoomScaleNormal="80" workbookViewId="0">
      <selection activeCell="D19" sqref="D19"/>
    </sheetView>
  </sheetViews>
  <sheetFormatPr defaultColWidth="10.875" defaultRowHeight="15.75"/>
  <cols>
    <col min="1" max="1" width="74.5" style="1" customWidth="1"/>
    <col min="2" max="2" width="15.75" style="1" customWidth="1"/>
    <col min="3" max="3" width="15.25" style="35" customWidth="1"/>
    <col min="4" max="4" width="22.375" style="1" bestFit="1" customWidth="1"/>
    <col min="5" max="5" width="4.5" style="1" customWidth="1"/>
    <col min="6" max="6" width="9.75" style="1" customWidth="1"/>
    <col min="7" max="7" width="10" style="1" customWidth="1"/>
    <col min="8" max="8" width="11.625" style="1" customWidth="1"/>
    <col min="9" max="9" width="9.25" style="1" customWidth="1"/>
    <col min="10" max="10" width="6.25" style="1" customWidth="1"/>
    <col min="11" max="16384" width="10.875" style="1"/>
  </cols>
  <sheetData>
    <row r="1" spans="1:11" ht="15.75" customHeight="1">
      <c r="A1" s="3"/>
      <c r="B1" s="4"/>
      <c r="C1" s="32"/>
      <c r="D1" s="8"/>
      <c r="E1" s="8"/>
      <c r="F1" s="8"/>
      <c r="G1" s="8"/>
      <c r="H1" s="8"/>
      <c r="I1" s="8"/>
      <c r="J1" s="8"/>
      <c r="K1" s="8"/>
    </row>
    <row r="2" spans="1:11" ht="15.75" customHeight="1">
      <c r="A2" s="4"/>
      <c r="B2" s="4"/>
      <c r="C2" s="32"/>
      <c r="D2" s="8"/>
      <c r="E2" s="8"/>
      <c r="F2" s="8"/>
      <c r="G2" s="8"/>
      <c r="H2" s="8"/>
      <c r="I2" s="8"/>
      <c r="J2" s="8"/>
      <c r="K2" s="8"/>
    </row>
    <row r="3" spans="1:11" ht="15.75" customHeight="1">
      <c r="A3" s="10" t="s">
        <v>42</v>
      </c>
      <c r="B3" s="6" t="s">
        <v>40</v>
      </c>
      <c r="C3" s="6"/>
      <c r="D3" s="8"/>
      <c r="E3" s="8"/>
      <c r="F3" s="8"/>
      <c r="G3" s="8"/>
      <c r="H3" s="8"/>
      <c r="I3" s="8"/>
      <c r="J3" s="8"/>
      <c r="K3" s="8"/>
    </row>
    <row r="4" spans="1:11" ht="15.75" customHeight="1">
      <c r="A4" s="2"/>
      <c r="B4" s="7" t="s">
        <v>41</v>
      </c>
      <c r="C4" s="7"/>
      <c r="D4" s="8"/>
      <c r="E4" s="8"/>
      <c r="F4" s="8"/>
      <c r="G4" s="8"/>
      <c r="H4" s="8"/>
      <c r="I4" s="8"/>
      <c r="J4" s="8"/>
      <c r="K4" s="8"/>
    </row>
    <row r="5" spans="1:11" ht="15.75" customHeight="1">
      <c r="A5" s="5"/>
      <c r="B5" s="5"/>
      <c r="C5" s="33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>
      <c r="A6" s="13" t="s">
        <v>0</v>
      </c>
      <c r="B6" s="24" t="s">
        <v>19</v>
      </c>
      <c r="C6" s="34" t="s">
        <v>1</v>
      </c>
    </row>
    <row r="7" spans="1:11" s="8" customFormat="1" ht="18" customHeight="1">
      <c r="A7" s="14" t="s">
        <v>8</v>
      </c>
      <c r="B7" s="14"/>
      <c r="C7" s="27"/>
      <c r="D7" s="20"/>
      <c r="E7" s="17" t="s">
        <v>3</v>
      </c>
      <c r="F7" s="25" t="s">
        <v>20</v>
      </c>
      <c r="G7" s="18" t="s">
        <v>1</v>
      </c>
      <c r="H7" s="18" t="s">
        <v>2</v>
      </c>
    </row>
    <row r="8" spans="1:11" s="8" customFormat="1" ht="18" customHeight="1">
      <c r="A8" s="12" t="s">
        <v>9</v>
      </c>
      <c r="B8" s="11">
        <v>8</v>
      </c>
      <c r="C8" s="36">
        <f t="shared" ref="C8:C10" si="0">B8/8</f>
        <v>1</v>
      </c>
      <c r="D8" s="21" t="s">
        <v>6</v>
      </c>
      <c r="E8" s="15">
        <v>1</v>
      </c>
      <c r="F8" s="15">
        <f>SUM(B11:B12)</f>
        <v>16</v>
      </c>
      <c r="G8" s="50">
        <f>F8/8</f>
        <v>2</v>
      </c>
      <c r="H8" s="50">
        <f>E8*G8</f>
        <v>2</v>
      </c>
    </row>
    <row r="9" spans="1:11" s="8" customFormat="1" ht="18" customHeight="1">
      <c r="A9" s="48" t="s">
        <v>10</v>
      </c>
      <c r="B9" s="11">
        <v>0</v>
      </c>
      <c r="C9" s="36">
        <f t="shared" si="0"/>
        <v>0</v>
      </c>
      <c r="D9" s="21" t="s">
        <v>25</v>
      </c>
      <c r="E9" s="15">
        <v>1</v>
      </c>
      <c r="F9" s="15">
        <v>0</v>
      </c>
      <c r="G9" s="50">
        <f t="shared" ref="G9:G12" si="1">F9/8</f>
        <v>0</v>
      </c>
      <c r="H9" s="50">
        <f t="shared" ref="H9:H11" si="2">E9*G9</f>
        <v>0</v>
      </c>
      <c r="I9" s="51">
        <f>SUM(C14:C26)</f>
        <v>9.25</v>
      </c>
      <c r="J9" s="52">
        <f>SUM(H9:H10)</f>
        <v>9</v>
      </c>
    </row>
    <row r="10" spans="1:11" s="8" customFormat="1" ht="18" customHeight="1">
      <c r="A10" s="12" t="s">
        <v>17</v>
      </c>
      <c r="B10" s="11">
        <f>SUM(B14:B26)*0.1</f>
        <v>7.4</v>
      </c>
      <c r="C10" s="36">
        <f t="shared" si="0"/>
        <v>0.92500000000000004</v>
      </c>
      <c r="D10" s="21" t="s">
        <v>13</v>
      </c>
      <c r="E10" s="15">
        <v>1</v>
      </c>
      <c r="F10" s="15">
        <v>72</v>
      </c>
      <c r="G10" s="50">
        <f t="shared" si="1"/>
        <v>9</v>
      </c>
      <c r="H10" s="50">
        <f t="shared" si="2"/>
        <v>9</v>
      </c>
      <c r="I10" s="51"/>
      <c r="J10" s="52"/>
    </row>
    <row r="11" spans="1:11" s="9" customFormat="1" ht="18" customHeight="1">
      <c r="A11" s="12" t="s">
        <v>18</v>
      </c>
      <c r="B11" s="11">
        <v>8</v>
      </c>
      <c r="C11" s="36">
        <f t="shared" ref="C11:C12" si="3">B11/8</f>
        <v>1</v>
      </c>
      <c r="D11" s="21" t="s">
        <v>12</v>
      </c>
      <c r="E11" s="15">
        <v>1</v>
      </c>
      <c r="F11" s="45">
        <f>SUM(B8:B10)</f>
        <v>15.4</v>
      </c>
      <c r="G11" s="50">
        <f t="shared" si="1"/>
        <v>1.925</v>
      </c>
      <c r="H11" s="50">
        <f t="shared" si="2"/>
        <v>1.925</v>
      </c>
      <c r="I11" s="51"/>
      <c r="J11" s="52"/>
      <c r="K11" s="8"/>
    </row>
    <row r="12" spans="1:11" s="9" customFormat="1" ht="18" customHeight="1">
      <c r="A12" s="12" t="s">
        <v>22</v>
      </c>
      <c r="B12" s="11">
        <v>8</v>
      </c>
      <c r="C12" s="36">
        <f t="shared" si="3"/>
        <v>1</v>
      </c>
      <c r="D12" s="21" t="s">
        <v>5</v>
      </c>
      <c r="E12" s="15">
        <v>2</v>
      </c>
      <c r="F12" s="45">
        <f>SUM(B28:B29)/E12</f>
        <v>13.1</v>
      </c>
      <c r="G12" s="50">
        <f t="shared" si="1"/>
        <v>1.6375</v>
      </c>
      <c r="H12" s="50">
        <f>E12*G12</f>
        <v>3.2749999999999999</v>
      </c>
      <c r="I12" s="26"/>
      <c r="J12" s="26"/>
      <c r="K12" s="8"/>
    </row>
    <row r="13" spans="1:11" s="9" customFormat="1" ht="18" customHeight="1">
      <c r="A13" s="14" t="s">
        <v>14</v>
      </c>
      <c r="B13" s="14"/>
      <c r="C13" s="14"/>
      <c r="D13" s="22" t="s">
        <v>4</v>
      </c>
      <c r="E13" s="15"/>
      <c r="F13" s="45">
        <f>SUM(F8:F12)</f>
        <v>116.5</v>
      </c>
      <c r="G13" s="16"/>
      <c r="H13" s="49">
        <f>SUM(H8:H12)</f>
        <v>16.2</v>
      </c>
      <c r="I13" s="26">
        <f>H13*8</f>
        <v>129.6</v>
      </c>
      <c r="J13" s="26"/>
      <c r="K13" s="8"/>
    </row>
    <row r="14" spans="1:11" s="9" customFormat="1" ht="18" customHeight="1">
      <c r="A14" s="47" t="s">
        <v>27</v>
      </c>
      <c r="B14" s="54">
        <v>4</v>
      </c>
      <c r="C14" s="54">
        <f>B14/8</f>
        <v>0.5</v>
      </c>
      <c r="D14" s="8"/>
      <c r="E14" s="8"/>
      <c r="F14" s="8"/>
      <c r="G14" s="8"/>
      <c r="H14" s="8"/>
      <c r="I14" s="8"/>
      <c r="J14" s="8"/>
      <c r="K14" s="8"/>
    </row>
    <row r="15" spans="1:11" s="9" customFormat="1" ht="18" customHeight="1">
      <c r="A15" s="47" t="s">
        <v>28</v>
      </c>
      <c r="B15" s="54">
        <v>4</v>
      </c>
      <c r="C15" s="54">
        <f>B15/8</f>
        <v>0.5</v>
      </c>
      <c r="D15" s="8" t="s">
        <v>7</v>
      </c>
      <c r="E15" s="38">
        <f>SUM(G12,G8,G10)</f>
        <v>12.637499999999999</v>
      </c>
      <c r="F15" s="37"/>
      <c r="G15" s="8"/>
      <c r="H15" s="8"/>
      <c r="I15" s="8"/>
      <c r="J15" s="8"/>
      <c r="K15" s="8"/>
    </row>
    <row r="16" spans="1:11" s="9" customFormat="1" ht="18" customHeight="1">
      <c r="A16" s="47" t="s">
        <v>29</v>
      </c>
      <c r="B16" s="54">
        <v>0</v>
      </c>
      <c r="C16" s="54">
        <f t="shared" ref="C16:C26" si="4">B16/8</f>
        <v>0</v>
      </c>
      <c r="D16" s="8" t="s">
        <v>21</v>
      </c>
      <c r="E16" s="8">
        <f>H13</f>
        <v>16.2</v>
      </c>
      <c r="F16" s="46">
        <f>E16*0.75</f>
        <v>12.149999999999999</v>
      </c>
      <c r="G16" s="26"/>
      <c r="H16" s="26"/>
      <c r="I16" s="26"/>
      <c r="J16" s="8"/>
      <c r="K16" s="8"/>
    </row>
    <row r="17" spans="1:12" s="9" customFormat="1" ht="18" customHeight="1">
      <c r="A17" s="47" t="s">
        <v>30</v>
      </c>
      <c r="B17" s="54">
        <v>6</v>
      </c>
      <c r="C17" s="54">
        <f t="shared" si="4"/>
        <v>0.75</v>
      </c>
      <c r="D17" s="8"/>
      <c r="E17" s="8"/>
      <c r="G17" s="8"/>
      <c r="H17" s="8"/>
      <c r="I17" s="8"/>
      <c r="J17" s="8"/>
      <c r="K17" s="8"/>
    </row>
    <row r="18" spans="1:12" s="9" customFormat="1" ht="18" customHeight="1">
      <c r="A18" s="47" t="s">
        <v>31</v>
      </c>
      <c r="B18" s="54">
        <v>6</v>
      </c>
      <c r="C18" s="54">
        <f t="shared" si="4"/>
        <v>0.75</v>
      </c>
      <c r="D18" s="8"/>
      <c r="E18" s="8"/>
      <c r="F18" s="8"/>
      <c r="G18" s="8"/>
      <c r="H18" s="8"/>
      <c r="I18" s="8"/>
      <c r="J18" s="8"/>
      <c r="K18" s="8"/>
      <c r="L18" s="8"/>
    </row>
    <row r="19" spans="1:12" s="9" customFormat="1" ht="18" customHeight="1">
      <c r="A19" s="47" t="s">
        <v>32</v>
      </c>
      <c r="B19" s="54">
        <v>6</v>
      </c>
      <c r="C19" s="54">
        <f t="shared" si="4"/>
        <v>0.75</v>
      </c>
      <c r="D19" s="8"/>
      <c r="E19" s="8"/>
      <c r="F19" s="8"/>
      <c r="G19" s="8"/>
      <c r="H19" s="8"/>
      <c r="I19" s="8"/>
      <c r="J19" s="8"/>
      <c r="K19" s="8"/>
      <c r="L19" s="8"/>
    </row>
    <row r="20" spans="1:12" s="9" customFormat="1" ht="18" customHeight="1">
      <c r="A20" s="47" t="s">
        <v>35</v>
      </c>
      <c r="B20" s="54">
        <v>6</v>
      </c>
      <c r="C20" s="54">
        <f t="shared" si="4"/>
        <v>0.75</v>
      </c>
      <c r="D20" s="8"/>
      <c r="E20" s="8"/>
      <c r="F20" s="8"/>
      <c r="G20" s="8"/>
      <c r="H20" s="8"/>
      <c r="I20" s="8"/>
      <c r="J20" s="8"/>
      <c r="K20" s="8"/>
      <c r="L20" s="8"/>
    </row>
    <row r="21" spans="1:12" s="9" customFormat="1" ht="18" customHeight="1">
      <c r="A21" s="47" t="s">
        <v>33</v>
      </c>
      <c r="B21" s="54">
        <v>6</v>
      </c>
      <c r="C21" s="54">
        <f t="shared" si="4"/>
        <v>0.75</v>
      </c>
      <c r="D21" s="8"/>
      <c r="E21" s="8"/>
      <c r="F21" s="8"/>
      <c r="G21" s="8"/>
      <c r="H21" s="8"/>
      <c r="I21" s="8"/>
      <c r="J21" s="8"/>
      <c r="K21" s="8"/>
      <c r="L21" s="8"/>
    </row>
    <row r="22" spans="1:12" s="9" customFormat="1" ht="18" customHeight="1">
      <c r="A22" s="47" t="s">
        <v>34</v>
      </c>
      <c r="B22" s="54">
        <v>6</v>
      </c>
      <c r="C22" s="54">
        <f t="shared" si="4"/>
        <v>0.75</v>
      </c>
      <c r="D22" s="8"/>
      <c r="E22" s="8"/>
      <c r="F22" s="8"/>
      <c r="G22" s="8"/>
      <c r="H22" s="8"/>
      <c r="I22" s="8"/>
      <c r="J22" s="8"/>
      <c r="K22" s="8"/>
      <c r="L22" s="8"/>
    </row>
    <row r="23" spans="1:12" s="9" customFormat="1" ht="18" customHeight="1">
      <c r="A23" s="47" t="s">
        <v>36</v>
      </c>
      <c r="B23" s="54">
        <v>6</v>
      </c>
      <c r="C23" s="54">
        <f t="shared" si="4"/>
        <v>0.75</v>
      </c>
      <c r="D23" s="8"/>
      <c r="E23" s="8"/>
      <c r="F23" s="8"/>
      <c r="G23" s="8"/>
      <c r="H23" s="8"/>
      <c r="I23" s="8"/>
      <c r="J23" s="8"/>
      <c r="K23" s="8"/>
      <c r="L23" s="8"/>
    </row>
    <row r="24" spans="1:12" s="9" customFormat="1" ht="18" customHeight="1">
      <c r="A24" s="47" t="s">
        <v>37</v>
      </c>
      <c r="B24" s="54">
        <v>8</v>
      </c>
      <c r="C24" s="54">
        <f t="shared" si="4"/>
        <v>1</v>
      </c>
      <c r="D24" s="8"/>
      <c r="E24" s="8"/>
      <c r="F24" s="8"/>
      <c r="G24" s="8"/>
      <c r="H24" s="8"/>
      <c r="I24" s="8"/>
      <c r="J24" s="8"/>
      <c r="K24" s="8"/>
      <c r="L24" s="8"/>
    </row>
    <row r="25" spans="1:12">
      <c r="A25" s="47" t="s">
        <v>38</v>
      </c>
      <c r="B25" s="54">
        <v>8</v>
      </c>
      <c r="C25" s="54">
        <f t="shared" si="4"/>
        <v>1</v>
      </c>
      <c r="D25" s="8"/>
      <c r="E25" s="8"/>
      <c r="F25" s="8"/>
      <c r="G25" s="8" t="s">
        <v>23</v>
      </c>
      <c r="H25" s="8"/>
      <c r="I25" s="8"/>
      <c r="J25" s="8"/>
      <c r="K25" s="8"/>
      <c r="L25" s="8"/>
    </row>
    <row r="26" spans="1:12" ht="16.5" customHeight="1">
      <c r="A26" s="47" t="s">
        <v>39</v>
      </c>
      <c r="B26" s="54">
        <v>8</v>
      </c>
      <c r="C26" s="54">
        <f t="shared" si="4"/>
        <v>1</v>
      </c>
      <c r="D26" s="8"/>
      <c r="E26" s="8"/>
      <c r="F26" s="8"/>
      <c r="G26" s="8"/>
      <c r="H26" s="8"/>
      <c r="I26" s="8"/>
      <c r="J26" s="8"/>
      <c r="K26" s="8"/>
      <c r="L26" s="8"/>
    </row>
    <row r="27" spans="1:12" ht="18.75">
      <c r="A27" s="23" t="s">
        <v>16</v>
      </c>
      <c r="B27" s="23"/>
      <c r="C27" s="23"/>
      <c r="D27" s="8"/>
      <c r="E27" s="8"/>
      <c r="F27" s="8"/>
      <c r="G27" s="8"/>
      <c r="H27" s="8"/>
      <c r="I27" s="8"/>
      <c r="J27" s="8"/>
      <c r="K27" s="8"/>
      <c r="L27" s="8"/>
    </row>
    <row r="28" spans="1:12">
      <c r="A28" s="19" t="s">
        <v>11</v>
      </c>
      <c r="B28" s="28">
        <f>SUM(B14:B26)*0.3</f>
        <v>22.2</v>
      </c>
      <c r="C28" s="39">
        <f>SUM(C14:C26)*0.3</f>
        <v>2.7749999999999999</v>
      </c>
      <c r="D28" s="8"/>
      <c r="E28" s="8"/>
      <c r="F28" s="8"/>
      <c r="G28" s="8"/>
      <c r="H28" s="8"/>
    </row>
    <row r="29" spans="1:12" ht="29.25" customHeight="1">
      <c r="A29" s="19" t="s">
        <v>15</v>
      </c>
      <c r="B29" s="11">
        <v>4</v>
      </c>
      <c r="C29" s="36">
        <f>B29/8</f>
        <v>0.5</v>
      </c>
      <c r="D29" s="8"/>
      <c r="E29" s="8"/>
      <c r="F29" s="8"/>
      <c r="G29" s="8"/>
      <c r="H29" s="8"/>
    </row>
    <row r="30" spans="1:12">
      <c r="A30" s="19" t="s">
        <v>24</v>
      </c>
      <c r="B30" s="11">
        <v>4</v>
      </c>
      <c r="C30" s="36">
        <f>B30/8</f>
        <v>0.5</v>
      </c>
      <c r="D30" s="8"/>
      <c r="E30" s="8"/>
      <c r="F30" s="8"/>
      <c r="G30" s="8"/>
      <c r="H30" s="8"/>
    </row>
    <row r="31" spans="1:12">
      <c r="A31" s="29" t="s">
        <v>2</v>
      </c>
      <c r="B31" s="30">
        <f t="shared" ref="B31" si="5">C31*8</f>
        <v>135.60000000000002</v>
      </c>
      <c r="C31" s="31">
        <f>SUM(C8:C30)</f>
        <v>16.950000000000003</v>
      </c>
      <c r="D31"/>
    </row>
    <row r="32" spans="1:12">
      <c r="A32" s="40"/>
      <c r="D32"/>
    </row>
    <row r="33" spans="1:10">
      <c r="A33" s="42" t="s">
        <v>26</v>
      </c>
      <c r="D33"/>
    </row>
    <row r="34" spans="1:10">
      <c r="D34"/>
    </row>
    <row r="35" spans="1:10">
      <c r="D35"/>
    </row>
    <row r="36" spans="1:10">
      <c r="B36" s="42"/>
      <c r="C36" s="43"/>
      <c r="D36"/>
    </row>
    <row r="37" spans="1:10">
      <c r="D37" s="53"/>
    </row>
    <row r="38" spans="1:10">
      <c r="D38" s="53"/>
    </row>
    <row r="39" spans="1:10">
      <c r="A39" s="41"/>
      <c r="D39" s="53"/>
    </row>
    <row r="40" spans="1:10">
      <c r="A40" s="41"/>
      <c r="D40" s="53"/>
    </row>
    <row r="44" spans="1:10">
      <c r="J44" s="44"/>
    </row>
    <row r="45" spans="1:10">
      <c r="J45" s="44"/>
    </row>
    <row r="46" spans="1:10">
      <c r="J46" s="44"/>
    </row>
    <row r="47" spans="1:10">
      <c r="J47" s="44"/>
    </row>
    <row r="48" spans="1:10">
      <c r="J48" s="44"/>
    </row>
  </sheetData>
  <mergeCells count="2">
    <mergeCell ref="I9:I11"/>
    <mergeCell ref="J9:J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RateEffort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2017-11-09T09:17:09Z</dcterms:modified>
</cp:coreProperties>
</file>