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proposal\POM Holdings\"/>
    </mc:Choice>
  </mc:AlternateContent>
  <bookViews>
    <workbookView xWindow="0" yWindow="0" windowWidth="20490" windowHeight="7760" tabRatio="500"/>
  </bookViews>
  <sheets>
    <sheet name="POM Holdings" sheetId="4" r:id="rId1"/>
    <sheet name="Option 1" sheetId="5" r:id="rId2"/>
    <sheet name="Survey" sheetId="6" r:id="rId3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78" i="4" l="1"/>
  <c r="D139" i="4"/>
  <c r="D140" i="4"/>
  <c r="D141" i="4"/>
  <c r="D142" i="4"/>
  <c r="D143" i="4"/>
  <c r="D144" i="4"/>
  <c r="D145" i="4"/>
  <c r="D147" i="4"/>
  <c r="D148" i="4"/>
  <c r="D149" i="4"/>
  <c r="D150" i="4"/>
  <c r="D151" i="4"/>
  <c r="D152" i="4"/>
  <c r="D153" i="4"/>
  <c r="D154" i="4"/>
  <c r="D156" i="4"/>
  <c r="D157" i="4"/>
  <c r="D158" i="4"/>
  <c r="D159" i="4"/>
  <c r="D160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18" i="4"/>
  <c r="D119" i="4"/>
  <c r="D120" i="4"/>
  <c r="D121" i="4"/>
  <c r="D122" i="4"/>
  <c r="D123" i="4"/>
  <c r="D124" i="4"/>
  <c r="D112" i="4"/>
  <c r="D113" i="4"/>
  <c r="D114" i="4"/>
  <c r="D115" i="4"/>
  <c r="D116" i="4"/>
  <c r="D105" i="4"/>
  <c r="D106" i="4"/>
  <c r="D107" i="4"/>
  <c r="D108" i="4"/>
  <c r="D109" i="4"/>
  <c r="D110" i="4"/>
  <c r="D103" i="4"/>
  <c r="D102" i="4"/>
  <c r="D101" i="4"/>
  <c r="D100" i="4"/>
  <c r="D98" i="4"/>
  <c r="D97" i="4"/>
  <c r="D96" i="4"/>
  <c r="D95" i="4"/>
  <c r="D94" i="4"/>
  <c r="D93" i="4"/>
  <c r="D92" i="4"/>
  <c r="D91" i="4"/>
  <c r="D90" i="4"/>
  <c r="D88" i="4"/>
  <c r="D87" i="4"/>
  <c r="D86" i="4"/>
  <c r="D85" i="4"/>
  <c r="D84" i="4"/>
  <c r="D83" i="4"/>
  <c r="D82" i="4"/>
  <c r="D81" i="4"/>
  <c r="D80" i="4"/>
  <c r="D79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C181" i="4" l="1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162" i="4"/>
  <c r="D163" i="4"/>
  <c r="D164" i="4"/>
  <c r="D165" i="4"/>
  <c r="D166" i="4"/>
  <c r="D167" i="4"/>
  <c r="D168" i="4"/>
  <c r="D169" i="4"/>
  <c r="G7" i="6" l="1"/>
  <c r="C28" i="6"/>
  <c r="I3" i="6" l="1"/>
  <c r="D26" i="6"/>
  <c r="G6" i="6"/>
  <c r="H6" i="6" s="1"/>
  <c r="H4" i="6"/>
  <c r="H3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9" i="6"/>
  <c r="D28" i="6"/>
  <c r="H7" i="6" s="1"/>
  <c r="C4" i="6"/>
  <c r="D30" i="6"/>
  <c r="D29" i="6"/>
  <c r="D7" i="6"/>
  <c r="D5" i="6"/>
  <c r="G2" i="6" s="1"/>
  <c r="H2" i="6" s="1"/>
  <c r="D3" i="6"/>
  <c r="D58" i="5"/>
  <c r="D57" i="5"/>
  <c r="C56" i="5"/>
  <c r="D56" i="5" s="1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6" i="5"/>
  <c r="D35" i="5"/>
  <c r="D34" i="5"/>
  <c r="D32" i="5"/>
  <c r="D31" i="5"/>
  <c r="D30" i="5"/>
  <c r="D29" i="5"/>
  <c r="D28" i="5"/>
  <c r="D27" i="5"/>
  <c r="D26" i="5"/>
  <c r="D25" i="5"/>
  <c r="D24" i="5"/>
  <c r="D22" i="5"/>
  <c r="D21" i="5"/>
  <c r="D20" i="5"/>
  <c r="D19" i="5"/>
  <c r="D17" i="5"/>
  <c r="D16" i="5"/>
  <c r="D15" i="5"/>
  <c r="D14" i="5"/>
  <c r="D13" i="5"/>
  <c r="D12" i="5"/>
  <c r="D11" i="5"/>
  <c r="D10" i="5"/>
  <c r="D9" i="5"/>
  <c r="D7" i="5"/>
  <c r="D5" i="5"/>
  <c r="G2" i="5" s="1"/>
  <c r="H4" i="5"/>
  <c r="C4" i="5"/>
  <c r="C59" i="5" s="1"/>
  <c r="H3" i="5"/>
  <c r="D3" i="5"/>
  <c r="G6" i="5" s="1"/>
  <c r="H6" i="5" s="1"/>
  <c r="C31" i="6" l="1"/>
  <c r="J3" i="6"/>
  <c r="F11" i="6"/>
  <c r="D4" i="6"/>
  <c r="G5" i="6" s="1"/>
  <c r="G7" i="5"/>
  <c r="H7" i="5" s="1"/>
  <c r="J3" i="5"/>
  <c r="D4" i="5"/>
  <c r="G5" i="5" s="1"/>
  <c r="H5" i="5" s="1"/>
  <c r="I3" i="5"/>
  <c r="F11" i="5"/>
  <c r="H2" i="5"/>
  <c r="D59" i="5"/>
  <c r="D15" i="4"/>
  <c r="D16" i="4"/>
  <c r="D17" i="4"/>
  <c r="D18" i="4"/>
  <c r="D19" i="4"/>
  <c r="D20" i="4"/>
  <c r="D21" i="4"/>
  <c r="D22" i="4"/>
  <c r="D24" i="4"/>
  <c r="D25" i="4"/>
  <c r="D26" i="4"/>
  <c r="D27" i="4"/>
  <c r="D29" i="4"/>
  <c r="D30" i="4"/>
  <c r="D31" i="4"/>
  <c r="D32" i="4"/>
  <c r="D33" i="4"/>
  <c r="D34" i="4"/>
  <c r="D35" i="4"/>
  <c r="D36" i="4"/>
  <c r="D37" i="4"/>
  <c r="D170" i="4"/>
  <c r="D171" i="4"/>
  <c r="D172" i="4"/>
  <c r="D173" i="4"/>
  <c r="D174" i="4"/>
  <c r="D175" i="4"/>
  <c r="D176" i="4"/>
  <c r="D177" i="4"/>
  <c r="D179" i="4"/>
  <c r="D14" i="4"/>
  <c r="C9" i="4"/>
  <c r="D31" i="6" l="1"/>
  <c r="G8" i="6"/>
  <c r="H5" i="6"/>
  <c r="H8" i="6" s="1"/>
  <c r="F12" i="6" s="1"/>
  <c r="H8" i="5"/>
  <c r="F12" i="5" s="1"/>
  <c r="D12" i="4" l="1"/>
  <c r="K8" i="4" s="1"/>
  <c r="H9" i="4"/>
  <c r="H8" i="4"/>
  <c r="L8" i="4" l="1"/>
  <c r="J8" i="4"/>
  <c r="D9" i="4" l="1"/>
  <c r="D10" i="4"/>
  <c r="G7" i="4" s="1"/>
  <c r="H7" i="4" s="1"/>
  <c r="D181" i="4"/>
  <c r="D182" i="4"/>
  <c r="D183" i="4"/>
  <c r="D8" i="4"/>
  <c r="C184" i="4"/>
  <c r="G10" i="4" l="1"/>
  <c r="H10" i="4" s="1"/>
  <c r="G11" i="4"/>
  <c r="H11" i="4" s="1"/>
  <c r="G12" i="4"/>
  <c r="I8" i="4"/>
  <c r="D184" i="4"/>
  <c r="F16" i="4" l="1"/>
  <c r="H16" i="4" s="1"/>
  <c r="H12" i="4"/>
  <c r="H13" i="4" l="1"/>
  <c r="F17" i="4" s="1"/>
  <c r="H17" i="4" s="1"/>
</calcChain>
</file>

<file path=xl/sharedStrings.xml><?xml version="1.0" encoding="utf-8"?>
<sst xmlns="http://schemas.openxmlformats.org/spreadsheetml/2006/main" count="342" uniqueCount="214">
  <si>
    <t>Module</t>
  </si>
  <si>
    <t>Man Days</t>
  </si>
  <si>
    <t>Total Effort</t>
  </si>
  <si>
    <t>Initiation</t>
  </si>
  <si>
    <t>Development</t>
  </si>
  <si>
    <t>UAT</t>
  </si>
  <si>
    <t>Project Management</t>
  </si>
  <si>
    <t>Hours</t>
  </si>
  <si>
    <t>Quality Assurance</t>
  </si>
  <si>
    <t>QA &amp; Bug Fixing</t>
  </si>
  <si>
    <t>Assumptions</t>
  </si>
  <si>
    <t>Authentication &amp; authorization</t>
  </si>
  <si>
    <t>Auditing &amp; logging</t>
  </si>
  <si>
    <t>Exception handling</t>
  </si>
  <si>
    <t>QA</t>
  </si>
  <si>
    <t xml:space="preserve">Business analysis </t>
  </si>
  <si>
    <t>No</t>
  </si>
  <si>
    <t>Designer</t>
  </si>
  <si>
    <t>Sr Developer</t>
  </si>
  <si>
    <t>Jr Developer</t>
  </si>
  <si>
    <t>PM</t>
  </si>
  <si>
    <t>BA</t>
  </si>
  <si>
    <t>Total</t>
  </si>
  <si>
    <t>Total Delivery days</t>
  </si>
  <si>
    <t xml:space="preserve"> (+1 Day deployment)</t>
  </si>
  <si>
    <t>15/01/2018</t>
  </si>
  <si>
    <t>Monday</t>
  </si>
  <si>
    <t xml:space="preserve">Application basic setup </t>
  </si>
  <si>
    <t>Manage files and folders</t>
  </si>
  <si>
    <t>Generate thumbnail for videos and images</t>
  </si>
  <si>
    <t>Deployment per instance</t>
  </si>
  <si>
    <t>Design and Prototype</t>
  </si>
  <si>
    <t>SMS gateway will be procured by client</t>
  </si>
  <si>
    <t>Responsive web application</t>
  </si>
  <si>
    <t>Does not include payment gateway integration</t>
  </si>
  <si>
    <t>Pre defined format for print and format will be designed in HTML and printed on plain paper</t>
  </si>
  <si>
    <t>Brand Asset Management</t>
  </si>
  <si>
    <t>Organization Brief (Web Content Management Based)</t>
  </si>
  <si>
    <t>Common Static Pages (Vision, mission, values etc)</t>
  </si>
  <si>
    <t>Personal Update Pages (Anniversary, birth, death etc)</t>
  </si>
  <si>
    <t>Dynamic Page Updates( Insurance, Promotions, Birthdays, Health Tips)</t>
  </si>
  <si>
    <t>Frequently Updated pages (Anouncements, News, CXO's Messages, Awards, Events)</t>
  </si>
  <si>
    <t>Manage Employee profiles</t>
  </si>
  <si>
    <t>Online Chat Facility</t>
  </si>
  <si>
    <t>Manage Video &amp; Photo Gallery (upload, tag &amp; front end display)</t>
  </si>
  <si>
    <t>Meta data, Tagging &amp; Categories for video, photos, documents</t>
  </si>
  <si>
    <t>Uplaod assets</t>
  </si>
  <si>
    <t>Tag, Categorize assets</t>
  </si>
  <si>
    <t>Approval workflow for assets</t>
  </si>
  <si>
    <t>Access control for assets</t>
  </si>
  <si>
    <t>Policy Managent</t>
  </si>
  <si>
    <t>Policy management approval workflow</t>
  </si>
  <si>
    <t>Create policy revisions</t>
  </si>
  <si>
    <t>Automatic  notifications for policy expiration and policy renewal or amendments</t>
  </si>
  <si>
    <t>Policy access controls and entitlements</t>
  </si>
  <si>
    <t>Custom metadata for policies</t>
  </si>
  <si>
    <t>Access control for policies</t>
  </si>
  <si>
    <t>Advanced search</t>
  </si>
  <si>
    <t>Dashboard for policies (waiting for approval pending, expired etc)</t>
  </si>
  <si>
    <t>Employee acknowledgment of policies</t>
  </si>
  <si>
    <t>Survey Management (Web Based)</t>
  </si>
  <si>
    <t>Web Content Management</t>
  </si>
  <si>
    <t>Upload content from various media</t>
  </si>
  <si>
    <t>Approval workflow for content to be published</t>
  </si>
  <si>
    <t>Versioning of content</t>
  </si>
  <si>
    <t>System Features</t>
  </si>
  <si>
    <t>Advanced document search (by name, subject, category, meta tags, date etc)</t>
  </si>
  <si>
    <t>User management (create, update, delete)</t>
  </si>
  <si>
    <t>Add New user attributes</t>
  </si>
  <si>
    <t>Entitlements</t>
  </si>
  <si>
    <t>manage meeting locations</t>
  </si>
  <si>
    <t>manage Departments</t>
  </si>
  <si>
    <t>manage Projects</t>
  </si>
  <si>
    <t>manage Performance Goals</t>
  </si>
  <si>
    <t>Create User roles (CxO's, Gatepass, Survey &amp; Asset managers, admins etc)</t>
  </si>
  <si>
    <t>meta tag  management</t>
  </si>
  <si>
    <t>Survey question management</t>
  </si>
  <si>
    <t>POM Holdings</t>
  </si>
  <si>
    <t>Chat plugin</t>
  </si>
  <si>
    <t>Corporate document repository (Trade License, Establisment card, Lease agreements etc)</t>
  </si>
  <si>
    <t>Emirates ID</t>
  </si>
  <si>
    <t>Document and asset management framework</t>
  </si>
  <si>
    <t>OCR engine</t>
  </si>
  <si>
    <t>Survey Management</t>
  </si>
  <si>
    <t>Categorize survey (Dept, Business Unit, Svc Type)</t>
  </si>
  <si>
    <t>Standard rating system for surveys</t>
  </si>
  <si>
    <t>Survey workflow</t>
  </si>
  <si>
    <t>Export functionality (PDF, XLS, DOC)</t>
  </si>
  <si>
    <t>Survey based reports with reporting dashboard</t>
  </si>
  <si>
    <t>Create survey questions</t>
  </si>
  <si>
    <t>Create Dynamic controls for survey</t>
  </si>
  <si>
    <t>Text, Date, DropDown , Options, Radio buttons, Check boxes</t>
  </si>
  <si>
    <t>Survey Scheduling</t>
  </si>
  <si>
    <t>Generate Survey</t>
  </si>
  <si>
    <t>Upload documents with document management features</t>
  </si>
  <si>
    <t>Email surveys</t>
  </si>
  <si>
    <t>Survey Master Data</t>
  </si>
  <si>
    <t>Site code, building code, Floor code</t>
  </si>
  <si>
    <t>Room code, equipment standard, Equipment code</t>
  </si>
  <si>
    <t>Survey definition</t>
  </si>
  <si>
    <t>Project code, Vendor code, status, Dept, Svc Type</t>
  </si>
  <si>
    <t>API Development</t>
  </si>
  <si>
    <t>IOS APP</t>
  </si>
  <si>
    <t>Android App</t>
  </si>
  <si>
    <t>Only surveys can be taken in mobile apps</t>
  </si>
  <si>
    <t>Additional features of the web app will not be available on mobile devices</t>
  </si>
  <si>
    <t>Days</t>
  </si>
  <si>
    <t>Summary</t>
  </si>
  <si>
    <t>Web App</t>
  </si>
  <si>
    <t>Total effort</t>
  </si>
  <si>
    <t>Delivery Timeline</t>
  </si>
  <si>
    <t>Web Only Estimate*</t>
  </si>
  <si>
    <t>Employee Affairs Center</t>
  </si>
  <si>
    <t>Employee recruitment workflow</t>
  </si>
  <si>
    <t>Requirement Request</t>
  </si>
  <si>
    <t>Phone screening</t>
  </si>
  <si>
    <t>Personal data collection</t>
  </si>
  <si>
    <t>Interview results</t>
  </si>
  <si>
    <t>Onboarding</t>
  </si>
  <si>
    <t>Offboarding</t>
  </si>
  <si>
    <t>Performance Management</t>
  </si>
  <si>
    <t>Goal Management  (create and manage goals based on employee tiers)</t>
  </si>
  <si>
    <t>Goal Assessments</t>
  </si>
  <si>
    <t>Performance feedbacks</t>
  </si>
  <si>
    <t>Self service forms with workflow</t>
  </si>
  <si>
    <t>Expensing</t>
  </si>
  <si>
    <t>Passports, Emirates ID, Visa Renewal</t>
  </si>
  <si>
    <t>Travel reembursements</t>
  </si>
  <si>
    <t>Leave requests</t>
  </si>
  <si>
    <t>Apply for Insurance and insurance claims</t>
  </si>
  <si>
    <t>Attendance register</t>
  </si>
  <si>
    <t>Claims, Feedback, complaints</t>
  </si>
  <si>
    <t>Employee profile self managemnt</t>
  </si>
  <si>
    <t>passport, Photo, personal details, vehicle registration, insurance cards etc</t>
  </si>
  <si>
    <t>Meeting Management</t>
  </si>
  <si>
    <t>Meeting Organizer</t>
  </si>
  <si>
    <t>Subject, Agenda, preliminary attachments</t>
  </si>
  <si>
    <t>Select Attendees (LDAP, Active directory, external users)</t>
  </si>
  <si>
    <t>Meeting Workspace (dashboard with meeting details)</t>
  </si>
  <si>
    <t>Schedule Meeting (send emails, outlook invites)</t>
  </si>
  <si>
    <t>Calenders</t>
  </si>
  <si>
    <t>Maintain room calenders</t>
  </si>
  <si>
    <t>Inviteee calenders</t>
  </si>
  <si>
    <t>Downloadable meeting details in predefined templates</t>
  </si>
  <si>
    <t>Updateable meeting tags which link the meeting to other entities (Departments, projects, other meetings etc)</t>
  </si>
  <si>
    <t>Gate Pass System</t>
  </si>
  <si>
    <t>Integrate Emirates ID reader</t>
  </si>
  <si>
    <t>External User Access</t>
  </si>
  <si>
    <t>User Invitation email</t>
  </si>
  <si>
    <t>Approval Link and verify identity</t>
  </si>
  <si>
    <t>Upload Documents</t>
  </si>
  <si>
    <t>Assign Entitlements and  system access</t>
  </si>
  <si>
    <t>Request access for forms, documents with approval workflow</t>
  </si>
  <si>
    <t>Track requests with access logs</t>
  </si>
  <si>
    <t>Notification of request status to requesters</t>
  </si>
  <si>
    <t>Validation of content asset, dimensioning &amp; formats</t>
  </si>
  <si>
    <t>Enterprise Business Intelligence</t>
  </si>
  <si>
    <t>Connect to variety of data sources, whether its internal or external systems</t>
  </si>
  <si>
    <t>Simplify data preparation and modeling.</t>
  </si>
  <si>
    <t xml:space="preserve">Drive ad-hoc or on demand analysis beside configured key performance indicators. Produce eye-catching reports and KPIs,
</t>
  </si>
  <si>
    <t>Available to view through web and across mobile devices.</t>
  </si>
  <si>
    <t xml:space="preserve">Personalized dashboards with a unique, 360-degree view of user line of business(s).
</t>
  </si>
  <si>
    <t>Maintain security and access control.</t>
  </si>
  <si>
    <t>Health &amp; Safety Management</t>
  </si>
  <si>
    <t>Support the creation and update of the audit checklist, maintain versioning and approval records.</t>
  </si>
  <si>
    <t>Calculation of the checklist score according to weight defined.</t>
  </si>
  <si>
    <t>Notify designated stakeholders of observation action reminders, deadlines with escalation matrix.</t>
  </si>
  <si>
    <t>Integrate and feeds Training Management App (See 2.1.9) for certification and training requests.</t>
  </si>
  <si>
    <t>Report and track incidents, injuries, hazardous conditions and observation with workflow for action appropriate to resolve.</t>
  </si>
  <si>
    <t>Contract Life Cycle management</t>
  </si>
  <si>
    <t>Classification, writing and template management.</t>
  </si>
  <si>
    <t>Notify/Alert of actionable items (renewal, performance, payment, etc.)</t>
  </si>
  <si>
    <t>Approval, Authorization and Negotiation</t>
  </si>
  <si>
    <t>Baseline, Commitment and Communication management</t>
  </si>
  <si>
    <t>Contract visibility and awareness</t>
  </si>
  <si>
    <t>Contract document management</t>
  </si>
  <si>
    <t>Contract compliance, governance including collaboration of feedback management (See 2.1.13)</t>
  </si>
  <si>
    <t>Training Management</t>
  </si>
  <si>
    <t>Support of e-training, in-room class, external training models.</t>
  </si>
  <si>
    <t>Allowing employees to signup, register interest for existing and new courses, which their participation is based on approval workflow.</t>
  </si>
  <si>
    <t>Send automated alerts notifying employees when new or updated information is available for review.</t>
  </si>
  <si>
    <t>Automatically notify employee (new or existing) about required training and policies for them sign once added to active directory users and employee list</t>
  </si>
  <si>
    <t>Set deadline for required timestamp acknowledgement, while still allowing employees to learn at their own pace.</t>
  </si>
  <si>
    <t>Test employees with optional quizzes to ensure they have read and understood policies and processes.</t>
  </si>
  <si>
    <t>Control access to documents with configurable permissions.</t>
  </si>
  <si>
    <t>Maintain approval workflow for training through needs analysis, materials and content, updates to assure that employees access to latest approved version.</t>
  </si>
  <si>
    <t>Track employees progress on real-time dashboards and compliance report.</t>
  </si>
  <si>
    <t>Alert employees about training expiring or overdue with support of escalation.</t>
  </si>
  <si>
    <t>Produce real-time, ad-hoc reports by employees, unit and any other meta data.</t>
  </si>
  <si>
    <t>Support the concept of competition and encouragement of learning by assigning points to training completed. (Gamification)</t>
  </si>
  <si>
    <t>Centralize Project &amp; Portfolio Management</t>
  </si>
  <si>
    <t>Simplify the use of centralized resource Management</t>
  </si>
  <si>
    <t>Organize project documents and resources in one location, where the stakeholders can access summaries, documents, tasks, newsfeeds and calendars.</t>
  </si>
  <si>
    <t>Create workflows to standardize project progression or rejection and improve governance and control.</t>
  </si>
  <si>
    <t>Enable security &amp; access control features to share information and collaborate with trusted business partners on projects and everyday work.</t>
  </si>
  <si>
    <t>Improve visibility with collaborative tools to seamlessly flow calendar, presence, and capacity information across your organization.</t>
  </si>
  <si>
    <t>Easily manage and collaborate on work as a team without the structure of a project, but have visibility into the work for planning and reporting purposes.</t>
  </si>
  <si>
    <t>Document management System</t>
  </si>
  <si>
    <t>Organize and share documents inside/outside of your organization.</t>
  </si>
  <si>
    <t>Metadata sorting, filtering and application of custom metadata to documents</t>
  </si>
  <si>
    <t>Advance security features focusing on information rights management.</t>
  </si>
  <si>
    <t>Rate and critique documents</t>
  </si>
  <si>
    <t>Automate change request, review and approval processes and audit all document events, versions.</t>
  </si>
  <si>
    <t>Work directly from popular document authoring tools</t>
  </si>
  <si>
    <t>Find documents with simple or advanced search subject to permission.</t>
  </si>
  <si>
    <t>Enable the modification of one document by multiple parties.</t>
  </si>
  <si>
    <t>Load items load it into a list, with items details includes category, photos, and other meta-data tags.</t>
  </si>
  <si>
    <t>Display the list to predefined external user and enable the use of filtering.</t>
  </si>
  <si>
    <t>Enable Client to browse and select an item and declare a desired action by Agent to be carried out of action preconfigured list associated with free text box.</t>
  </si>
  <si>
    <t>Allow agent to declare status of a request from pre-configured list of status</t>
  </si>
  <si>
    <t>Display summery of items count per category, last actions requested, last action requested and completed.</t>
  </si>
  <si>
    <t>Client Item Requisition</t>
  </si>
  <si>
    <t>Secure communication</t>
  </si>
  <si>
    <t>SSL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</si>
</sst>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/>
        <bgColor indexed="64"/>
      </patternFill>
    </fill>
  </fills>
  <borders count="8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0" tint="-0.34998626667073579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7">
    <xf numFmtId="0" fontId="0" fillId="0" borderId="0" xfId="0"/>
    <xf numFmtId="0" fontId="0" fillId="2" borderId="1" xfId="0" applyFont="1" applyFill="1" applyBorder="1"/>
    <xf numFmtId="0" fontId="0" fillId="2" borderId="1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right"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vertical="center"/>
    </xf>
    <xf numFmtId="0" fontId="4" fillId="2" borderId="0" xfId="0" applyFont="1" applyFill="1" applyBorder="1" applyAlignment="1">
      <alignment vertical="center"/>
    </xf>
    <xf numFmtId="0" fontId="4" fillId="2" borderId="4" xfId="0" applyFont="1" applyFill="1" applyBorder="1" applyAlignment="1">
      <alignment vertical="center"/>
    </xf>
    <xf numFmtId="0" fontId="3" fillId="0" borderId="0" xfId="0" applyFont="1" applyFill="1" applyAlignment="1">
      <alignment vertical="center"/>
    </xf>
    <xf numFmtId="0" fontId="0" fillId="0" borderId="0" xfId="0" applyFont="1" applyAlignment="1">
      <alignment vertical="center"/>
    </xf>
    <xf numFmtId="0" fontId="4" fillId="2" borderId="0" xfId="0" applyFont="1" applyFill="1" applyBorder="1" applyAlignment="1">
      <alignment horizontal="right" vertical="center"/>
    </xf>
    <xf numFmtId="0" fontId="0" fillId="2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vertical="center"/>
    </xf>
    <xf numFmtId="0" fontId="4" fillId="3" borderId="2" xfId="0" applyFont="1" applyFill="1" applyBorder="1" applyAlignment="1">
      <alignment vertical="center"/>
    </xf>
    <xf numFmtId="0" fontId="3" fillId="3" borderId="5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left" vertical="center" indent="1"/>
    </xf>
    <xf numFmtId="14" fontId="5" fillId="2" borderId="0" xfId="0" applyNumberFormat="1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0" fillId="4" borderId="2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left" vertical="center" indent="1"/>
    </xf>
    <xf numFmtId="0" fontId="6" fillId="6" borderId="2" xfId="0" applyFont="1" applyFill="1" applyBorder="1" applyAlignment="1">
      <alignment vertical="top" wrapText="1"/>
    </xf>
    <xf numFmtId="0" fontId="3" fillId="7" borderId="2" xfId="0" applyFont="1" applyFill="1" applyBorder="1" applyAlignment="1">
      <alignment horizontal="left" vertical="center" indent="1"/>
    </xf>
    <xf numFmtId="0" fontId="0" fillId="7" borderId="2" xfId="0" applyFont="1" applyFill="1" applyBorder="1" applyAlignment="1">
      <alignment horizontal="center" vertical="center"/>
    </xf>
    <xf numFmtId="0" fontId="3" fillId="7" borderId="2" xfId="0" applyFont="1" applyFill="1" applyBorder="1" applyAlignment="1">
      <alignment horizontal="left" vertical="center" wrapText="1" indent="1"/>
    </xf>
    <xf numFmtId="0" fontId="0" fillId="5" borderId="2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left" vertical="center" indent="2"/>
    </xf>
    <xf numFmtId="0" fontId="7" fillId="8" borderId="2" xfId="0" applyFont="1" applyFill="1" applyBorder="1" applyAlignment="1">
      <alignment vertical="center"/>
    </xf>
    <xf numFmtId="0" fontId="8" fillId="8" borderId="2" xfId="0" applyFont="1" applyFill="1" applyBorder="1" applyAlignment="1">
      <alignment vertical="center"/>
    </xf>
    <xf numFmtId="0" fontId="8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8" fillId="0" borderId="0" xfId="0" applyFont="1" applyFill="1" applyBorder="1" applyAlignment="1">
      <alignment vertical="center"/>
    </xf>
    <xf numFmtId="0" fontId="3" fillId="10" borderId="0" xfId="0" applyFont="1" applyFill="1" applyAlignment="1">
      <alignment vertical="center"/>
    </xf>
    <xf numFmtId="0" fontId="0" fillId="10" borderId="0" xfId="0" applyFont="1" applyFill="1" applyAlignment="1">
      <alignment vertical="center"/>
    </xf>
    <xf numFmtId="0" fontId="9" fillId="0" borderId="0" xfId="0" quotePrefix="1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 indent="2"/>
    </xf>
    <xf numFmtId="0" fontId="3" fillId="2" borderId="1" xfId="0" applyFont="1" applyFill="1" applyBorder="1"/>
    <xf numFmtId="0" fontId="3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vertical="center"/>
    </xf>
    <xf numFmtId="0" fontId="3" fillId="0" borderId="0" xfId="0" applyFont="1" applyAlignment="1">
      <alignment horizontal="center"/>
    </xf>
    <xf numFmtId="0" fontId="7" fillId="0" borderId="2" xfId="0" applyFont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8" fillId="9" borderId="2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7" fillId="8" borderId="6" xfId="0" applyFont="1" applyFill="1" applyBorder="1" applyAlignment="1">
      <alignment horizontal="right" vertical="center"/>
    </xf>
    <xf numFmtId="0" fontId="7" fillId="0" borderId="6" xfId="0" applyFont="1" applyBorder="1" applyAlignment="1">
      <alignment horizontal="right" vertical="center"/>
    </xf>
    <xf numFmtId="0" fontId="8" fillId="0" borderId="6" xfId="0" applyFont="1" applyBorder="1" applyAlignment="1">
      <alignment horizontal="right" vertical="center"/>
    </xf>
    <xf numFmtId="0" fontId="10" fillId="0" borderId="0" xfId="0" applyFont="1" applyFill="1" applyAlignment="1">
      <alignment vertical="center"/>
    </xf>
    <xf numFmtId="1" fontId="3" fillId="0" borderId="0" xfId="0" applyNumberFormat="1" applyFont="1" applyFill="1" applyAlignment="1">
      <alignment horizontal="center" vertical="center"/>
    </xf>
    <xf numFmtId="0" fontId="0" fillId="0" borderId="0" xfId="0" applyFont="1" applyAlignment="1">
      <alignment horizontal="left" vertical="center" indent="2"/>
    </xf>
    <xf numFmtId="0" fontId="0" fillId="2" borderId="2" xfId="0" applyFont="1" applyFill="1" applyBorder="1" applyAlignment="1">
      <alignment horizontal="left" vertical="center"/>
    </xf>
    <xf numFmtId="0" fontId="3" fillId="7" borderId="2" xfId="0" applyFont="1" applyFill="1" applyBorder="1" applyAlignment="1">
      <alignment horizontal="left" vertical="center" wrapText="1"/>
    </xf>
    <xf numFmtId="0" fontId="11" fillId="2" borderId="2" xfId="0" applyFont="1" applyFill="1" applyBorder="1" applyAlignment="1">
      <alignment horizontal="left" vertical="center" indent="1"/>
    </xf>
    <xf numFmtId="0" fontId="0" fillId="2" borderId="1" xfId="0" applyFont="1" applyFill="1" applyBorder="1" applyAlignment="1">
      <alignment horizontal="left" indent="1"/>
    </xf>
    <xf numFmtId="0" fontId="0" fillId="2" borderId="2" xfId="0" applyFont="1" applyFill="1" applyBorder="1" applyAlignment="1">
      <alignment horizontal="left" vertical="center" wrapText="1"/>
    </xf>
    <xf numFmtId="0" fontId="0" fillId="0" borderId="0" xfId="0" applyFont="1" applyAlignment="1">
      <alignment horizontal="left" vertical="center" indent="1"/>
    </xf>
    <xf numFmtId="0" fontId="0" fillId="2" borderId="2" xfId="0" applyFont="1" applyFill="1" applyBorder="1" applyAlignment="1">
      <alignment horizontal="left" vertical="center" wrapText="1" indent="1"/>
    </xf>
    <xf numFmtId="0" fontId="0" fillId="0" borderId="2" xfId="0" applyBorder="1"/>
    <xf numFmtId="0" fontId="3" fillId="11" borderId="0" xfId="0" applyFont="1" applyFill="1"/>
    <xf numFmtId="0" fontId="3" fillId="11" borderId="0" xfId="0" applyFont="1" applyFill="1" applyAlignment="1">
      <alignment wrapText="1"/>
    </xf>
    <xf numFmtId="0" fontId="3" fillId="0" borderId="0" xfId="0" applyFont="1" applyAlignment="1">
      <alignment vertical="center"/>
    </xf>
    <xf numFmtId="0" fontId="0" fillId="0" borderId="2" xfId="0" applyBorder="1" applyAlignment="1">
      <alignment horizontal="center"/>
    </xf>
    <xf numFmtId="0" fontId="10" fillId="0" borderId="7" xfId="0" applyFont="1" applyFill="1" applyBorder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0" xfId="0" applyAlignment="1">
      <alignment horizontal="center" wrapText="1"/>
    </xf>
    <xf numFmtId="0" fontId="3" fillId="2" borderId="2" xfId="0" applyFont="1" applyFill="1" applyBorder="1" applyAlignment="1">
      <alignment horizontal="left" vertical="center" indent="1"/>
    </xf>
    <xf numFmtId="0" fontId="0" fillId="2" borderId="1" xfId="0" applyFont="1" applyFill="1" applyBorder="1" applyAlignment="1">
      <alignment horizontal="left" indent="2"/>
    </xf>
    <xf numFmtId="0" fontId="0" fillId="2" borderId="1" xfId="0" applyFont="1" applyFill="1" applyBorder="1" applyAlignment="1">
      <alignment horizontal="left"/>
    </xf>
    <xf numFmtId="0" fontId="3" fillId="2" borderId="2" xfId="0" applyFont="1" applyFill="1" applyBorder="1" applyAlignment="1">
      <alignment horizontal="left" vertical="center"/>
    </xf>
    <xf numFmtId="0" fontId="0" fillId="2" borderId="2" xfId="0" applyFont="1" applyFill="1" applyBorder="1" applyAlignment="1">
      <alignment horizontal="left" vertical="top" wrapText="1" indent="1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2317760</xdr:colOff>
      <xdr:row>3</xdr:row>
      <xdr:rowOff>128588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481" y="0"/>
          <a:ext cx="2889260" cy="72866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1"/>
  <sheetViews>
    <sheetView tabSelected="1" zoomScale="80" zoomScaleNormal="80" workbookViewId="0">
      <selection activeCell="G12" sqref="G12"/>
    </sheetView>
  </sheetViews>
  <sheetFormatPr defaultColWidth="10.83203125" defaultRowHeight="15.5" x14ac:dyDescent="0.35"/>
  <cols>
    <col min="1" max="1" width="7.5" style="2" customWidth="1"/>
    <col min="2" max="2" width="80" style="1" customWidth="1"/>
    <col min="3" max="3" width="14.25" style="2" customWidth="1"/>
    <col min="4" max="4" width="13.83203125" style="3" customWidth="1"/>
    <col min="5" max="5" width="19.08203125" style="1" customWidth="1"/>
    <col min="6" max="6" width="12.75" style="1" customWidth="1"/>
    <col min="7" max="7" width="10.83203125" style="1"/>
    <col min="8" max="8" width="10.75" style="1" customWidth="1"/>
    <col min="9" max="9" width="0.25" style="1" hidden="1" customWidth="1"/>
    <col min="10" max="10" width="10.83203125" style="1" hidden="1" customWidth="1"/>
    <col min="11" max="11" width="10.83203125" style="1"/>
    <col min="12" max="12" width="13.5" style="1" customWidth="1"/>
    <col min="13" max="16384" width="10.83203125" style="1"/>
  </cols>
  <sheetData>
    <row r="1" spans="1:12" ht="15.75" customHeight="1" x14ac:dyDescent="0.35">
      <c r="A1" s="5"/>
      <c r="B1" s="5"/>
      <c r="C1" s="4"/>
      <c r="D1" s="6"/>
    </row>
    <row r="2" spans="1:12" ht="15.75" customHeight="1" x14ac:dyDescent="0.35">
      <c r="A2" s="6"/>
      <c r="B2" s="6"/>
      <c r="C2" s="4"/>
      <c r="D2" s="6"/>
    </row>
    <row r="3" spans="1:12" ht="15.75" customHeight="1" x14ac:dyDescent="0.35">
      <c r="A3" s="6"/>
      <c r="B3" s="10" t="s">
        <v>77</v>
      </c>
      <c r="C3" s="4"/>
      <c r="D3" s="17" t="s">
        <v>25</v>
      </c>
    </row>
    <row r="4" spans="1:12" ht="15.75" customHeight="1" x14ac:dyDescent="0.35">
      <c r="A4" s="6"/>
      <c r="B4" s="4"/>
      <c r="C4" s="4"/>
      <c r="D4" s="18" t="s">
        <v>26</v>
      </c>
    </row>
    <row r="5" spans="1:12" ht="15.75" customHeight="1" x14ac:dyDescent="0.35">
      <c r="A5" s="7"/>
      <c r="B5" s="7"/>
      <c r="C5" s="21"/>
      <c r="D5" s="7"/>
      <c r="E5" s="42"/>
    </row>
    <row r="6" spans="1:12" s="8" customFormat="1" ht="18" customHeight="1" x14ac:dyDescent="0.35">
      <c r="A6" s="12"/>
      <c r="B6" s="13" t="s">
        <v>0</v>
      </c>
      <c r="C6" s="15" t="s">
        <v>7</v>
      </c>
      <c r="D6" s="15" t="s">
        <v>1</v>
      </c>
      <c r="E6" s="50"/>
      <c r="F6" s="33" t="s">
        <v>16</v>
      </c>
      <c r="G6" s="34" t="s">
        <v>1</v>
      </c>
      <c r="H6" s="34" t="s">
        <v>2</v>
      </c>
      <c r="I6" s="53"/>
      <c r="J6" s="53"/>
    </row>
    <row r="7" spans="1:12" s="8" customFormat="1" ht="18" customHeight="1" x14ac:dyDescent="0.35">
      <c r="A7" s="12"/>
      <c r="B7" s="14" t="s">
        <v>3</v>
      </c>
      <c r="C7" s="22"/>
      <c r="D7" s="12"/>
      <c r="E7" s="51" t="s">
        <v>17</v>
      </c>
      <c r="F7" s="46">
        <v>1</v>
      </c>
      <c r="G7" s="47">
        <f>D10</f>
        <v>10</v>
      </c>
      <c r="H7" s="48">
        <f>(G7*F7)</f>
        <v>10</v>
      </c>
      <c r="I7" s="53"/>
      <c r="J7" s="53"/>
      <c r="K7" s="43"/>
      <c r="L7" s="54"/>
    </row>
    <row r="8" spans="1:12" s="8" customFormat="1" ht="18" customHeight="1" x14ac:dyDescent="0.35">
      <c r="A8" s="11"/>
      <c r="B8" s="56" t="s">
        <v>15</v>
      </c>
      <c r="C8" s="19">
        <v>40</v>
      </c>
      <c r="D8" s="20">
        <f>C8/8</f>
        <v>5</v>
      </c>
      <c r="E8" s="51" t="s">
        <v>18</v>
      </c>
      <c r="F8" s="46">
        <v>2</v>
      </c>
      <c r="G8" s="47">
        <v>50</v>
      </c>
      <c r="H8" s="48">
        <f t="shared" ref="H8:H12" si="0">(G8*F8)</f>
        <v>100</v>
      </c>
      <c r="I8" s="68">
        <f>SUM(D12:D176)</f>
        <v>207.75</v>
      </c>
      <c r="J8" s="69">
        <f>SUM(H8:H9)</f>
        <v>210</v>
      </c>
      <c r="K8" s="43">
        <f>SUM(D11:D179)</f>
        <v>210</v>
      </c>
      <c r="L8" s="54">
        <f>SUM(H8:H9)</f>
        <v>210</v>
      </c>
    </row>
    <row r="9" spans="1:12" s="8" customFormat="1" ht="18" customHeight="1" x14ac:dyDescent="0.35">
      <c r="A9" s="11"/>
      <c r="B9" s="56" t="s">
        <v>6</v>
      </c>
      <c r="C9" s="20">
        <f>SUM(C12:C179)*0.1</f>
        <v>168</v>
      </c>
      <c r="D9" s="20">
        <f t="shared" ref="D9:D12" si="1">C9/8</f>
        <v>21</v>
      </c>
      <c r="E9" s="51" t="s">
        <v>19</v>
      </c>
      <c r="F9" s="46">
        <v>2</v>
      </c>
      <c r="G9" s="47">
        <v>55</v>
      </c>
      <c r="H9" s="48">
        <f t="shared" si="0"/>
        <v>110</v>
      </c>
      <c r="I9" s="68"/>
      <c r="J9" s="69"/>
      <c r="K9" s="43"/>
      <c r="L9" s="54"/>
    </row>
    <row r="10" spans="1:12" s="8" customFormat="1" ht="18" customHeight="1" x14ac:dyDescent="0.35">
      <c r="A10" s="20"/>
      <c r="B10" s="56" t="s">
        <v>31</v>
      </c>
      <c r="C10" s="20">
        <v>80</v>
      </c>
      <c r="D10" s="20">
        <f t="shared" si="1"/>
        <v>10</v>
      </c>
      <c r="E10" s="51" t="s">
        <v>20</v>
      </c>
      <c r="F10" s="46">
        <v>1</v>
      </c>
      <c r="G10" s="49">
        <f>SUM(D9)</f>
        <v>21</v>
      </c>
      <c r="H10" s="48">
        <f t="shared" si="0"/>
        <v>21</v>
      </c>
      <c r="I10" s="68"/>
      <c r="J10" s="69"/>
      <c r="K10" s="43"/>
      <c r="L10" s="54"/>
    </row>
    <row r="11" spans="1:12" s="9" customFormat="1" ht="18" customHeight="1" x14ac:dyDescent="0.35">
      <c r="A11" s="12"/>
      <c r="B11" s="14" t="s">
        <v>4</v>
      </c>
      <c r="C11" s="14"/>
      <c r="D11" s="14"/>
      <c r="E11" s="51" t="s">
        <v>21</v>
      </c>
      <c r="F11" s="46">
        <v>1</v>
      </c>
      <c r="G11" s="49">
        <f>SUM(D8)</f>
        <v>5</v>
      </c>
      <c r="H11" s="48">
        <f t="shared" si="0"/>
        <v>5</v>
      </c>
      <c r="I11" s="53"/>
      <c r="J11" s="53"/>
      <c r="K11" s="43"/>
      <c r="L11" s="54"/>
    </row>
    <row r="12" spans="1:12" s="9" customFormat="1" ht="18" customHeight="1" x14ac:dyDescent="0.35">
      <c r="A12" s="20"/>
      <c r="B12" s="56" t="s">
        <v>27</v>
      </c>
      <c r="C12" s="20">
        <v>8</v>
      </c>
      <c r="D12" s="20">
        <f t="shared" si="1"/>
        <v>1</v>
      </c>
      <c r="E12" s="51" t="s">
        <v>14</v>
      </c>
      <c r="F12" s="46">
        <v>2</v>
      </c>
      <c r="G12" s="47">
        <f>SUM(D180:D182)/2</f>
        <v>32</v>
      </c>
      <c r="H12" s="48">
        <f t="shared" si="0"/>
        <v>64</v>
      </c>
      <c r="I12" s="53"/>
      <c r="J12" s="53"/>
      <c r="K12" s="43"/>
      <c r="L12" s="54"/>
    </row>
    <row r="13" spans="1:12" s="9" customFormat="1" ht="18" customHeight="1" x14ac:dyDescent="0.35">
      <c r="A13" s="30"/>
      <c r="B13" s="57" t="s">
        <v>37</v>
      </c>
      <c r="C13" s="30"/>
      <c r="D13" s="30"/>
      <c r="E13" s="52" t="s">
        <v>22</v>
      </c>
      <c r="F13" s="46"/>
      <c r="G13" s="46"/>
      <c r="H13" s="48">
        <f>SUM(H7:H12)</f>
        <v>310</v>
      </c>
      <c r="I13" s="53"/>
      <c r="J13" s="53"/>
      <c r="K13" s="43"/>
      <c r="L13" s="54"/>
    </row>
    <row r="14" spans="1:12" s="9" customFormat="1" ht="18" customHeight="1" x14ac:dyDescent="0.35">
      <c r="A14" s="20">
        <v>1</v>
      </c>
      <c r="B14" s="16" t="s">
        <v>40</v>
      </c>
      <c r="C14" s="20">
        <v>12</v>
      </c>
      <c r="D14" s="20">
        <f>C14/8</f>
        <v>1.5</v>
      </c>
      <c r="E14" s="35"/>
      <c r="F14" s="36"/>
      <c r="G14" s="36"/>
      <c r="H14" s="37"/>
      <c r="I14" s="53"/>
      <c r="J14" s="53"/>
      <c r="K14" s="43"/>
      <c r="L14" s="54"/>
    </row>
    <row r="15" spans="1:12" s="9" customFormat="1" ht="18" customHeight="1" x14ac:dyDescent="0.35">
      <c r="A15" s="20">
        <v>2</v>
      </c>
      <c r="B15" s="16" t="s">
        <v>38</v>
      </c>
      <c r="C15" s="20">
        <v>12</v>
      </c>
      <c r="D15" s="20">
        <f t="shared" ref="D15:D37" si="2">C15/8</f>
        <v>1.5</v>
      </c>
      <c r="G15" s="8"/>
      <c r="H15" s="8"/>
      <c r="I15" s="44"/>
      <c r="J15" s="8"/>
    </row>
    <row r="16" spans="1:12" s="9" customFormat="1" ht="18" customHeight="1" x14ac:dyDescent="0.35">
      <c r="A16" s="20">
        <v>3</v>
      </c>
      <c r="B16" s="16" t="s">
        <v>39</v>
      </c>
      <c r="C16" s="20">
        <v>6</v>
      </c>
      <c r="D16" s="20">
        <f t="shared" si="2"/>
        <v>0.75</v>
      </c>
      <c r="E16" s="38" t="s">
        <v>23</v>
      </c>
      <c r="F16" s="39">
        <f>SUM(G12,G7,G9,G11)</f>
        <v>102</v>
      </c>
      <c r="H16" s="40">
        <f>F16/20</f>
        <v>5.0999999999999996</v>
      </c>
      <c r="I16" s="8"/>
    </row>
    <row r="17" spans="1:9" s="9" customFormat="1" ht="18" customHeight="1" x14ac:dyDescent="0.35">
      <c r="A17" s="20">
        <v>4</v>
      </c>
      <c r="B17" s="16" t="s">
        <v>41</v>
      </c>
      <c r="C17" s="20">
        <v>8</v>
      </c>
      <c r="D17" s="20">
        <f t="shared" si="2"/>
        <v>1</v>
      </c>
      <c r="E17" s="38" t="s">
        <v>2</v>
      </c>
      <c r="F17" s="39">
        <f>H13</f>
        <v>310</v>
      </c>
      <c r="G17" s="8" t="s">
        <v>24</v>
      </c>
      <c r="H17" s="8">
        <f>F17/20</f>
        <v>15.5</v>
      </c>
      <c r="I17" s="8"/>
    </row>
    <row r="18" spans="1:9" s="9" customFormat="1" ht="20.25" customHeight="1" x14ac:dyDescent="0.35">
      <c r="A18" s="20">
        <v>5</v>
      </c>
      <c r="B18" s="16" t="s">
        <v>42</v>
      </c>
      <c r="C18" s="20">
        <v>12</v>
      </c>
      <c r="D18" s="20">
        <f t="shared" si="2"/>
        <v>1.5</v>
      </c>
      <c r="F18" s="9">
        <v>310</v>
      </c>
    </row>
    <row r="19" spans="1:9" s="9" customFormat="1" ht="18" customHeight="1" x14ac:dyDescent="0.35">
      <c r="A19" s="20">
        <v>6</v>
      </c>
      <c r="B19" s="16" t="s">
        <v>44</v>
      </c>
      <c r="C19" s="20">
        <v>12</v>
      </c>
      <c r="D19" s="20">
        <f t="shared" si="2"/>
        <v>1.5</v>
      </c>
    </row>
    <row r="20" spans="1:9" s="9" customFormat="1" ht="17.25" customHeight="1" x14ac:dyDescent="0.35">
      <c r="A20" s="20">
        <v>7</v>
      </c>
      <c r="B20" s="16" t="s">
        <v>43</v>
      </c>
      <c r="C20" s="20">
        <v>12</v>
      </c>
      <c r="D20" s="20">
        <f t="shared" si="2"/>
        <v>1.5</v>
      </c>
    </row>
    <row r="21" spans="1:9" s="9" customFormat="1" ht="21" customHeight="1" x14ac:dyDescent="0.35">
      <c r="A21" s="20">
        <v>8</v>
      </c>
      <c r="B21" s="16" t="s">
        <v>79</v>
      </c>
      <c r="C21" s="20">
        <v>12</v>
      </c>
      <c r="D21" s="20">
        <f t="shared" si="2"/>
        <v>1.5</v>
      </c>
    </row>
    <row r="22" spans="1:9" s="9" customFormat="1" ht="15.75" customHeight="1" x14ac:dyDescent="0.35">
      <c r="A22" s="20">
        <v>9</v>
      </c>
      <c r="B22" s="16" t="s">
        <v>45</v>
      </c>
      <c r="C22" s="20">
        <v>12</v>
      </c>
      <c r="D22" s="20">
        <f t="shared" si="2"/>
        <v>1.5</v>
      </c>
    </row>
    <row r="23" spans="1:9" s="9" customFormat="1" ht="18" customHeight="1" x14ac:dyDescent="0.35">
      <c r="A23" s="30"/>
      <c r="B23" s="57" t="s">
        <v>36</v>
      </c>
      <c r="C23" s="30"/>
      <c r="D23" s="30"/>
    </row>
    <row r="24" spans="1:9" s="9" customFormat="1" ht="18" customHeight="1" x14ac:dyDescent="0.35">
      <c r="A24" s="20"/>
      <c r="B24" s="16" t="s">
        <v>46</v>
      </c>
      <c r="C24" s="20">
        <v>6</v>
      </c>
      <c r="D24" s="20">
        <f t="shared" si="2"/>
        <v>0.75</v>
      </c>
    </row>
    <row r="25" spans="1:9" s="9" customFormat="1" ht="18.75" customHeight="1" x14ac:dyDescent="0.35">
      <c r="A25" s="20"/>
      <c r="B25" s="16" t="s">
        <v>47</v>
      </c>
      <c r="C25" s="20">
        <v>12</v>
      </c>
      <c r="D25" s="20">
        <f t="shared" si="2"/>
        <v>1.5</v>
      </c>
    </row>
    <row r="26" spans="1:9" s="9" customFormat="1" ht="18.75" customHeight="1" x14ac:dyDescent="0.35">
      <c r="A26" s="20"/>
      <c r="B26" s="16" t="s">
        <v>48</v>
      </c>
      <c r="C26" s="20">
        <v>24</v>
      </c>
      <c r="D26" s="20">
        <f t="shared" si="2"/>
        <v>3</v>
      </c>
    </row>
    <row r="27" spans="1:9" s="9" customFormat="1" ht="18" customHeight="1" x14ac:dyDescent="0.35">
      <c r="A27" s="20"/>
      <c r="B27" s="16" t="s">
        <v>49</v>
      </c>
      <c r="C27" s="20">
        <v>8</v>
      </c>
      <c r="D27" s="20">
        <f t="shared" si="2"/>
        <v>1</v>
      </c>
    </row>
    <row r="28" spans="1:9" s="9" customFormat="1" ht="24.75" customHeight="1" x14ac:dyDescent="0.35">
      <c r="A28" s="30"/>
      <c r="B28" s="57" t="s">
        <v>50</v>
      </c>
      <c r="C28" s="30"/>
      <c r="D28" s="30"/>
    </row>
    <row r="29" spans="1:9" s="9" customFormat="1" ht="24.75" customHeight="1" x14ac:dyDescent="0.35">
      <c r="A29" s="20"/>
      <c r="B29" s="16" t="s">
        <v>51</v>
      </c>
      <c r="C29" s="20">
        <v>24</v>
      </c>
      <c r="D29" s="20">
        <f t="shared" si="2"/>
        <v>3</v>
      </c>
    </row>
    <row r="30" spans="1:9" s="9" customFormat="1" ht="24.75" customHeight="1" x14ac:dyDescent="0.35">
      <c r="A30" s="20"/>
      <c r="B30" s="16" t="s">
        <v>52</v>
      </c>
      <c r="C30" s="20">
        <v>4</v>
      </c>
      <c r="D30" s="20">
        <f t="shared" si="2"/>
        <v>0.5</v>
      </c>
    </row>
    <row r="31" spans="1:9" s="9" customFormat="1" ht="18.75" customHeight="1" x14ac:dyDescent="0.35">
      <c r="A31" s="20"/>
      <c r="B31" s="16" t="s">
        <v>53</v>
      </c>
      <c r="C31" s="20">
        <v>8</v>
      </c>
      <c r="D31" s="20">
        <f t="shared" si="2"/>
        <v>1</v>
      </c>
    </row>
    <row r="32" spans="1:9" s="9" customFormat="1" ht="21" customHeight="1" x14ac:dyDescent="0.35">
      <c r="A32" s="20"/>
      <c r="B32" s="16" t="s">
        <v>54</v>
      </c>
      <c r="C32" s="20">
        <v>8</v>
      </c>
      <c r="D32" s="20">
        <f t="shared" si="2"/>
        <v>1</v>
      </c>
    </row>
    <row r="33" spans="1:8" s="9" customFormat="1" ht="16.5" customHeight="1" x14ac:dyDescent="0.35">
      <c r="A33" s="20"/>
      <c r="B33" s="16" t="s">
        <v>55</v>
      </c>
      <c r="C33" s="20">
        <v>6</v>
      </c>
      <c r="D33" s="20">
        <f t="shared" si="2"/>
        <v>0.75</v>
      </c>
    </row>
    <row r="34" spans="1:8" s="9" customFormat="1" ht="24.75" customHeight="1" x14ac:dyDescent="0.35">
      <c r="A34" s="20"/>
      <c r="B34" s="16" t="s">
        <v>58</v>
      </c>
      <c r="C34" s="20">
        <v>16</v>
      </c>
      <c r="D34" s="20">
        <f t="shared" si="2"/>
        <v>2</v>
      </c>
    </row>
    <row r="35" spans="1:8" s="9" customFormat="1" ht="20.25" customHeight="1" x14ac:dyDescent="0.35">
      <c r="A35" s="20"/>
      <c r="B35" s="16" t="s">
        <v>59</v>
      </c>
      <c r="C35" s="20">
        <v>6</v>
      </c>
      <c r="D35" s="20">
        <f t="shared" si="2"/>
        <v>0.75</v>
      </c>
    </row>
    <row r="36" spans="1:8" s="9" customFormat="1" ht="23.25" customHeight="1" x14ac:dyDescent="0.35">
      <c r="A36" s="20"/>
      <c r="B36" s="16" t="s">
        <v>56</v>
      </c>
      <c r="C36" s="20">
        <v>12</v>
      </c>
      <c r="D36" s="20">
        <f t="shared" si="2"/>
        <v>1.5</v>
      </c>
    </row>
    <row r="37" spans="1:8" ht="18.75" customHeight="1" x14ac:dyDescent="0.35">
      <c r="A37" s="20"/>
      <c r="B37" s="16" t="s">
        <v>57</v>
      </c>
      <c r="C37" s="20">
        <v>16</v>
      </c>
      <c r="D37" s="20">
        <f t="shared" si="2"/>
        <v>2</v>
      </c>
      <c r="G37" s="9"/>
      <c r="H37" s="9"/>
    </row>
    <row r="38" spans="1:8" ht="21.75" customHeight="1" x14ac:dyDescent="0.35">
      <c r="A38" s="29"/>
      <c r="B38" s="57" t="s">
        <v>60</v>
      </c>
      <c r="C38" s="29"/>
      <c r="D38" s="29"/>
      <c r="G38" s="2"/>
    </row>
    <row r="39" spans="1:8" ht="16.5" customHeight="1" x14ac:dyDescent="0.35">
      <c r="A39" s="20"/>
      <c r="B39" s="56" t="s">
        <v>84</v>
      </c>
      <c r="C39" s="67">
        <v>8</v>
      </c>
      <c r="D39" s="67">
        <f>C39/8</f>
        <v>1</v>
      </c>
      <c r="G39" s="45"/>
    </row>
    <row r="40" spans="1:8" x14ac:dyDescent="0.35">
      <c r="A40" s="20"/>
      <c r="B40" s="56" t="s">
        <v>99</v>
      </c>
      <c r="C40" s="67">
        <v>8</v>
      </c>
      <c r="D40" s="67">
        <f t="shared" ref="D40:D55" si="3">C40/8</f>
        <v>1</v>
      </c>
      <c r="G40" s="45"/>
    </row>
    <row r="41" spans="1:8" x14ac:dyDescent="0.35">
      <c r="A41" s="20"/>
      <c r="B41" s="56" t="s">
        <v>85</v>
      </c>
      <c r="C41" s="67">
        <v>8</v>
      </c>
      <c r="D41" s="67">
        <f t="shared" si="3"/>
        <v>1</v>
      </c>
      <c r="G41" s="45"/>
    </row>
    <row r="42" spans="1:8" ht="18.75" customHeight="1" x14ac:dyDescent="0.35">
      <c r="A42" s="20"/>
      <c r="B42" s="56" t="s">
        <v>86</v>
      </c>
      <c r="C42" s="67">
        <v>24</v>
      </c>
      <c r="D42" s="67">
        <f t="shared" si="3"/>
        <v>3</v>
      </c>
    </row>
    <row r="43" spans="1:8" ht="14.5" customHeight="1" x14ac:dyDescent="0.35">
      <c r="A43" s="20"/>
      <c r="B43" s="56" t="s">
        <v>88</v>
      </c>
      <c r="C43" s="67">
        <v>24</v>
      </c>
      <c r="D43" s="67">
        <f t="shared" si="3"/>
        <v>3</v>
      </c>
    </row>
    <row r="44" spans="1:8" ht="18.75" customHeight="1" x14ac:dyDescent="0.35">
      <c r="A44" s="20"/>
      <c r="B44" s="56" t="s">
        <v>87</v>
      </c>
      <c r="C44" s="67">
        <v>12</v>
      </c>
      <c r="D44" s="67">
        <f t="shared" si="3"/>
        <v>1.5</v>
      </c>
      <c r="G44" s="55"/>
    </row>
    <row r="45" spans="1:8" ht="17.5" customHeight="1" x14ac:dyDescent="0.35">
      <c r="A45" s="20"/>
      <c r="B45" s="56" t="s">
        <v>89</v>
      </c>
      <c r="C45" s="67">
        <v>8</v>
      </c>
      <c r="D45" s="67">
        <f t="shared" si="3"/>
        <v>1</v>
      </c>
      <c r="G45" s="55"/>
    </row>
    <row r="46" spans="1:8" x14ac:dyDescent="0.35">
      <c r="A46" s="20"/>
      <c r="B46" s="56" t="s">
        <v>90</v>
      </c>
      <c r="C46" s="67"/>
      <c r="D46" s="67">
        <f t="shared" si="3"/>
        <v>0</v>
      </c>
    </row>
    <row r="47" spans="1:8" x14ac:dyDescent="0.35">
      <c r="A47" s="20"/>
      <c r="B47" s="62" t="s">
        <v>91</v>
      </c>
      <c r="C47" s="67">
        <v>40</v>
      </c>
      <c r="D47" s="67">
        <f t="shared" si="3"/>
        <v>5</v>
      </c>
    </row>
    <row r="48" spans="1:8" x14ac:dyDescent="0.35">
      <c r="A48" s="20"/>
      <c r="B48" s="56" t="s">
        <v>92</v>
      </c>
      <c r="C48" s="67">
        <v>6</v>
      </c>
      <c r="D48" s="67">
        <f t="shared" si="3"/>
        <v>0.75</v>
      </c>
    </row>
    <row r="49" spans="1:4" x14ac:dyDescent="0.35">
      <c r="A49" s="20"/>
      <c r="B49" s="56" t="s">
        <v>93</v>
      </c>
      <c r="C49" s="67">
        <v>6</v>
      </c>
      <c r="D49" s="67">
        <f t="shared" si="3"/>
        <v>0.75</v>
      </c>
    </row>
    <row r="50" spans="1:4" x14ac:dyDescent="0.35">
      <c r="A50" s="20"/>
      <c r="B50" s="60" t="s">
        <v>94</v>
      </c>
      <c r="C50" s="67">
        <v>8</v>
      </c>
      <c r="D50" s="67">
        <f t="shared" si="3"/>
        <v>1</v>
      </c>
    </row>
    <row r="51" spans="1:4" x14ac:dyDescent="0.35">
      <c r="A51" s="20"/>
      <c r="B51" s="56" t="s">
        <v>95</v>
      </c>
      <c r="C51" s="67">
        <v>6</v>
      </c>
      <c r="D51" s="67">
        <f t="shared" si="3"/>
        <v>0.75</v>
      </c>
    </row>
    <row r="52" spans="1:4" x14ac:dyDescent="0.35">
      <c r="A52" s="20"/>
      <c r="B52" s="56" t="s">
        <v>96</v>
      </c>
      <c r="C52" s="67">
        <v>16</v>
      </c>
      <c r="D52" s="67">
        <f t="shared" si="3"/>
        <v>2</v>
      </c>
    </row>
    <row r="53" spans="1:4" x14ac:dyDescent="0.35">
      <c r="A53" s="20"/>
      <c r="B53" s="16" t="s">
        <v>97</v>
      </c>
      <c r="C53" s="67"/>
      <c r="D53" s="67">
        <f t="shared" si="3"/>
        <v>0</v>
      </c>
    </row>
    <row r="54" spans="1:4" x14ac:dyDescent="0.35">
      <c r="A54" s="20"/>
      <c r="B54" s="16" t="s">
        <v>98</v>
      </c>
      <c r="C54" s="67"/>
      <c r="D54" s="67">
        <f t="shared" si="3"/>
        <v>0</v>
      </c>
    </row>
    <row r="55" spans="1:4" x14ac:dyDescent="0.35">
      <c r="A55" s="20"/>
      <c r="B55" s="16" t="s">
        <v>100</v>
      </c>
      <c r="C55" s="67"/>
      <c r="D55" s="67">
        <f t="shared" si="3"/>
        <v>0</v>
      </c>
    </row>
    <row r="56" spans="1:4" x14ac:dyDescent="0.35">
      <c r="A56" s="30"/>
      <c r="B56" s="57" t="s">
        <v>112</v>
      </c>
      <c r="C56" s="30"/>
      <c r="D56" s="30"/>
    </row>
    <row r="57" spans="1:4" x14ac:dyDescent="0.35">
      <c r="A57" s="20"/>
      <c r="B57" s="72" t="s">
        <v>113</v>
      </c>
      <c r="C57" s="20"/>
      <c r="D57" s="20">
        <f t="shared" ref="D57:D120" si="4">C57/8</f>
        <v>0</v>
      </c>
    </row>
    <row r="58" spans="1:4" x14ac:dyDescent="0.35">
      <c r="A58" s="20"/>
      <c r="B58" s="32" t="s">
        <v>114</v>
      </c>
      <c r="C58" s="20">
        <v>6</v>
      </c>
      <c r="D58" s="20">
        <f t="shared" si="4"/>
        <v>0.75</v>
      </c>
    </row>
    <row r="59" spans="1:4" ht="18" customHeight="1" x14ac:dyDescent="0.35">
      <c r="A59" s="20"/>
      <c r="B59" s="32" t="s">
        <v>115</v>
      </c>
      <c r="C59" s="20">
        <v>6</v>
      </c>
      <c r="D59" s="20">
        <f t="shared" si="4"/>
        <v>0.75</v>
      </c>
    </row>
    <row r="60" spans="1:4" x14ac:dyDescent="0.35">
      <c r="A60" s="20"/>
      <c r="B60" s="32" t="s">
        <v>116</v>
      </c>
      <c r="C60" s="20">
        <v>8</v>
      </c>
      <c r="D60" s="20">
        <f t="shared" si="4"/>
        <v>1</v>
      </c>
    </row>
    <row r="61" spans="1:4" x14ac:dyDescent="0.35">
      <c r="A61" s="20"/>
      <c r="B61" s="73" t="s">
        <v>117</v>
      </c>
      <c r="C61" s="20">
        <v>6</v>
      </c>
      <c r="D61" s="20">
        <f t="shared" si="4"/>
        <v>0.75</v>
      </c>
    </row>
    <row r="62" spans="1:4" x14ac:dyDescent="0.35">
      <c r="A62" s="20"/>
      <c r="B62" s="32" t="s">
        <v>118</v>
      </c>
      <c r="C62" s="20">
        <v>12</v>
      </c>
      <c r="D62" s="20">
        <f t="shared" si="4"/>
        <v>1.5</v>
      </c>
    </row>
    <row r="63" spans="1:4" x14ac:dyDescent="0.35">
      <c r="A63" s="20"/>
      <c r="B63" s="32" t="s">
        <v>119</v>
      </c>
      <c r="C63" s="20">
        <v>8</v>
      </c>
      <c r="D63" s="20">
        <f t="shared" si="4"/>
        <v>1</v>
      </c>
    </row>
    <row r="64" spans="1:4" x14ac:dyDescent="0.35">
      <c r="A64" s="20"/>
      <c r="B64" s="72" t="s">
        <v>120</v>
      </c>
      <c r="C64" s="20"/>
      <c r="D64" s="20">
        <f t="shared" si="4"/>
        <v>0</v>
      </c>
    </row>
    <row r="65" spans="1:4" x14ac:dyDescent="0.35">
      <c r="A65" s="20"/>
      <c r="B65" s="73" t="s">
        <v>121</v>
      </c>
      <c r="C65" s="20">
        <v>6</v>
      </c>
      <c r="D65" s="20">
        <f t="shared" si="4"/>
        <v>0.75</v>
      </c>
    </row>
    <row r="66" spans="1:4" x14ac:dyDescent="0.35">
      <c r="A66" s="20"/>
      <c r="B66" s="73" t="s">
        <v>122</v>
      </c>
      <c r="C66" s="20">
        <v>6</v>
      </c>
      <c r="D66" s="20">
        <f t="shared" si="4"/>
        <v>0.75</v>
      </c>
    </row>
    <row r="67" spans="1:4" x14ac:dyDescent="0.35">
      <c r="A67" s="20"/>
      <c r="B67" s="73" t="s">
        <v>123</v>
      </c>
      <c r="C67" s="20">
        <v>6</v>
      </c>
      <c r="D67" s="20">
        <f t="shared" si="4"/>
        <v>0.75</v>
      </c>
    </row>
    <row r="68" spans="1:4" x14ac:dyDescent="0.35">
      <c r="A68" s="20"/>
      <c r="B68" s="74" t="s">
        <v>124</v>
      </c>
      <c r="C68" s="20">
        <v>16</v>
      </c>
      <c r="D68" s="20">
        <f t="shared" si="4"/>
        <v>2</v>
      </c>
    </row>
    <row r="69" spans="1:4" x14ac:dyDescent="0.35">
      <c r="A69" s="20"/>
      <c r="B69" s="74" t="s">
        <v>125</v>
      </c>
      <c r="C69" s="20">
        <v>4</v>
      </c>
      <c r="D69" s="20">
        <f t="shared" si="4"/>
        <v>0.5</v>
      </c>
    </row>
    <row r="70" spans="1:4" x14ac:dyDescent="0.35">
      <c r="A70" s="20"/>
      <c r="B70" s="74" t="s">
        <v>126</v>
      </c>
      <c r="C70" s="20">
        <v>4</v>
      </c>
      <c r="D70" s="20">
        <f t="shared" si="4"/>
        <v>0.5</v>
      </c>
    </row>
    <row r="71" spans="1:4" x14ac:dyDescent="0.35">
      <c r="A71" s="20"/>
      <c r="B71" s="74" t="s">
        <v>127</v>
      </c>
      <c r="C71" s="20">
        <v>4</v>
      </c>
      <c r="D71" s="20">
        <f t="shared" si="4"/>
        <v>0.5</v>
      </c>
    </row>
    <row r="72" spans="1:4" x14ac:dyDescent="0.35">
      <c r="A72" s="20"/>
      <c r="B72" s="74" t="s">
        <v>128</v>
      </c>
      <c r="C72" s="20">
        <v>4</v>
      </c>
      <c r="D72" s="20">
        <f t="shared" si="4"/>
        <v>0.5</v>
      </c>
    </row>
    <row r="73" spans="1:4" x14ac:dyDescent="0.35">
      <c r="A73" s="20"/>
      <c r="B73" s="74" t="s">
        <v>129</v>
      </c>
      <c r="C73" s="20">
        <v>4</v>
      </c>
      <c r="D73" s="20">
        <f t="shared" si="4"/>
        <v>0.5</v>
      </c>
    </row>
    <row r="74" spans="1:4" x14ac:dyDescent="0.35">
      <c r="A74" s="20"/>
      <c r="B74" s="74" t="s">
        <v>130</v>
      </c>
      <c r="C74" s="20">
        <v>4</v>
      </c>
      <c r="D74" s="20">
        <f t="shared" si="4"/>
        <v>0.5</v>
      </c>
    </row>
    <row r="75" spans="1:4" x14ac:dyDescent="0.35">
      <c r="A75" s="20"/>
      <c r="B75" s="74" t="s">
        <v>131</v>
      </c>
      <c r="C75" s="20">
        <v>8</v>
      </c>
      <c r="D75" s="20">
        <f t="shared" si="4"/>
        <v>1</v>
      </c>
    </row>
    <row r="76" spans="1:4" x14ac:dyDescent="0.35">
      <c r="A76" s="20"/>
      <c r="B76" s="74" t="s">
        <v>132</v>
      </c>
      <c r="C76" s="20">
        <v>6</v>
      </c>
      <c r="D76" s="20">
        <f t="shared" si="4"/>
        <v>0.75</v>
      </c>
    </row>
    <row r="77" spans="1:4" x14ac:dyDescent="0.35">
      <c r="A77" s="20"/>
      <c r="B77" s="74" t="s">
        <v>133</v>
      </c>
      <c r="C77" s="20">
        <v>12</v>
      </c>
      <c r="D77" s="20">
        <f t="shared" si="4"/>
        <v>1.5</v>
      </c>
    </row>
    <row r="78" spans="1:4" x14ac:dyDescent="0.35">
      <c r="A78" s="29"/>
      <c r="B78" s="57" t="s">
        <v>134</v>
      </c>
      <c r="C78" s="29"/>
      <c r="D78" s="29"/>
    </row>
    <row r="79" spans="1:4" x14ac:dyDescent="0.35">
      <c r="A79" s="20"/>
      <c r="B79" s="42" t="s">
        <v>135</v>
      </c>
      <c r="C79" s="20"/>
      <c r="D79" s="20">
        <f t="shared" si="4"/>
        <v>0</v>
      </c>
    </row>
    <row r="80" spans="1:4" x14ac:dyDescent="0.35">
      <c r="B80" s="59" t="s">
        <v>136</v>
      </c>
      <c r="C80" s="2">
        <v>8</v>
      </c>
      <c r="D80" s="20">
        <f t="shared" si="4"/>
        <v>1</v>
      </c>
    </row>
    <row r="81" spans="1:4" x14ac:dyDescent="0.35">
      <c r="A81" s="20"/>
      <c r="B81" s="16" t="s">
        <v>137</v>
      </c>
      <c r="C81" s="20">
        <v>8</v>
      </c>
      <c r="D81" s="20">
        <f t="shared" si="4"/>
        <v>1</v>
      </c>
    </row>
    <row r="82" spans="1:4" x14ac:dyDescent="0.35">
      <c r="A82" s="20"/>
      <c r="B82" s="16" t="s">
        <v>138</v>
      </c>
      <c r="C82" s="20">
        <v>8</v>
      </c>
      <c r="D82" s="20">
        <f t="shared" si="4"/>
        <v>1</v>
      </c>
    </row>
    <row r="83" spans="1:4" x14ac:dyDescent="0.35">
      <c r="A83" s="20"/>
      <c r="B83" s="16" t="s">
        <v>139</v>
      </c>
      <c r="C83" s="20">
        <v>6</v>
      </c>
      <c r="D83" s="20">
        <f t="shared" si="4"/>
        <v>0.75</v>
      </c>
    </row>
    <row r="84" spans="1:4" x14ac:dyDescent="0.35">
      <c r="A84" s="20"/>
      <c r="B84" s="75" t="s">
        <v>140</v>
      </c>
      <c r="C84" s="20"/>
      <c r="D84" s="20">
        <f t="shared" si="4"/>
        <v>0</v>
      </c>
    </row>
    <row r="85" spans="1:4" x14ac:dyDescent="0.35">
      <c r="A85" s="20"/>
      <c r="B85" s="32" t="s">
        <v>141</v>
      </c>
      <c r="C85" s="20">
        <v>8</v>
      </c>
      <c r="D85" s="20">
        <f t="shared" si="4"/>
        <v>1</v>
      </c>
    </row>
    <row r="86" spans="1:4" x14ac:dyDescent="0.35">
      <c r="A86" s="20"/>
      <c r="B86" s="32" t="s">
        <v>142</v>
      </c>
      <c r="C86" s="20">
        <v>8</v>
      </c>
      <c r="D86" s="20">
        <f t="shared" si="4"/>
        <v>1</v>
      </c>
    </row>
    <row r="87" spans="1:4" x14ac:dyDescent="0.35">
      <c r="A87" s="20"/>
      <c r="B87" s="56" t="s">
        <v>143</v>
      </c>
      <c r="C87" s="20">
        <v>8</v>
      </c>
      <c r="D87" s="20">
        <f t="shared" si="4"/>
        <v>1</v>
      </c>
    </row>
    <row r="88" spans="1:4" ht="31" x14ac:dyDescent="0.35">
      <c r="A88" s="20"/>
      <c r="B88" s="60" t="s">
        <v>144</v>
      </c>
      <c r="C88" s="20">
        <v>8</v>
      </c>
      <c r="D88" s="20">
        <f t="shared" si="4"/>
        <v>1</v>
      </c>
    </row>
    <row r="89" spans="1:4" x14ac:dyDescent="0.35">
      <c r="A89" s="29"/>
      <c r="B89" s="57" t="s">
        <v>145</v>
      </c>
      <c r="C89" s="29"/>
      <c r="D89" s="29"/>
    </row>
    <row r="90" spans="1:4" x14ac:dyDescent="0.35">
      <c r="A90" s="20"/>
      <c r="B90" s="60" t="s">
        <v>146</v>
      </c>
      <c r="C90" s="20">
        <v>16</v>
      </c>
      <c r="D90" s="20">
        <f t="shared" si="4"/>
        <v>2</v>
      </c>
    </row>
    <row r="91" spans="1:4" x14ac:dyDescent="0.35">
      <c r="A91" s="20"/>
      <c r="B91" s="60" t="s">
        <v>147</v>
      </c>
      <c r="C91" s="20">
        <v>6</v>
      </c>
      <c r="D91" s="20">
        <f t="shared" si="4"/>
        <v>0.75</v>
      </c>
    </row>
    <row r="92" spans="1:4" x14ac:dyDescent="0.35">
      <c r="A92" s="20"/>
      <c r="B92" s="60" t="s">
        <v>148</v>
      </c>
      <c r="C92" s="20">
        <v>6</v>
      </c>
      <c r="D92" s="20">
        <f t="shared" si="4"/>
        <v>0.75</v>
      </c>
    </row>
    <row r="93" spans="1:4" x14ac:dyDescent="0.35">
      <c r="A93" s="20"/>
      <c r="B93" s="60" t="s">
        <v>149</v>
      </c>
      <c r="C93" s="20">
        <v>6</v>
      </c>
      <c r="D93" s="20">
        <f t="shared" si="4"/>
        <v>0.75</v>
      </c>
    </row>
    <row r="94" spans="1:4" x14ac:dyDescent="0.35">
      <c r="A94" s="20"/>
      <c r="B94" s="60" t="s">
        <v>150</v>
      </c>
      <c r="C94" s="20">
        <v>4</v>
      </c>
      <c r="D94" s="20">
        <f t="shared" si="4"/>
        <v>0.5</v>
      </c>
    </row>
    <row r="95" spans="1:4" x14ac:dyDescent="0.35">
      <c r="A95" s="20"/>
      <c r="B95" s="60" t="s">
        <v>151</v>
      </c>
      <c r="C95" s="20">
        <v>6</v>
      </c>
      <c r="D95" s="20">
        <f t="shared" si="4"/>
        <v>0.75</v>
      </c>
    </row>
    <row r="96" spans="1:4" x14ac:dyDescent="0.35">
      <c r="A96" s="20"/>
      <c r="B96" s="60" t="s">
        <v>152</v>
      </c>
      <c r="C96" s="20">
        <v>6</v>
      </c>
      <c r="D96" s="20">
        <f t="shared" si="4"/>
        <v>0.75</v>
      </c>
    </row>
    <row r="97" spans="1:4" x14ac:dyDescent="0.35">
      <c r="A97" s="20"/>
      <c r="B97" s="60" t="s">
        <v>153</v>
      </c>
      <c r="C97" s="20">
        <v>4</v>
      </c>
      <c r="D97" s="20">
        <f t="shared" si="4"/>
        <v>0.5</v>
      </c>
    </row>
    <row r="98" spans="1:4" x14ac:dyDescent="0.35">
      <c r="A98" s="20"/>
      <c r="B98" s="60" t="s">
        <v>154</v>
      </c>
      <c r="C98" s="20">
        <v>4</v>
      </c>
      <c r="D98" s="20">
        <f t="shared" si="4"/>
        <v>0.5</v>
      </c>
    </row>
    <row r="99" spans="1:4" x14ac:dyDescent="0.35">
      <c r="A99" s="29"/>
      <c r="B99" s="57" t="s">
        <v>61</v>
      </c>
      <c r="C99" s="29"/>
      <c r="D99" s="29"/>
    </row>
    <row r="100" spans="1:4" x14ac:dyDescent="0.35">
      <c r="A100" s="20"/>
      <c r="B100" s="62" t="s">
        <v>62</v>
      </c>
      <c r="C100" s="20">
        <v>4</v>
      </c>
      <c r="D100" s="20">
        <f t="shared" si="4"/>
        <v>0.5</v>
      </c>
    </row>
    <row r="101" spans="1:4" x14ac:dyDescent="0.35">
      <c r="A101" s="20"/>
      <c r="B101" s="62" t="s">
        <v>63</v>
      </c>
      <c r="C101" s="20">
        <v>24</v>
      </c>
      <c r="D101" s="20">
        <f t="shared" si="4"/>
        <v>3</v>
      </c>
    </row>
    <row r="102" spans="1:4" x14ac:dyDescent="0.35">
      <c r="A102" s="20"/>
      <c r="B102" s="62" t="s">
        <v>64</v>
      </c>
      <c r="C102" s="20">
        <v>6</v>
      </c>
      <c r="D102" s="20">
        <f t="shared" si="4"/>
        <v>0.75</v>
      </c>
    </row>
    <row r="103" spans="1:4" x14ac:dyDescent="0.35">
      <c r="A103" s="20"/>
      <c r="B103" s="16" t="s">
        <v>155</v>
      </c>
      <c r="C103" s="67">
        <v>6</v>
      </c>
      <c r="D103" s="67">
        <f t="shared" si="4"/>
        <v>0.75</v>
      </c>
    </row>
    <row r="104" spans="1:4" x14ac:dyDescent="0.35">
      <c r="A104" s="29"/>
      <c r="B104" s="57" t="s">
        <v>156</v>
      </c>
      <c r="C104" s="29"/>
      <c r="D104" s="29"/>
    </row>
    <row r="105" spans="1:4" x14ac:dyDescent="0.35">
      <c r="A105" s="20"/>
      <c r="B105" s="16" t="s">
        <v>157</v>
      </c>
      <c r="C105" s="67">
        <v>8</v>
      </c>
      <c r="D105" s="67">
        <f t="shared" si="4"/>
        <v>1</v>
      </c>
    </row>
    <row r="106" spans="1:4" x14ac:dyDescent="0.35">
      <c r="A106" s="20"/>
      <c r="B106" s="16" t="s">
        <v>158</v>
      </c>
      <c r="C106" s="67">
        <v>6</v>
      </c>
      <c r="D106" s="20">
        <f t="shared" si="4"/>
        <v>0.75</v>
      </c>
    </row>
    <row r="107" spans="1:4" ht="33.5" customHeight="1" x14ac:dyDescent="0.35">
      <c r="A107" s="20"/>
      <c r="B107" s="76" t="s">
        <v>159</v>
      </c>
      <c r="C107" s="67">
        <v>32</v>
      </c>
      <c r="D107" s="67">
        <f t="shared" si="4"/>
        <v>4</v>
      </c>
    </row>
    <row r="108" spans="1:4" x14ac:dyDescent="0.35">
      <c r="A108" s="20"/>
      <c r="B108" s="16" t="s">
        <v>160</v>
      </c>
      <c r="C108" s="67">
        <v>6</v>
      </c>
      <c r="D108" s="20">
        <f t="shared" si="4"/>
        <v>0.75</v>
      </c>
    </row>
    <row r="109" spans="1:4" x14ac:dyDescent="0.35">
      <c r="A109" s="20"/>
      <c r="B109" s="16" t="s">
        <v>161</v>
      </c>
      <c r="C109" s="67">
        <v>24</v>
      </c>
      <c r="D109" s="67">
        <f t="shared" si="4"/>
        <v>3</v>
      </c>
    </row>
    <row r="110" spans="1:4" ht="22" customHeight="1" x14ac:dyDescent="0.35">
      <c r="A110" s="20"/>
      <c r="B110" s="16" t="s">
        <v>162</v>
      </c>
      <c r="C110" s="67">
        <v>4</v>
      </c>
      <c r="D110" s="20">
        <f t="shared" si="4"/>
        <v>0.5</v>
      </c>
    </row>
    <row r="111" spans="1:4" x14ac:dyDescent="0.35">
      <c r="A111" s="29"/>
      <c r="B111" s="57" t="s">
        <v>163</v>
      </c>
      <c r="C111" s="29"/>
      <c r="D111" s="29"/>
    </row>
    <row r="112" spans="1:4" x14ac:dyDescent="0.35">
      <c r="A112" s="20"/>
      <c r="B112" s="59" t="s">
        <v>164</v>
      </c>
      <c r="C112" s="67">
        <v>18</v>
      </c>
      <c r="D112" s="20">
        <f t="shared" si="4"/>
        <v>2.25</v>
      </c>
    </row>
    <row r="113" spans="1:4" x14ac:dyDescent="0.35">
      <c r="A113" s="20"/>
      <c r="B113" s="16" t="s">
        <v>165</v>
      </c>
      <c r="C113" s="67">
        <v>16</v>
      </c>
      <c r="D113" s="20">
        <f t="shared" si="4"/>
        <v>2</v>
      </c>
    </row>
    <row r="114" spans="1:4" x14ac:dyDescent="0.35">
      <c r="A114" s="20"/>
      <c r="B114" s="16" t="s">
        <v>166</v>
      </c>
      <c r="C114" s="67">
        <v>16</v>
      </c>
      <c r="D114" s="20">
        <f t="shared" si="4"/>
        <v>2</v>
      </c>
    </row>
    <row r="115" spans="1:4" x14ac:dyDescent="0.35">
      <c r="A115" s="20"/>
      <c r="B115" s="16" t="s">
        <v>167</v>
      </c>
      <c r="C115" s="67">
        <v>20</v>
      </c>
      <c r="D115" s="20">
        <f t="shared" si="4"/>
        <v>2.5</v>
      </c>
    </row>
    <row r="116" spans="1:4" ht="31" x14ac:dyDescent="0.35">
      <c r="A116" s="20"/>
      <c r="B116" s="62" t="s">
        <v>168</v>
      </c>
      <c r="C116" s="67">
        <v>32</v>
      </c>
      <c r="D116" s="20">
        <f t="shared" si="4"/>
        <v>4</v>
      </c>
    </row>
    <row r="117" spans="1:4" x14ac:dyDescent="0.35">
      <c r="A117" s="29"/>
      <c r="B117" s="57" t="s">
        <v>169</v>
      </c>
      <c r="C117" s="29"/>
      <c r="D117" s="29"/>
    </row>
    <row r="118" spans="1:4" x14ac:dyDescent="0.35">
      <c r="A118" s="20"/>
      <c r="B118" s="16" t="s">
        <v>170</v>
      </c>
      <c r="C118" s="67">
        <v>16</v>
      </c>
      <c r="D118" s="20">
        <f t="shared" si="4"/>
        <v>2</v>
      </c>
    </row>
    <row r="119" spans="1:4" x14ac:dyDescent="0.35">
      <c r="A119" s="20"/>
      <c r="B119" s="16" t="s">
        <v>171</v>
      </c>
      <c r="C119" s="67">
        <v>12</v>
      </c>
      <c r="D119" s="20">
        <f t="shared" si="4"/>
        <v>1.5</v>
      </c>
    </row>
    <row r="120" spans="1:4" x14ac:dyDescent="0.35">
      <c r="A120" s="20"/>
      <c r="B120" s="16" t="s">
        <v>172</v>
      </c>
      <c r="C120" s="67">
        <v>18</v>
      </c>
      <c r="D120" s="20">
        <f t="shared" si="4"/>
        <v>2.25</v>
      </c>
    </row>
    <row r="121" spans="1:4" x14ac:dyDescent="0.35">
      <c r="A121" s="20"/>
      <c r="B121" s="16" t="s">
        <v>173</v>
      </c>
      <c r="C121" s="67">
        <v>24</v>
      </c>
      <c r="D121" s="20">
        <f t="shared" ref="D121:D160" si="5">C121/8</f>
        <v>3</v>
      </c>
    </row>
    <row r="122" spans="1:4" x14ac:dyDescent="0.35">
      <c r="A122" s="20"/>
      <c r="B122" s="16" t="s">
        <v>174</v>
      </c>
      <c r="C122" s="67">
        <v>8</v>
      </c>
      <c r="D122" s="20">
        <f t="shared" si="5"/>
        <v>1</v>
      </c>
    </row>
    <row r="123" spans="1:4" x14ac:dyDescent="0.35">
      <c r="A123" s="20"/>
      <c r="B123" s="16" t="s">
        <v>175</v>
      </c>
      <c r="C123" s="67">
        <v>6</v>
      </c>
      <c r="D123" s="20">
        <f t="shared" si="5"/>
        <v>0.75</v>
      </c>
    </row>
    <row r="124" spans="1:4" x14ac:dyDescent="0.35">
      <c r="A124" s="20"/>
      <c r="B124" s="16" t="s">
        <v>176</v>
      </c>
      <c r="C124" s="67">
        <v>24</v>
      </c>
      <c r="D124" s="20">
        <f t="shared" si="5"/>
        <v>3</v>
      </c>
    </row>
    <row r="125" spans="1:4" x14ac:dyDescent="0.35">
      <c r="A125" s="29"/>
      <c r="B125" s="57" t="s">
        <v>177</v>
      </c>
      <c r="C125" s="29"/>
      <c r="D125" s="29"/>
    </row>
    <row r="126" spans="1:4" x14ac:dyDescent="0.35">
      <c r="A126" s="20"/>
      <c r="B126" s="16" t="s">
        <v>178</v>
      </c>
      <c r="C126" s="67">
        <v>14</v>
      </c>
      <c r="D126" s="20">
        <f t="shared" si="5"/>
        <v>1.75</v>
      </c>
    </row>
    <row r="127" spans="1:4" ht="31" x14ac:dyDescent="0.35">
      <c r="A127" s="20"/>
      <c r="B127" s="62" t="s">
        <v>179</v>
      </c>
      <c r="C127" s="67">
        <v>18</v>
      </c>
      <c r="D127" s="20">
        <f t="shared" si="5"/>
        <v>2.25</v>
      </c>
    </row>
    <row r="128" spans="1:4" ht="31" x14ac:dyDescent="0.35">
      <c r="A128" s="20"/>
      <c r="B128" s="62" t="s">
        <v>180</v>
      </c>
      <c r="C128" s="67">
        <v>6</v>
      </c>
      <c r="D128" s="20">
        <f t="shared" si="5"/>
        <v>0.75</v>
      </c>
    </row>
    <row r="129" spans="1:4" ht="31" x14ac:dyDescent="0.35">
      <c r="A129" s="20"/>
      <c r="B129" s="62" t="s">
        <v>181</v>
      </c>
      <c r="C129" s="67">
        <v>8</v>
      </c>
      <c r="D129" s="20">
        <f t="shared" si="5"/>
        <v>1</v>
      </c>
    </row>
    <row r="130" spans="1:4" ht="31" x14ac:dyDescent="0.35">
      <c r="A130" s="20"/>
      <c r="B130" s="62" t="s">
        <v>182</v>
      </c>
      <c r="C130" s="67">
        <v>12</v>
      </c>
      <c r="D130" s="20">
        <f t="shared" si="5"/>
        <v>1.5</v>
      </c>
    </row>
    <row r="131" spans="1:4" ht="31" x14ac:dyDescent="0.35">
      <c r="A131" s="20"/>
      <c r="B131" s="62" t="s">
        <v>183</v>
      </c>
      <c r="C131" s="67">
        <v>24</v>
      </c>
      <c r="D131" s="20">
        <f t="shared" si="5"/>
        <v>3</v>
      </c>
    </row>
    <row r="132" spans="1:4" ht="31" x14ac:dyDescent="0.35">
      <c r="A132" s="20"/>
      <c r="B132" s="62" t="s">
        <v>189</v>
      </c>
      <c r="C132" s="67">
        <v>24</v>
      </c>
      <c r="D132" s="20">
        <f t="shared" si="5"/>
        <v>3</v>
      </c>
    </row>
    <row r="133" spans="1:4" x14ac:dyDescent="0.35">
      <c r="A133" s="20"/>
      <c r="B133" s="16" t="s">
        <v>184</v>
      </c>
      <c r="C133" s="67">
        <v>6</v>
      </c>
      <c r="D133" s="20">
        <f t="shared" si="5"/>
        <v>0.75</v>
      </c>
    </row>
    <row r="134" spans="1:4" ht="31" x14ac:dyDescent="0.35">
      <c r="A134" s="20"/>
      <c r="B134" s="62" t="s">
        <v>185</v>
      </c>
      <c r="C134" s="67">
        <v>16</v>
      </c>
      <c r="D134" s="20">
        <f t="shared" si="5"/>
        <v>2</v>
      </c>
    </row>
    <row r="135" spans="1:4" x14ac:dyDescent="0.35">
      <c r="A135" s="20"/>
      <c r="B135" s="16" t="s">
        <v>186</v>
      </c>
      <c r="C135" s="67">
        <v>8</v>
      </c>
      <c r="D135" s="20">
        <f t="shared" si="5"/>
        <v>1</v>
      </c>
    </row>
    <row r="136" spans="1:4" x14ac:dyDescent="0.35">
      <c r="A136" s="20"/>
      <c r="B136" s="16" t="s">
        <v>187</v>
      </c>
      <c r="C136" s="67">
        <v>6</v>
      </c>
      <c r="D136" s="20">
        <f t="shared" si="5"/>
        <v>0.75</v>
      </c>
    </row>
    <row r="137" spans="1:4" x14ac:dyDescent="0.35">
      <c r="A137" s="20"/>
      <c r="B137" s="16" t="s">
        <v>188</v>
      </c>
      <c r="C137" s="67">
        <v>24</v>
      </c>
      <c r="D137" s="20">
        <f t="shared" si="5"/>
        <v>3</v>
      </c>
    </row>
    <row r="138" spans="1:4" x14ac:dyDescent="0.35">
      <c r="A138" s="29"/>
      <c r="B138" s="57" t="s">
        <v>6</v>
      </c>
      <c r="C138" s="29"/>
      <c r="D138" s="29"/>
    </row>
    <row r="139" spans="1:4" x14ac:dyDescent="0.35">
      <c r="A139" s="20"/>
      <c r="B139" s="16" t="s">
        <v>190</v>
      </c>
      <c r="C139" s="67">
        <v>18</v>
      </c>
      <c r="D139" s="20">
        <f t="shared" si="5"/>
        <v>2.25</v>
      </c>
    </row>
    <row r="140" spans="1:4" x14ac:dyDescent="0.35">
      <c r="A140" s="20"/>
      <c r="B140" s="16" t="s">
        <v>191</v>
      </c>
      <c r="C140" s="67">
        <v>24</v>
      </c>
      <c r="D140" s="20">
        <f t="shared" si="5"/>
        <v>3</v>
      </c>
    </row>
    <row r="141" spans="1:4" ht="31" x14ac:dyDescent="0.35">
      <c r="A141" s="20"/>
      <c r="B141" s="62" t="s">
        <v>192</v>
      </c>
      <c r="C141" s="67">
        <v>16</v>
      </c>
      <c r="D141" s="20">
        <f t="shared" si="5"/>
        <v>2</v>
      </c>
    </row>
    <row r="142" spans="1:4" ht="31" x14ac:dyDescent="0.35">
      <c r="A142" s="20"/>
      <c r="B142" s="62" t="s">
        <v>193</v>
      </c>
      <c r="C142" s="67">
        <v>44</v>
      </c>
      <c r="D142" s="20">
        <f t="shared" si="5"/>
        <v>5.5</v>
      </c>
    </row>
    <row r="143" spans="1:4" ht="31" x14ac:dyDescent="0.35">
      <c r="A143" s="20"/>
      <c r="B143" s="62" t="s">
        <v>194</v>
      </c>
      <c r="C143" s="67">
        <v>16</v>
      </c>
      <c r="D143" s="20">
        <f t="shared" si="5"/>
        <v>2</v>
      </c>
    </row>
    <row r="144" spans="1:4" ht="31" x14ac:dyDescent="0.35">
      <c r="A144" s="20"/>
      <c r="B144" s="62" t="s">
        <v>195</v>
      </c>
      <c r="C144" s="67">
        <v>16</v>
      </c>
      <c r="D144" s="20">
        <f t="shared" si="5"/>
        <v>2</v>
      </c>
    </row>
    <row r="145" spans="1:4" ht="31" x14ac:dyDescent="0.35">
      <c r="A145" s="20"/>
      <c r="B145" s="62" t="s">
        <v>196</v>
      </c>
      <c r="C145" s="67">
        <v>32</v>
      </c>
      <c r="D145" s="20">
        <f t="shared" si="5"/>
        <v>4</v>
      </c>
    </row>
    <row r="146" spans="1:4" x14ac:dyDescent="0.35">
      <c r="A146" s="29"/>
      <c r="B146" s="57" t="s">
        <v>197</v>
      </c>
      <c r="C146" s="29"/>
      <c r="D146" s="29"/>
    </row>
    <row r="147" spans="1:4" x14ac:dyDescent="0.35">
      <c r="A147" s="20"/>
      <c r="B147" s="16" t="s">
        <v>198</v>
      </c>
      <c r="C147" s="67">
        <v>12</v>
      </c>
      <c r="D147" s="20">
        <f t="shared" si="5"/>
        <v>1.5</v>
      </c>
    </row>
    <row r="148" spans="1:4" x14ac:dyDescent="0.35">
      <c r="A148" s="20"/>
      <c r="B148" s="16" t="s">
        <v>199</v>
      </c>
      <c r="C148" s="67">
        <v>12</v>
      </c>
      <c r="D148" s="20">
        <f t="shared" si="5"/>
        <v>1.5</v>
      </c>
    </row>
    <row r="149" spans="1:4" x14ac:dyDescent="0.35">
      <c r="A149" s="20"/>
      <c r="B149" s="16" t="s">
        <v>200</v>
      </c>
      <c r="C149" s="67">
        <v>12</v>
      </c>
      <c r="D149" s="20">
        <f t="shared" si="5"/>
        <v>1.5</v>
      </c>
    </row>
    <row r="150" spans="1:4" x14ac:dyDescent="0.35">
      <c r="A150" s="20"/>
      <c r="B150" s="16" t="s">
        <v>201</v>
      </c>
      <c r="C150" s="67">
        <v>14</v>
      </c>
      <c r="D150" s="20">
        <f t="shared" si="5"/>
        <v>1.75</v>
      </c>
    </row>
    <row r="151" spans="1:4" ht="31" x14ac:dyDescent="0.35">
      <c r="A151" s="20"/>
      <c r="B151" s="62" t="s">
        <v>202</v>
      </c>
      <c r="C151" s="67">
        <v>24</v>
      </c>
      <c r="D151" s="20">
        <f t="shared" si="5"/>
        <v>3</v>
      </c>
    </row>
    <row r="152" spans="1:4" x14ac:dyDescent="0.35">
      <c r="A152" s="20"/>
      <c r="B152" s="16" t="s">
        <v>203</v>
      </c>
      <c r="C152" s="67">
        <v>40</v>
      </c>
      <c r="D152" s="20">
        <f t="shared" si="5"/>
        <v>5</v>
      </c>
    </row>
    <row r="153" spans="1:4" x14ac:dyDescent="0.35">
      <c r="A153" s="20"/>
      <c r="B153" s="16" t="s">
        <v>204</v>
      </c>
      <c r="C153" s="67">
        <v>14</v>
      </c>
      <c r="D153" s="20">
        <f t="shared" si="5"/>
        <v>1.75</v>
      </c>
    </row>
    <row r="154" spans="1:4" x14ac:dyDescent="0.35">
      <c r="A154" s="20"/>
      <c r="B154" s="16" t="s">
        <v>205</v>
      </c>
      <c r="C154" s="67">
        <v>12</v>
      </c>
      <c r="D154" s="20">
        <f t="shared" si="5"/>
        <v>1.5</v>
      </c>
    </row>
    <row r="155" spans="1:4" x14ac:dyDescent="0.35">
      <c r="A155" s="29"/>
      <c r="B155" s="57" t="s">
        <v>211</v>
      </c>
      <c r="C155" s="29"/>
      <c r="D155" s="29"/>
    </row>
    <row r="156" spans="1:4" ht="31" x14ac:dyDescent="0.35">
      <c r="A156" s="20"/>
      <c r="B156" s="62" t="s">
        <v>206</v>
      </c>
      <c r="C156" s="67">
        <v>12</v>
      </c>
      <c r="D156" s="20">
        <f t="shared" si="5"/>
        <v>1.5</v>
      </c>
    </row>
    <row r="157" spans="1:4" x14ac:dyDescent="0.35">
      <c r="A157" s="20"/>
      <c r="B157" s="16" t="s">
        <v>207</v>
      </c>
      <c r="C157" s="67">
        <v>10</v>
      </c>
      <c r="D157" s="20">
        <f t="shared" si="5"/>
        <v>1.25</v>
      </c>
    </row>
    <row r="158" spans="1:4" ht="31" x14ac:dyDescent="0.35">
      <c r="A158" s="20"/>
      <c r="B158" s="62" t="s">
        <v>208</v>
      </c>
      <c r="C158" s="67">
        <v>10</v>
      </c>
      <c r="D158" s="20">
        <f t="shared" si="5"/>
        <v>1.25</v>
      </c>
    </row>
    <row r="159" spans="1:4" x14ac:dyDescent="0.35">
      <c r="A159" s="20"/>
      <c r="B159" s="16" t="s">
        <v>209</v>
      </c>
      <c r="C159" s="67">
        <v>14</v>
      </c>
      <c r="D159" s="20">
        <f t="shared" si="5"/>
        <v>1.75</v>
      </c>
    </row>
    <row r="160" spans="1:4" ht="31" x14ac:dyDescent="0.35">
      <c r="A160" s="20"/>
      <c r="B160" s="62" t="s">
        <v>210</v>
      </c>
      <c r="C160" s="67">
        <v>8</v>
      </c>
      <c r="D160" s="20">
        <f t="shared" si="5"/>
        <v>1</v>
      </c>
    </row>
    <row r="161" spans="1:4" x14ac:dyDescent="0.35">
      <c r="A161" s="29"/>
      <c r="B161" s="57" t="s">
        <v>65</v>
      </c>
      <c r="C161" s="29"/>
      <c r="D161" s="29"/>
    </row>
    <row r="162" spans="1:4" x14ac:dyDescent="0.35">
      <c r="A162" s="20"/>
      <c r="B162" s="60" t="s">
        <v>66</v>
      </c>
      <c r="C162" s="20">
        <v>16</v>
      </c>
      <c r="D162" s="20">
        <f t="shared" ref="D162:D179" si="6">C162/8</f>
        <v>2</v>
      </c>
    </row>
    <row r="163" spans="1:4" x14ac:dyDescent="0.35">
      <c r="A163" s="20"/>
      <c r="B163" s="56" t="s">
        <v>11</v>
      </c>
      <c r="C163" s="20">
        <v>8</v>
      </c>
      <c r="D163" s="20">
        <f t="shared" si="6"/>
        <v>1</v>
      </c>
    </row>
    <row r="164" spans="1:4" x14ac:dyDescent="0.35">
      <c r="A164" s="20"/>
      <c r="B164" s="56" t="s">
        <v>12</v>
      </c>
      <c r="C164" s="20">
        <v>8</v>
      </c>
      <c r="D164" s="20">
        <f t="shared" si="6"/>
        <v>1</v>
      </c>
    </row>
    <row r="165" spans="1:4" x14ac:dyDescent="0.35">
      <c r="A165" s="20"/>
      <c r="B165" s="56" t="s">
        <v>13</v>
      </c>
      <c r="C165" s="20">
        <v>6</v>
      </c>
      <c r="D165" s="20">
        <f t="shared" si="6"/>
        <v>0.75</v>
      </c>
    </row>
    <row r="166" spans="1:4" x14ac:dyDescent="0.35">
      <c r="A166" s="20"/>
      <c r="B166" s="56" t="s">
        <v>28</v>
      </c>
      <c r="C166" s="20">
        <v>8</v>
      </c>
      <c r="D166" s="20">
        <f t="shared" si="6"/>
        <v>1</v>
      </c>
    </row>
    <row r="167" spans="1:4" x14ac:dyDescent="0.35">
      <c r="A167" s="20"/>
      <c r="B167" s="56" t="s">
        <v>29</v>
      </c>
      <c r="C167" s="20">
        <v>4</v>
      </c>
      <c r="D167" s="20">
        <f t="shared" si="6"/>
        <v>0.5</v>
      </c>
    </row>
    <row r="168" spans="1:4" x14ac:dyDescent="0.35">
      <c r="A168" s="20"/>
      <c r="B168" s="56" t="s">
        <v>67</v>
      </c>
      <c r="C168" s="20">
        <v>8</v>
      </c>
      <c r="D168" s="20">
        <f t="shared" si="6"/>
        <v>1</v>
      </c>
    </row>
    <row r="169" spans="1:4" x14ac:dyDescent="0.35">
      <c r="A169" s="20"/>
      <c r="B169" s="60" t="s">
        <v>68</v>
      </c>
      <c r="C169" s="20">
        <v>8</v>
      </c>
      <c r="D169" s="20">
        <f t="shared" si="6"/>
        <v>1</v>
      </c>
    </row>
    <row r="170" spans="1:4" x14ac:dyDescent="0.35">
      <c r="A170" s="20"/>
      <c r="B170" s="56" t="s">
        <v>74</v>
      </c>
      <c r="C170" s="20">
        <v>6</v>
      </c>
      <c r="D170" s="20">
        <f t="shared" si="6"/>
        <v>0.75</v>
      </c>
    </row>
    <row r="171" spans="1:4" x14ac:dyDescent="0.35">
      <c r="A171" s="20"/>
      <c r="B171" s="1" t="s">
        <v>69</v>
      </c>
      <c r="C171" s="20">
        <v>6</v>
      </c>
      <c r="D171" s="20">
        <f t="shared" si="6"/>
        <v>0.75</v>
      </c>
    </row>
    <row r="172" spans="1:4" x14ac:dyDescent="0.35">
      <c r="A172" s="20"/>
      <c r="B172" s="1" t="s">
        <v>70</v>
      </c>
      <c r="C172" s="20">
        <v>6</v>
      </c>
      <c r="D172" s="20">
        <f t="shared" si="6"/>
        <v>0.75</v>
      </c>
    </row>
    <row r="173" spans="1:4" x14ac:dyDescent="0.35">
      <c r="A173" s="20"/>
      <c r="B173" s="1" t="s">
        <v>71</v>
      </c>
      <c r="C173" s="20">
        <v>6</v>
      </c>
      <c r="D173" s="20">
        <f t="shared" si="6"/>
        <v>0.75</v>
      </c>
    </row>
    <row r="174" spans="1:4" x14ac:dyDescent="0.35">
      <c r="A174" s="20"/>
      <c r="B174" s="1" t="s">
        <v>72</v>
      </c>
      <c r="C174" s="20">
        <v>6</v>
      </c>
      <c r="D174" s="20">
        <f t="shared" si="6"/>
        <v>0.75</v>
      </c>
    </row>
    <row r="175" spans="1:4" x14ac:dyDescent="0.35">
      <c r="A175" s="20"/>
      <c r="B175" s="1" t="s">
        <v>73</v>
      </c>
      <c r="C175" s="20">
        <v>6</v>
      </c>
      <c r="D175" s="20">
        <f t="shared" si="6"/>
        <v>0.75</v>
      </c>
    </row>
    <row r="176" spans="1:4" x14ac:dyDescent="0.35">
      <c r="A176" s="20"/>
      <c r="B176" s="1" t="s">
        <v>81</v>
      </c>
      <c r="C176" s="20">
        <v>24</v>
      </c>
      <c r="D176" s="20">
        <f t="shared" si="6"/>
        <v>3</v>
      </c>
    </row>
    <row r="177" spans="1:4" x14ac:dyDescent="0.35">
      <c r="A177" s="20"/>
      <c r="B177" s="1" t="s">
        <v>75</v>
      </c>
      <c r="C177" s="20">
        <v>6</v>
      </c>
      <c r="D177" s="20">
        <f t="shared" si="6"/>
        <v>0.75</v>
      </c>
    </row>
    <row r="178" spans="1:4" x14ac:dyDescent="0.35">
      <c r="A178" s="20"/>
      <c r="B178" s="1" t="s">
        <v>212</v>
      </c>
      <c r="C178" s="20">
        <v>6</v>
      </c>
      <c r="D178" s="20">
        <f t="shared" si="6"/>
        <v>0.75</v>
      </c>
    </row>
    <row r="179" spans="1:4" x14ac:dyDescent="0.35">
      <c r="A179" s="20"/>
      <c r="B179" s="1" t="s">
        <v>76</v>
      </c>
      <c r="C179" s="20">
        <v>6</v>
      </c>
      <c r="D179" s="20">
        <f t="shared" si="6"/>
        <v>0.75</v>
      </c>
    </row>
    <row r="180" spans="1:4" x14ac:dyDescent="0.35">
      <c r="A180" s="29"/>
      <c r="B180" s="28" t="s">
        <v>8</v>
      </c>
      <c r="C180" s="29"/>
      <c r="D180" s="29"/>
    </row>
    <row r="181" spans="1:4" x14ac:dyDescent="0.35">
      <c r="A181" s="20"/>
      <c r="B181" s="32" t="s">
        <v>9</v>
      </c>
      <c r="C181" s="20">
        <f>SUM(C12:C179)*0.3</f>
        <v>504</v>
      </c>
      <c r="D181" s="20">
        <f t="shared" ref="D181:D183" si="7">C181/8</f>
        <v>63</v>
      </c>
    </row>
    <row r="182" spans="1:4" x14ac:dyDescent="0.35">
      <c r="A182" s="20"/>
      <c r="B182" s="32" t="s">
        <v>5</v>
      </c>
      <c r="C182" s="20">
        <v>8</v>
      </c>
      <c r="D182" s="20">
        <f t="shared" si="7"/>
        <v>1</v>
      </c>
    </row>
    <row r="183" spans="1:4" x14ac:dyDescent="0.35">
      <c r="A183" s="20"/>
      <c r="B183" s="58" t="s">
        <v>30</v>
      </c>
      <c r="C183" s="20">
        <v>8</v>
      </c>
      <c r="D183" s="20">
        <f t="shared" si="7"/>
        <v>1</v>
      </c>
    </row>
    <row r="184" spans="1:4" x14ac:dyDescent="0.35">
      <c r="A184" s="26"/>
      <c r="B184" s="26" t="s">
        <v>2</v>
      </c>
      <c r="C184" s="31">
        <f>SUM(C8:C183)</f>
        <v>2488</v>
      </c>
      <c r="D184" s="25">
        <f>SUM(D8:D183)</f>
        <v>311</v>
      </c>
    </row>
    <row r="185" spans="1:4" x14ac:dyDescent="0.35">
      <c r="A185" s="20"/>
    </row>
    <row r="186" spans="1:4" x14ac:dyDescent="0.35">
      <c r="A186" s="20"/>
    </row>
    <row r="187" spans="1:4" x14ac:dyDescent="0.35">
      <c r="A187" s="20"/>
      <c r="B187" s="42" t="s">
        <v>10</v>
      </c>
    </row>
    <row r="188" spans="1:4" x14ac:dyDescent="0.35">
      <c r="A188" s="20"/>
      <c r="B188" s="59" t="s">
        <v>35</v>
      </c>
    </row>
    <row r="189" spans="1:4" x14ac:dyDescent="0.35">
      <c r="A189" s="20"/>
      <c r="B189" s="59" t="s">
        <v>32</v>
      </c>
    </row>
    <row r="190" spans="1:4" x14ac:dyDescent="0.35">
      <c r="A190" s="20"/>
      <c r="B190" s="59" t="s">
        <v>33</v>
      </c>
    </row>
    <row r="191" spans="1:4" x14ac:dyDescent="0.35">
      <c r="A191" s="20"/>
      <c r="B191" s="59" t="s">
        <v>34</v>
      </c>
    </row>
    <row r="192" spans="1:4" x14ac:dyDescent="0.35">
      <c r="A192" s="20"/>
      <c r="B192" s="61" t="s">
        <v>78</v>
      </c>
    </row>
    <row r="193" spans="1:2" x14ac:dyDescent="0.35">
      <c r="A193" s="20"/>
      <c r="B193" s="61" t="s">
        <v>80</v>
      </c>
    </row>
    <row r="194" spans="1:2" x14ac:dyDescent="0.35">
      <c r="A194" s="20"/>
      <c r="B194" s="1" t="s">
        <v>82</v>
      </c>
    </row>
    <row r="195" spans="1:2" x14ac:dyDescent="0.35">
      <c r="A195" s="20"/>
      <c r="B195" s="1" t="s">
        <v>213</v>
      </c>
    </row>
    <row r="196" spans="1:2" x14ac:dyDescent="0.35">
      <c r="A196" s="20"/>
    </row>
    <row r="197" spans="1:2" x14ac:dyDescent="0.35">
      <c r="A197" s="20"/>
    </row>
    <row r="198" spans="1:2" x14ac:dyDescent="0.35">
      <c r="A198" s="20"/>
    </row>
    <row r="199" spans="1:2" x14ac:dyDescent="0.35">
      <c r="A199" s="20"/>
    </row>
    <row r="200" spans="1:2" x14ac:dyDescent="0.35">
      <c r="A200"/>
    </row>
    <row r="201" spans="1:2" x14ac:dyDescent="0.35">
      <c r="A201" s="20"/>
    </row>
    <row r="202" spans="1:2" x14ac:dyDescent="0.35">
      <c r="A202" s="20"/>
    </row>
    <row r="203" spans="1:2" x14ac:dyDescent="0.35">
      <c r="A203" s="20"/>
    </row>
    <row r="204" spans="1:2" x14ac:dyDescent="0.35">
      <c r="A204" s="20"/>
    </row>
    <row r="205" spans="1:2" x14ac:dyDescent="0.35">
      <c r="A205" s="20"/>
    </row>
    <row r="206" spans="1:2" x14ac:dyDescent="0.35">
      <c r="A206" s="20"/>
    </row>
    <row r="207" spans="1:2" x14ac:dyDescent="0.35">
      <c r="A207" s="20"/>
    </row>
    <row r="208" spans="1:2" x14ac:dyDescent="0.35">
      <c r="A208" s="20"/>
    </row>
    <row r="209" spans="1:1" x14ac:dyDescent="0.35">
      <c r="A209" s="20"/>
    </row>
    <row r="210" spans="1:1" x14ac:dyDescent="0.35">
      <c r="A210" s="29"/>
    </row>
    <row r="211" spans="1:1" x14ac:dyDescent="0.35">
      <c r="A211" s="20"/>
    </row>
    <row r="212" spans="1:1" x14ac:dyDescent="0.35">
      <c r="A212" s="11"/>
    </row>
    <row r="213" spans="1:1" x14ac:dyDescent="0.35">
      <c r="A213" s="20"/>
    </row>
    <row r="214" spans="1:1" x14ac:dyDescent="0.35">
      <c r="A214" s="20"/>
    </row>
    <row r="215" spans="1:1" x14ac:dyDescent="0.35">
      <c r="A215" s="23"/>
    </row>
    <row r="216" spans="1:1" x14ac:dyDescent="0.35">
      <c r="A216" s="20"/>
    </row>
    <row r="217" spans="1:1" x14ac:dyDescent="0.35">
      <c r="A217" s="11"/>
    </row>
    <row r="218" spans="1:1" x14ac:dyDescent="0.35">
      <c r="A218" s="11"/>
    </row>
    <row r="219" spans="1:1" x14ac:dyDescent="0.35">
      <c r="A219" s="20"/>
    </row>
    <row r="220" spans="1:1" x14ac:dyDescent="0.35">
      <c r="A220" s="23"/>
    </row>
    <row r="221" spans="1:1" x14ac:dyDescent="0.35">
      <c r="A221" s="20"/>
    </row>
    <row r="222" spans="1:1" x14ac:dyDescent="0.35">
      <c r="A222" s="20"/>
    </row>
    <row r="223" spans="1:1" x14ac:dyDescent="0.35">
      <c r="A223" s="20">
        <v>54</v>
      </c>
    </row>
    <row r="224" spans="1:1" x14ac:dyDescent="0.35">
      <c r="A224" s="23"/>
    </row>
    <row r="225" spans="1:1" x14ac:dyDescent="0.35">
      <c r="A225" s="20">
        <v>55</v>
      </c>
    </row>
    <row r="226" spans="1:1" x14ac:dyDescent="0.35">
      <c r="A226" s="20">
        <v>56</v>
      </c>
    </row>
    <row r="227" spans="1:1" x14ac:dyDescent="0.35">
      <c r="A227" s="20">
        <v>57</v>
      </c>
    </row>
    <row r="228" spans="1:1" x14ac:dyDescent="0.35">
      <c r="A228" s="23"/>
    </row>
    <row r="229" spans="1:1" x14ac:dyDescent="0.35">
      <c r="A229" s="20">
        <v>58</v>
      </c>
    </row>
    <row r="230" spans="1:1" x14ac:dyDescent="0.35">
      <c r="A230" s="20">
        <v>59</v>
      </c>
    </row>
    <row r="231" spans="1:1" x14ac:dyDescent="0.35">
      <c r="A231" s="20">
        <v>60</v>
      </c>
    </row>
    <row r="232" spans="1:1" x14ac:dyDescent="0.35">
      <c r="A232" s="20">
        <v>61</v>
      </c>
    </row>
    <row r="233" spans="1:1" x14ac:dyDescent="0.35">
      <c r="A233" s="23"/>
    </row>
    <row r="234" spans="1:1" x14ac:dyDescent="0.35">
      <c r="A234" s="20">
        <v>62</v>
      </c>
    </row>
    <row r="235" spans="1:1" x14ac:dyDescent="0.35">
      <c r="A235" s="20">
        <v>63</v>
      </c>
    </row>
    <row r="236" spans="1:1" x14ac:dyDescent="0.35">
      <c r="A236" s="20">
        <v>64</v>
      </c>
    </row>
    <row r="237" spans="1:1" x14ac:dyDescent="0.35">
      <c r="A237" s="20">
        <v>65</v>
      </c>
    </row>
    <row r="238" spans="1:1" x14ac:dyDescent="0.35">
      <c r="A238" s="20">
        <v>66</v>
      </c>
    </row>
    <row r="239" spans="1:1" x14ac:dyDescent="0.35">
      <c r="A239" s="23"/>
    </row>
    <row r="240" spans="1:1" x14ac:dyDescent="0.35">
      <c r="A240" s="20">
        <v>67</v>
      </c>
    </row>
    <row r="241" spans="1:1" x14ac:dyDescent="0.35">
      <c r="A241" s="20">
        <v>68</v>
      </c>
    </row>
    <row r="242" spans="1:1" x14ac:dyDescent="0.35">
      <c r="A242" s="20">
        <v>69</v>
      </c>
    </row>
    <row r="243" spans="1:1" x14ac:dyDescent="0.35">
      <c r="A243" s="20">
        <v>70</v>
      </c>
    </row>
    <row r="244" spans="1:1" x14ac:dyDescent="0.35">
      <c r="A244" s="23"/>
    </row>
    <row r="245" spans="1:1" x14ac:dyDescent="0.35">
      <c r="A245" s="20">
        <v>71</v>
      </c>
    </row>
    <row r="246" spans="1:1" x14ac:dyDescent="0.35">
      <c r="A246" s="23"/>
    </row>
    <row r="247" spans="1:1" x14ac:dyDescent="0.35">
      <c r="A247" s="20">
        <v>72</v>
      </c>
    </row>
    <row r="248" spans="1:1" x14ac:dyDescent="0.35">
      <c r="A248" s="20">
        <v>73</v>
      </c>
    </row>
    <row r="249" spans="1:1" x14ac:dyDescent="0.35">
      <c r="A249" s="20">
        <v>74</v>
      </c>
    </row>
    <row r="250" spans="1:1" x14ac:dyDescent="0.35">
      <c r="A250" s="20">
        <v>75</v>
      </c>
    </row>
    <row r="251" spans="1:1" x14ac:dyDescent="0.35">
      <c r="A251" s="20">
        <v>76</v>
      </c>
    </row>
    <row r="252" spans="1:1" x14ac:dyDescent="0.35">
      <c r="A252" s="20">
        <v>77</v>
      </c>
    </row>
    <row r="253" spans="1:1" x14ac:dyDescent="0.35">
      <c r="A253" s="20">
        <v>78</v>
      </c>
    </row>
    <row r="254" spans="1:1" x14ac:dyDescent="0.35">
      <c r="A254" s="24"/>
    </row>
    <row r="255" spans="1:1" x14ac:dyDescent="0.35">
      <c r="A255" s="20">
        <v>79</v>
      </c>
    </row>
    <row r="256" spans="1:1" x14ac:dyDescent="0.35">
      <c r="A256" s="20">
        <v>80</v>
      </c>
    </row>
    <row r="257" spans="1:1" x14ac:dyDescent="0.35">
      <c r="A257" s="20">
        <v>81</v>
      </c>
    </row>
    <row r="258" spans="1:1" x14ac:dyDescent="0.35">
      <c r="A258" s="20">
        <v>82</v>
      </c>
    </row>
    <row r="259" spans="1:1" x14ac:dyDescent="0.35">
      <c r="A259" s="20">
        <v>83</v>
      </c>
    </row>
    <row r="260" spans="1:1" x14ac:dyDescent="0.35">
      <c r="A260" s="20">
        <v>84</v>
      </c>
    </row>
    <row r="261" spans="1:1" x14ac:dyDescent="0.35">
      <c r="A261" s="20">
        <v>85</v>
      </c>
    </row>
    <row r="262" spans="1:1" x14ac:dyDescent="0.35">
      <c r="A262" s="20">
        <v>86</v>
      </c>
    </row>
    <row r="263" spans="1:1" x14ac:dyDescent="0.35">
      <c r="A263" s="20">
        <v>87</v>
      </c>
    </row>
    <row r="264" spans="1:1" x14ac:dyDescent="0.35">
      <c r="A264" s="24"/>
    </row>
    <row r="265" spans="1:1" x14ac:dyDescent="0.35">
      <c r="A265" s="20">
        <v>88</v>
      </c>
    </row>
    <row r="266" spans="1:1" x14ac:dyDescent="0.35">
      <c r="A266" s="20">
        <v>89</v>
      </c>
    </row>
    <row r="267" spans="1:1" x14ac:dyDescent="0.35">
      <c r="A267" s="20">
        <v>90</v>
      </c>
    </row>
    <row r="268" spans="1:1" x14ac:dyDescent="0.35">
      <c r="A268" s="20">
        <v>91</v>
      </c>
    </row>
    <row r="269" spans="1:1" x14ac:dyDescent="0.35">
      <c r="A269" s="20">
        <v>92</v>
      </c>
    </row>
    <row r="270" spans="1:1" x14ac:dyDescent="0.35">
      <c r="A270" s="20">
        <v>93</v>
      </c>
    </row>
    <row r="271" spans="1:1" x14ac:dyDescent="0.35">
      <c r="A271" s="20">
        <v>94</v>
      </c>
    </row>
    <row r="272" spans="1:1" x14ac:dyDescent="0.35">
      <c r="A272" s="20">
        <v>95</v>
      </c>
    </row>
    <row r="273" spans="1:1" x14ac:dyDescent="0.35">
      <c r="A273" s="20">
        <v>96</v>
      </c>
    </row>
    <row r="274" spans="1:1" x14ac:dyDescent="0.35">
      <c r="A274" s="20">
        <v>97</v>
      </c>
    </row>
    <row r="275" spans="1:1" x14ac:dyDescent="0.35">
      <c r="A275" s="20">
        <v>98</v>
      </c>
    </row>
    <row r="276" spans="1:1" x14ac:dyDescent="0.35">
      <c r="A276" s="20">
        <v>99</v>
      </c>
    </row>
    <row r="277" spans="1:1" x14ac:dyDescent="0.35">
      <c r="A277" s="20">
        <v>100</v>
      </c>
    </row>
    <row r="278" spans="1:1" x14ac:dyDescent="0.35">
      <c r="A278" s="20">
        <v>101</v>
      </c>
    </row>
    <row r="279" spans="1:1" x14ac:dyDescent="0.35">
      <c r="A279" s="23"/>
    </row>
    <row r="280" spans="1:1" x14ac:dyDescent="0.35">
      <c r="A280" s="20">
        <v>102</v>
      </c>
    </row>
    <row r="281" spans="1:1" x14ac:dyDescent="0.35">
      <c r="A281" s="20">
        <v>103</v>
      </c>
    </row>
    <row r="282" spans="1:1" x14ac:dyDescent="0.35">
      <c r="A282" s="20">
        <v>104</v>
      </c>
    </row>
    <row r="283" spans="1:1" x14ac:dyDescent="0.35">
      <c r="A283" s="20">
        <v>105</v>
      </c>
    </row>
    <row r="284" spans="1:1" x14ac:dyDescent="0.35">
      <c r="A284" s="20">
        <v>106</v>
      </c>
    </row>
    <row r="285" spans="1:1" x14ac:dyDescent="0.35">
      <c r="A285" s="20">
        <v>107</v>
      </c>
    </row>
    <row r="286" spans="1:1" x14ac:dyDescent="0.35">
      <c r="A286" s="20">
        <v>108</v>
      </c>
    </row>
    <row r="287" spans="1:1" x14ac:dyDescent="0.35">
      <c r="A287" s="20">
        <v>109</v>
      </c>
    </row>
    <row r="288" spans="1:1" x14ac:dyDescent="0.35">
      <c r="A288" s="20">
        <v>110</v>
      </c>
    </row>
    <row r="289" spans="1:1" x14ac:dyDescent="0.35">
      <c r="A289" s="20">
        <v>111</v>
      </c>
    </row>
    <row r="290" spans="1:1" x14ac:dyDescent="0.35">
      <c r="A290" s="20">
        <v>112</v>
      </c>
    </row>
    <row r="291" spans="1:1" x14ac:dyDescent="0.35">
      <c r="A291" s="20">
        <v>113</v>
      </c>
    </row>
    <row r="292" spans="1:1" ht="18.5" x14ac:dyDescent="0.35">
      <c r="A292" s="14"/>
    </row>
    <row r="293" spans="1:1" x14ac:dyDescent="0.35">
      <c r="A293" s="20">
        <v>114</v>
      </c>
    </row>
    <row r="294" spans="1:1" x14ac:dyDescent="0.35">
      <c r="A294" s="20">
        <v>115</v>
      </c>
    </row>
    <row r="295" spans="1:1" x14ac:dyDescent="0.35">
      <c r="A295" s="20">
        <v>116</v>
      </c>
    </row>
    <row r="296" spans="1:1" x14ac:dyDescent="0.35">
      <c r="A296" s="20">
        <v>117</v>
      </c>
    </row>
    <row r="297" spans="1:1" x14ac:dyDescent="0.35">
      <c r="A297" s="20">
        <v>118</v>
      </c>
    </row>
    <row r="298" spans="1:1" x14ac:dyDescent="0.35">
      <c r="A298" s="25"/>
    </row>
    <row r="299" spans="1:1" x14ac:dyDescent="0.35">
      <c r="A299" s="27"/>
    </row>
    <row r="300" spans="1:1" x14ac:dyDescent="0.35">
      <c r="A300" s="27"/>
    </row>
    <row r="301" spans="1:1" x14ac:dyDescent="0.35">
      <c r="A301" s="1"/>
    </row>
  </sheetData>
  <mergeCells count="2">
    <mergeCell ref="I8:I10"/>
    <mergeCell ref="J8:J10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7"/>
  <sheetViews>
    <sheetView zoomScale="80" zoomScaleNormal="80" workbookViewId="0">
      <selection activeCell="B14" sqref="B14"/>
    </sheetView>
  </sheetViews>
  <sheetFormatPr defaultRowHeight="15.5" x14ac:dyDescent="0.35"/>
  <cols>
    <col min="2" max="2" width="76.08203125" bestFit="1" customWidth="1"/>
    <col min="5" max="5" width="26" bestFit="1" customWidth="1"/>
  </cols>
  <sheetData>
    <row r="1" spans="1:12" x14ac:dyDescent="0.35">
      <c r="A1" s="12"/>
      <c r="B1" s="13" t="s">
        <v>0</v>
      </c>
      <c r="C1" s="15" t="s">
        <v>7</v>
      </c>
      <c r="D1" s="15" t="s">
        <v>1</v>
      </c>
      <c r="E1" s="50"/>
      <c r="F1" s="33" t="s">
        <v>16</v>
      </c>
      <c r="G1" s="34" t="s">
        <v>1</v>
      </c>
      <c r="H1" s="34" t="s">
        <v>2</v>
      </c>
      <c r="I1" s="53"/>
      <c r="J1" s="53"/>
      <c r="K1" s="8"/>
      <c r="L1" s="8"/>
    </row>
    <row r="2" spans="1:12" ht="18.5" x14ac:dyDescent="0.35">
      <c r="A2" s="12"/>
      <c r="B2" s="14" t="s">
        <v>3</v>
      </c>
      <c r="C2" s="22"/>
      <c r="D2" s="12"/>
      <c r="E2" s="51" t="s">
        <v>17</v>
      </c>
      <c r="F2" s="46">
        <v>1</v>
      </c>
      <c r="G2" s="47">
        <f>D5</f>
        <v>4</v>
      </c>
      <c r="H2" s="48">
        <f>(G2*F2)</f>
        <v>4</v>
      </c>
      <c r="I2" s="53"/>
      <c r="J2" s="53"/>
      <c r="K2" s="43"/>
      <c r="L2" s="54"/>
    </row>
    <row r="3" spans="1:12" x14ac:dyDescent="0.35">
      <c r="A3" s="20"/>
      <c r="B3" s="56" t="s">
        <v>15</v>
      </c>
      <c r="C3" s="20">
        <v>16</v>
      </c>
      <c r="D3" s="20">
        <f>C3/8</f>
        <v>2</v>
      </c>
      <c r="E3" s="51" t="s">
        <v>18</v>
      </c>
      <c r="F3" s="46">
        <v>1</v>
      </c>
      <c r="G3" s="47">
        <v>27</v>
      </c>
      <c r="H3" s="48">
        <f t="shared" ref="H3:H7" si="0">(G3*F3)</f>
        <v>27</v>
      </c>
      <c r="I3" s="68">
        <f>SUM(D7:D52)</f>
        <v>53</v>
      </c>
      <c r="J3" s="69">
        <f>SUM(H3:H4)</f>
        <v>54</v>
      </c>
      <c r="K3" s="43"/>
      <c r="L3" s="54"/>
    </row>
    <row r="4" spans="1:12" x14ac:dyDescent="0.35">
      <c r="A4" s="20"/>
      <c r="B4" s="56" t="s">
        <v>6</v>
      </c>
      <c r="C4" s="20">
        <f>SUM(C7:C54)*0.1</f>
        <v>43</v>
      </c>
      <c r="D4" s="20">
        <f t="shared" ref="D4:D7" si="1">C4/8</f>
        <v>5.375</v>
      </c>
      <c r="E4" s="51" t="s">
        <v>19</v>
      </c>
      <c r="F4" s="46">
        <v>1</v>
      </c>
      <c r="G4" s="47">
        <v>27</v>
      </c>
      <c r="H4" s="48">
        <f t="shared" si="0"/>
        <v>27</v>
      </c>
      <c r="I4" s="68"/>
      <c r="J4" s="69"/>
      <c r="K4" s="43"/>
      <c r="L4" s="54"/>
    </row>
    <row r="5" spans="1:12" x14ac:dyDescent="0.35">
      <c r="A5" s="20"/>
      <c r="B5" s="56" t="s">
        <v>31</v>
      </c>
      <c r="C5" s="20">
        <v>32</v>
      </c>
      <c r="D5" s="20">
        <f t="shared" si="1"/>
        <v>4</v>
      </c>
      <c r="E5" s="51" t="s">
        <v>20</v>
      </c>
      <c r="F5" s="46">
        <v>1</v>
      </c>
      <c r="G5" s="49">
        <f>SUM(D4)</f>
        <v>5.375</v>
      </c>
      <c r="H5" s="48">
        <f t="shared" si="0"/>
        <v>5.375</v>
      </c>
      <c r="I5" s="68"/>
      <c r="J5" s="69"/>
      <c r="K5" s="43"/>
      <c r="L5" s="54"/>
    </row>
    <row r="6" spans="1:12" ht="18.5" x14ac:dyDescent="0.35">
      <c r="A6" s="12"/>
      <c r="B6" s="14" t="s">
        <v>4</v>
      </c>
      <c r="C6" s="14"/>
      <c r="D6" s="14"/>
      <c r="E6" s="51" t="s">
        <v>21</v>
      </c>
      <c r="F6" s="46">
        <v>1</v>
      </c>
      <c r="G6" s="49">
        <f>SUM(D3)</f>
        <v>2</v>
      </c>
      <c r="H6" s="48">
        <f t="shared" si="0"/>
        <v>2</v>
      </c>
      <c r="I6" s="53"/>
      <c r="J6" s="53"/>
      <c r="K6" s="43"/>
      <c r="L6" s="54"/>
    </row>
    <row r="7" spans="1:12" x14ac:dyDescent="0.35">
      <c r="A7" s="20"/>
      <c r="B7" s="56" t="s">
        <v>27</v>
      </c>
      <c r="C7" s="20">
        <v>8</v>
      </c>
      <c r="D7" s="20">
        <f t="shared" si="1"/>
        <v>1</v>
      </c>
      <c r="E7" s="51" t="s">
        <v>14</v>
      </c>
      <c r="F7" s="46">
        <v>2</v>
      </c>
      <c r="G7" s="47">
        <f>SUM(D55:D57)/2</f>
        <v>8.5625</v>
      </c>
      <c r="H7" s="48">
        <f t="shared" si="0"/>
        <v>17.125</v>
      </c>
      <c r="I7" s="53"/>
      <c r="J7" s="53"/>
      <c r="K7" s="43"/>
      <c r="L7" s="54"/>
    </row>
    <row r="8" spans="1:12" ht="15" customHeight="1" x14ac:dyDescent="0.35">
      <c r="A8" s="30"/>
      <c r="B8" s="57" t="s">
        <v>37</v>
      </c>
      <c r="C8" s="30"/>
      <c r="D8" s="30"/>
      <c r="E8" s="52" t="s">
        <v>22</v>
      </c>
      <c r="F8" s="46"/>
      <c r="G8" s="46"/>
      <c r="H8" s="48">
        <f>SUM(H2:H7)</f>
        <v>82.5</v>
      </c>
      <c r="I8" s="53"/>
      <c r="J8" s="53"/>
      <c r="K8" s="43"/>
      <c r="L8" s="54"/>
    </row>
    <row r="9" spans="1:12" x14ac:dyDescent="0.35">
      <c r="A9" s="20"/>
      <c r="B9" s="16" t="s">
        <v>40</v>
      </c>
      <c r="C9" s="20">
        <v>12</v>
      </c>
      <c r="D9" s="20">
        <f>C9/8</f>
        <v>1.5</v>
      </c>
      <c r="E9" s="35"/>
      <c r="F9" s="36"/>
      <c r="G9" s="36"/>
      <c r="H9" s="37"/>
      <c r="I9" s="53"/>
      <c r="J9" s="53"/>
      <c r="K9" s="43"/>
      <c r="L9" s="54"/>
    </row>
    <row r="10" spans="1:12" x14ac:dyDescent="0.35">
      <c r="A10" s="20"/>
      <c r="B10" s="16" t="s">
        <v>38</v>
      </c>
      <c r="C10" s="20">
        <v>12</v>
      </c>
      <c r="D10" s="20">
        <f t="shared" ref="D10:D32" si="2">C10/8</f>
        <v>1.5</v>
      </c>
      <c r="E10" s="9"/>
      <c r="F10" s="9"/>
      <c r="G10" s="8"/>
      <c r="H10" s="8"/>
      <c r="I10" s="44"/>
      <c r="J10" s="8"/>
      <c r="K10" s="9"/>
      <c r="L10" s="9"/>
    </row>
    <row r="11" spans="1:12" x14ac:dyDescent="0.35">
      <c r="A11" s="20"/>
      <c r="B11" s="16" t="s">
        <v>39</v>
      </c>
      <c r="C11" s="20">
        <v>6</v>
      </c>
      <c r="D11" s="20">
        <f t="shared" si="2"/>
        <v>0.75</v>
      </c>
      <c r="E11" s="38" t="s">
        <v>23</v>
      </c>
      <c r="F11" s="39">
        <f>SUM(G7,G2,G4,G6)</f>
        <v>41.5625</v>
      </c>
      <c r="G11" s="40"/>
      <c r="H11" s="41"/>
      <c r="I11" s="8"/>
      <c r="J11" s="9"/>
      <c r="K11" s="9"/>
      <c r="L11" s="9"/>
    </row>
    <row r="12" spans="1:12" x14ac:dyDescent="0.35">
      <c r="A12" s="20"/>
      <c r="B12" s="16" t="s">
        <v>41</v>
      </c>
      <c r="C12" s="20">
        <v>8</v>
      </c>
      <c r="D12" s="20">
        <f t="shared" si="2"/>
        <v>1</v>
      </c>
      <c r="E12" s="38" t="s">
        <v>2</v>
      </c>
      <c r="F12" s="39">
        <f>H8</f>
        <v>82.5</v>
      </c>
      <c r="G12" s="8" t="s">
        <v>24</v>
      </c>
      <c r="H12" s="8"/>
      <c r="I12" s="8"/>
      <c r="J12" s="9"/>
      <c r="K12" s="9"/>
      <c r="L12" s="9"/>
    </row>
    <row r="13" spans="1:12" x14ac:dyDescent="0.35">
      <c r="A13" s="20"/>
      <c r="B13" s="16" t="s">
        <v>42</v>
      </c>
      <c r="C13" s="20">
        <v>12</v>
      </c>
      <c r="D13" s="20">
        <f t="shared" si="2"/>
        <v>1.5</v>
      </c>
      <c r="E13" s="9"/>
      <c r="F13" s="9"/>
      <c r="G13" s="9"/>
      <c r="H13" s="9"/>
      <c r="I13" s="9"/>
      <c r="J13" s="9"/>
      <c r="K13" s="9"/>
      <c r="L13" s="9"/>
    </row>
    <row r="14" spans="1:12" x14ac:dyDescent="0.35">
      <c r="A14" s="20"/>
      <c r="B14" s="16" t="s">
        <v>44</v>
      </c>
      <c r="C14" s="20">
        <v>12</v>
      </c>
      <c r="D14" s="20">
        <f t="shared" si="2"/>
        <v>1.5</v>
      </c>
      <c r="E14" s="9"/>
      <c r="F14" s="9"/>
      <c r="G14" s="9"/>
      <c r="H14" s="9"/>
      <c r="I14" s="9"/>
      <c r="J14" s="9"/>
      <c r="K14" s="9"/>
      <c r="L14" s="9"/>
    </row>
    <row r="15" spans="1:12" x14ac:dyDescent="0.35">
      <c r="A15" s="20"/>
      <c r="B15" s="16" t="s">
        <v>43</v>
      </c>
      <c r="C15" s="20">
        <v>12</v>
      </c>
      <c r="D15" s="20">
        <f t="shared" si="2"/>
        <v>1.5</v>
      </c>
      <c r="E15" s="9"/>
      <c r="F15" s="9"/>
      <c r="G15" s="9"/>
      <c r="H15" s="9"/>
      <c r="I15" s="9"/>
      <c r="J15" s="9"/>
      <c r="K15" s="9"/>
      <c r="L15" s="9"/>
    </row>
    <row r="16" spans="1:12" x14ac:dyDescent="0.35">
      <c r="A16" s="20"/>
      <c r="B16" s="16" t="s">
        <v>79</v>
      </c>
      <c r="C16" s="20">
        <v>12</v>
      </c>
      <c r="D16" s="20">
        <f t="shared" si="2"/>
        <v>1.5</v>
      </c>
      <c r="E16" s="66" t="s">
        <v>111</v>
      </c>
      <c r="F16" s="9"/>
      <c r="G16" s="9"/>
      <c r="H16" s="9"/>
      <c r="I16" s="9"/>
      <c r="J16" s="9"/>
      <c r="K16" s="9"/>
      <c r="L16" s="9"/>
    </row>
    <row r="17" spans="1:12" x14ac:dyDescent="0.35">
      <c r="A17" s="20"/>
      <c r="B17" s="16" t="s">
        <v>45</v>
      </c>
      <c r="C17" s="20">
        <v>12</v>
      </c>
      <c r="D17" s="20">
        <f t="shared" si="2"/>
        <v>1.5</v>
      </c>
      <c r="E17" s="9"/>
      <c r="F17" s="9"/>
      <c r="G17" s="9"/>
      <c r="H17" s="9"/>
      <c r="I17" s="9"/>
      <c r="J17" s="9"/>
      <c r="K17" s="9"/>
      <c r="L17" s="9"/>
    </row>
    <row r="18" spans="1:12" ht="14.5" customHeight="1" x14ac:dyDescent="0.35">
      <c r="A18" s="30"/>
      <c r="B18" s="57" t="s">
        <v>36</v>
      </c>
      <c r="C18" s="30"/>
      <c r="D18" s="30"/>
      <c r="E18" s="9"/>
      <c r="F18" s="9"/>
      <c r="G18" s="9"/>
      <c r="H18" s="9"/>
      <c r="I18" s="9"/>
      <c r="J18" s="9"/>
      <c r="K18" s="9"/>
      <c r="L18" s="9"/>
    </row>
    <row r="19" spans="1:12" x14ac:dyDescent="0.35">
      <c r="A19" s="20"/>
      <c r="B19" s="16" t="s">
        <v>46</v>
      </c>
      <c r="C19" s="20">
        <v>6</v>
      </c>
      <c r="D19" s="20">
        <f t="shared" si="2"/>
        <v>0.75</v>
      </c>
      <c r="E19" s="9"/>
      <c r="F19" s="9"/>
      <c r="G19" s="9"/>
      <c r="H19" s="9"/>
      <c r="I19" s="9"/>
      <c r="J19" s="9"/>
      <c r="K19" s="9"/>
      <c r="L19" s="9"/>
    </row>
    <row r="20" spans="1:12" x14ac:dyDescent="0.35">
      <c r="A20" s="20"/>
      <c r="B20" s="16" t="s">
        <v>47</v>
      </c>
      <c r="C20" s="20">
        <v>12</v>
      </c>
      <c r="D20" s="20">
        <f t="shared" si="2"/>
        <v>1.5</v>
      </c>
      <c r="E20" s="9"/>
      <c r="F20" s="9"/>
      <c r="G20" s="9"/>
      <c r="H20" s="9"/>
      <c r="I20" s="9"/>
      <c r="J20" s="9"/>
      <c r="K20" s="9"/>
      <c r="L20" s="9"/>
    </row>
    <row r="21" spans="1:12" x14ac:dyDescent="0.35">
      <c r="A21" s="20"/>
      <c r="B21" s="16" t="s">
        <v>48</v>
      </c>
      <c r="C21" s="20">
        <v>24</v>
      </c>
      <c r="D21" s="20">
        <f t="shared" si="2"/>
        <v>3</v>
      </c>
      <c r="E21" s="9"/>
      <c r="F21" s="9"/>
      <c r="G21" s="9"/>
      <c r="H21" s="9"/>
      <c r="I21" s="9"/>
      <c r="J21" s="9"/>
      <c r="K21" s="9"/>
      <c r="L21" s="9"/>
    </row>
    <row r="22" spans="1:12" x14ac:dyDescent="0.35">
      <c r="A22" s="20"/>
      <c r="B22" s="16" t="s">
        <v>49</v>
      </c>
      <c r="C22" s="20">
        <v>8</v>
      </c>
      <c r="D22" s="20">
        <f t="shared" si="2"/>
        <v>1</v>
      </c>
      <c r="E22" s="9"/>
      <c r="F22" s="9"/>
      <c r="G22" s="9"/>
      <c r="H22" s="9"/>
      <c r="I22" s="9"/>
      <c r="J22" s="9"/>
      <c r="K22" s="9"/>
      <c r="L22" s="9"/>
    </row>
    <row r="23" spans="1:12" ht="14.5" customHeight="1" x14ac:dyDescent="0.35">
      <c r="A23" s="30"/>
      <c r="B23" s="57" t="s">
        <v>50</v>
      </c>
      <c r="C23" s="30"/>
      <c r="D23" s="30"/>
      <c r="E23" s="9"/>
      <c r="F23" s="9"/>
      <c r="G23" s="9"/>
      <c r="H23" s="9"/>
      <c r="I23" s="9"/>
      <c r="J23" s="9"/>
      <c r="K23" s="9"/>
      <c r="L23" s="9"/>
    </row>
    <row r="24" spans="1:12" x14ac:dyDescent="0.35">
      <c r="A24" s="20"/>
      <c r="B24" s="16" t="s">
        <v>51</v>
      </c>
      <c r="C24" s="20">
        <v>24</v>
      </c>
      <c r="D24" s="20">
        <f t="shared" si="2"/>
        <v>3</v>
      </c>
      <c r="E24" s="9"/>
      <c r="F24" s="9"/>
      <c r="G24" s="9"/>
      <c r="H24" s="9"/>
      <c r="I24" s="9"/>
      <c r="J24" s="9"/>
      <c r="K24" s="9"/>
      <c r="L24" s="9"/>
    </row>
    <row r="25" spans="1:12" x14ac:dyDescent="0.35">
      <c r="A25" s="20"/>
      <c r="B25" s="16" t="s">
        <v>52</v>
      </c>
      <c r="C25" s="20">
        <v>4</v>
      </c>
      <c r="D25" s="20">
        <f t="shared" si="2"/>
        <v>0.5</v>
      </c>
      <c r="E25" s="9"/>
      <c r="F25" s="9"/>
      <c r="G25" s="9"/>
      <c r="H25" s="9"/>
      <c r="I25" s="9"/>
      <c r="J25" s="9"/>
      <c r="K25" s="9"/>
      <c r="L25" s="9"/>
    </row>
    <row r="26" spans="1:12" x14ac:dyDescent="0.35">
      <c r="A26" s="20"/>
      <c r="B26" s="16" t="s">
        <v>53</v>
      </c>
      <c r="C26" s="20">
        <v>8</v>
      </c>
      <c r="D26" s="20">
        <f t="shared" si="2"/>
        <v>1</v>
      </c>
      <c r="E26" s="9"/>
      <c r="F26" s="9"/>
      <c r="G26" s="9"/>
      <c r="H26" s="9"/>
      <c r="I26" s="9"/>
      <c r="J26" s="9"/>
      <c r="K26" s="9"/>
      <c r="L26" s="9"/>
    </row>
    <row r="27" spans="1:12" x14ac:dyDescent="0.35">
      <c r="A27" s="20"/>
      <c r="B27" s="16" t="s">
        <v>54</v>
      </c>
      <c r="C27" s="20">
        <v>8</v>
      </c>
      <c r="D27" s="20">
        <f t="shared" si="2"/>
        <v>1</v>
      </c>
      <c r="E27" s="9"/>
      <c r="F27" s="9"/>
      <c r="G27" s="9"/>
      <c r="H27" s="9"/>
      <c r="I27" s="9"/>
      <c r="J27" s="9"/>
      <c r="K27" s="9"/>
      <c r="L27" s="9"/>
    </row>
    <row r="28" spans="1:12" x14ac:dyDescent="0.35">
      <c r="A28" s="20"/>
      <c r="B28" s="16" t="s">
        <v>55</v>
      </c>
      <c r="C28" s="20">
        <v>6</v>
      </c>
      <c r="D28" s="20">
        <f t="shared" si="2"/>
        <v>0.75</v>
      </c>
      <c r="E28" s="9"/>
      <c r="F28" s="9"/>
      <c r="G28" s="9"/>
      <c r="H28" s="9"/>
      <c r="I28" s="9"/>
      <c r="J28" s="9"/>
      <c r="K28" s="9"/>
      <c r="L28" s="9"/>
    </row>
    <row r="29" spans="1:12" x14ac:dyDescent="0.35">
      <c r="A29" s="20"/>
      <c r="B29" s="16" t="s">
        <v>58</v>
      </c>
      <c r="C29" s="20">
        <v>16</v>
      </c>
      <c r="D29" s="20">
        <f t="shared" si="2"/>
        <v>2</v>
      </c>
      <c r="E29" s="9"/>
      <c r="F29" s="9"/>
      <c r="G29" s="9"/>
      <c r="H29" s="9"/>
      <c r="I29" s="9"/>
      <c r="J29" s="9"/>
      <c r="K29" s="9"/>
      <c r="L29" s="9"/>
    </row>
    <row r="30" spans="1:12" x14ac:dyDescent="0.35">
      <c r="A30" s="20"/>
      <c r="B30" s="16" t="s">
        <v>59</v>
      </c>
      <c r="C30" s="20">
        <v>6</v>
      </c>
      <c r="D30" s="20">
        <f t="shared" si="2"/>
        <v>0.75</v>
      </c>
      <c r="E30" s="9"/>
      <c r="F30" s="9"/>
      <c r="G30" s="9"/>
      <c r="H30" s="9"/>
      <c r="I30" s="9"/>
      <c r="J30" s="9"/>
      <c r="K30" s="9"/>
      <c r="L30" s="9"/>
    </row>
    <row r="31" spans="1:12" x14ac:dyDescent="0.35">
      <c r="A31" s="20"/>
      <c r="B31" s="16" t="s">
        <v>56</v>
      </c>
      <c r="C31" s="20">
        <v>12</v>
      </c>
      <c r="D31" s="20">
        <f t="shared" si="2"/>
        <v>1.5</v>
      </c>
      <c r="E31" s="9"/>
      <c r="F31" s="9"/>
      <c r="G31" s="9"/>
      <c r="H31" s="9"/>
      <c r="I31" s="9"/>
      <c r="J31" s="9"/>
      <c r="K31" s="9"/>
      <c r="L31" s="9"/>
    </row>
    <row r="32" spans="1:12" x14ac:dyDescent="0.35">
      <c r="A32" s="20"/>
      <c r="B32" s="16" t="s">
        <v>57</v>
      </c>
      <c r="C32" s="20">
        <v>16</v>
      </c>
      <c r="D32" s="20">
        <f t="shared" si="2"/>
        <v>2</v>
      </c>
      <c r="E32" s="1"/>
      <c r="F32" s="1"/>
      <c r="G32" s="9"/>
      <c r="H32" s="9"/>
      <c r="I32" s="1"/>
      <c r="J32" s="1"/>
      <c r="K32" s="1"/>
      <c r="L32" s="1"/>
    </row>
    <row r="33" spans="1:12" ht="15" customHeight="1" x14ac:dyDescent="0.35">
      <c r="A33" s="29"/>
      <c r="B33" s="57" t="s">
        <v>61</v>
      </c>
      <c r="C33" s="29"/>
      <c r="D33" s="29"/>
      <c r="E33" s="1"/>
      <c r="F33" s="1"/>
      <c r="G33" s="2"/>
      <c r="H33" s="1"/>
      <c r="I33" s="1"/>
      <c r="J33" s="1"/>
      <c r="K33" s="1"/>
      <c r="L33" s="1"/>
    </row>
    <row r="34" spans="1:12" x14ac:dyDescent="0.35">
      <c r="A34" s="20"/>
      <c r="B34" s="60" t="s">
        <v>62</v>
      </c>
      <c r="C34" s="20">
        <v>4</v>
      </c>
      <c r="D34" s="20">
        <f t="shared" ref="D34:D54" si="3">C34/8</f>
        <v>0.5</v>
      </c>
      <c r="E34" s="1"/>
      <c r="F34" s="1"/>
      <c r="G34" s="45"/>
      <c r="H34" s="1"/>
      <c r="I34" s="1"/>
      <c r="J34" s="1"/>
      <c r="K34" s="1"/>
      <c r="L34" s="1"/>
    </row>
    <row r="35" spans="1:12" x14ac:dyDescent="0.35">
      <c r="A35" s="20"/>
      <c r="B35" s="60" t="s">
        <v>63</v>
      </c>
      <c r="C35" s="20">
        <v>24</v>
      </c>
      <c r="D35" s="20">
        <f t="shared" si="3"/>
        <v>3</v>
      </c>
      <c r="E35" s="1"/>
      <c r="F35" s="1"/>
      <c r="G35" s="45"/>
      <c r="H35" s="1"/>
      <c r="I35" s="1"/>
      <c r="J35" s="1"/>
      <c r="K35" s="1"/>
      <c r="L35" s="1"/>
    </row>
    <row r="36" spans="1:12" x14ac:dyDescent="0.35">
      <c r="A36" s="20"/>
      <c r="B36" s="60" t="s">
        <v>64</v>
      </c>
      <c r="C36" s="20">
        <v>6</v>
      </c>
      <c r="D36" s="20">
        <f t="shared" si="3"/>
        <v>0.75</v>
      </c>
      <c r="E36" s="1"/>
      <c r="F36" s="1"/>
      <c r="G36" s="45"/>
      <c r="H36" s="1"/>
      <c r="I36" s="1"/>
      <c r="J36" s="1"/>
      <c r="K36" s="1"/>
      <c r="L36" s="1"/>
    </row>
    <row r="37" spans="1:12" x14ac:dyDescent="0.35">
      <c r="A37" s="29"/>
      <c r="B37" s="57" t="s">
        <v>65</v>
      </c>
      <c r="C37" s="29"/>
      <c r="D37" s="29"/>
      <c r="E37" s="1"/>
      <c r="F37" s="1"/>
      <c r="G37" s="1"/>
      <c r="H37" s="1"/>
      <c r="I37" s="1"/>
      <c r="J37" s="1"/>
      <c r="K37" s="1"/>
      <c r="L37" s="1"/>
    </row>
    <row r="38" spans="1:12" x14ac:dyDescent="0.35">
      <c r="A38" s="20"/>
      <c r="B38" s="60" t="s">
        <v>66</v>
      </c>
      <c r="C38" s="20">
        <v>16</v>
      </c>
      <c r="D38" s="20">
        <f t="shared" si="3"/>
        <v>2</v>
      </c>
      <c r="E38" s="1"/>
      <c r="F38" s="1"/>
      <c r="G38" s="1"/>
      <c r="H38" s="1"/>
      <c r="I38" s="1"/>
      <c r="J38" s="1"/>
      <c r="K38" s="1"/>
      <c r="L38" s="1"/>
    </row>
    <row r="39" spans="1:12" x14ac:dyDescent="0.35">
      <c r="A39" s="20"/>
      <c r="B39" s="56" t="s">
        <v>11</v>
      </c>
      <c r="C39" s="20">
        <v>8</v>
      </c>
      <c r="D39" s="20">
        <f t="shared" si="3"/>
        <v>1</v>
      </c>
      <c r="E39" s="1"/>
      <c r="F39" s="1"/>
      <c r="G39" s="55"/>
      <c r="H39" s="1"/>
      <c r="I39" s="1"/>
      <c r="J39" s="1"/>
      <c r="K39" s="1"/>
      <c r="L39" s="1"/>
    </row>
    <row r="40" spans="1:12" x14ac:dyDescent="0.35">
      <c r="A40" s="20"/>
      <c r="B40" s="56" t="s">
        <v>12</v>
      </c>
      <c r="C40" s="20">
        <v>8</v>
      </c>
      <c r="D40" s="20">
        <f t="shared" si="3"/>
        <v>1</v>
      </c>
      <c r="E40" s="1"/>
      <c r="F40" s="1"/>
      <c r="G40" s="55"/>
      <c r="H40" s="1"/>
      <c r="I40" s="1"/>
      <c r="J40" s="1"/>
      <c r="K40" s="1"/>
      <c r="L40" s="1"/>
    </row>
    <row r="41" spans="1:12" x14ac:dyDescent="0.35">
      <c r="A41" s="20"/>
      <c r="B41" s="56" t="s">
        <v>13</v>
      </c>
      <c r="C41" s="20">
        <v>6</v>
      </c>
      <c r="D41" s="20">
        <f t="shared" si="3"/>
        <v>0.75</v>
      </c>
      <c r="E41" s="1"/>
      <c r="F41" s="1"/>
      <c r="G41" s="1"/>
      <c r="H41" s="1"/>
      <c r="I41" s="1"/>
      <c r="J41" s="1"/>
      <c r="K41" s="1"/>
      <c r="L41" s="1"/>
    </row>
    <row r="42" spans="1:12" x14ac:dyDescent="0.35">
      <c r="A42" s="20"/>
      <c r="B42" s="56" t="s">
        <v>28</v>
      </c>
      <c r="C42" s="20">
        <v>8</v>
      </c>
      <c r="D42" s="20">
        <f t="shared" si="3"/>
        <v>1</v>
      </c>
      <c r="E42" s="1"/>
      <c r="F42" s="1"/>
      <c r="G42" s="1"/>
      <c r="H42" s="1"/>
      <c r="I42" s="1"/>
      <c r="J42" s="1"/>
      <c r="K42" s="1"/>
      <c r="L42" s="1"/>
    </row>
    <row r="43" spans="1:12" x14ac:dyDescent="0.35">
      <c r="A43" s="20"/>
      <c r="B43" s="56" t="s">
        <v>29</v>
      </c>
      <c r="C43" s="20">
        <v>4</v>
      </c>
      <c r="D43" s="20">
        <f t="shared" si="3"/>
        <v>0.5</v>
      </c>
      <c r="E43" s="1"/>
      <c r="F43" s="1"/>
      <c r="G43" s="1"/>
      <c r="H43" s="1"/>
      <c r="I43" s="1"/>
      <c r="J43" s="1"/>
      <c r="K43" s="1"/>
      <c r="L43" s="1"/>
    </row>
    <row r="44" spans="1:12" x14ac:dyDescent="0.35">
      <c r="A44" s="20"/>
      <c r="B44" s="56" t="s">
        <v>67</v>
      </c>
      <c r="C44" s="20">
        <v>8</v>
      </c>
      <c r="D44" s="20">
        <f t="shared" si="3"/>
        <v>1</v>
      </c>
      <c r="E44" s="1"/>
      <c r="F44" s="1"/>
      <c r="G44" s="1"/>
      <c r="H44" s="1"/>
      <c r="I44" s="1"/>
      <c r="J44" s="1"/>
      <c r="K44" s="1"/>
      <c r="L44" s="1"/>
    </row>
    <row r="45" spans="1:12" x14ac:dyDescent="0.35">
      <c r="A45" s="20"/>
      <c r="B45" s="60" t="s">
        <v>68</v>
      </c>
      <c r="C45" s="20">
        <v>8</v>
      </c>
      <c r="D45" s="20">
        <f t="shared" si="3"/>
        <v>1</v>
      </c>
      <c r="E45" s="1"/>
      <c r="F45" s="1"/>
      <c r="G45" s="1"/>
      <c r="H45" s="1"/>
      <c r="I45" s="1"/>
      <c r="J45" s="1"/>
      <c r="K45" s="1"/>
      <c r="L45" s="1"/>
    </row>
    <row r="46" spans="1:12" x14ac:dyDescent="0.35">
      <c r="A46" s="20"/>
      <c r="B46" s="56" t="s">
        <v>74</v>
      </c>
      <c r="C46" s="20">
        <v>6</v>
      </c>
      <c r="D46" s="20">
        <f t="shared" si="3"/>
        <v>0.75</v>
      </c>
      <c r="E46" s="1"/>
      <c r="F46" s="1"/>
      <c r="G46" s="1"/>
      <c r="H46" s="1"/>
      <c r="I46" s="1"/>
      <c r="J46" s="1"/>
      <c r="K46" s="1"/>
      <c r="L46" s="1"/>
    </row>
    <row r="47" spans="1:12" x14ac:dyDescent="0.35">
      <c r="A47" s="20"/>
      <c r="B47" s="1" t="s">
        <v>69</v>
      </c>
      <c r="C47" s="20">
        <v>6</v>
      </c>
      <c r="D47" s="20">
        <f t="shared" si="3"/>
        <v>0.75</v>
      </c>
      <c r="E47" s="1"/>
      <c r="F47" s="1"/>
      <c r="G47" s="1"/>
      <c r="H47" s="1"/>
      <c r="I47" s="1"/>
      <c r="J47" s="1"/>
      <c r="K47" s="1"/>
      <c r="L47" s="1"/>
    </row>
    <row r="48" spans="1:12" x14ac:dyDescent="0.35">
      <c r="A48" s="20"/>
      <c r="B48" s="1" t="s">
        <v>70</v>
      </c>
      <c r="C48" s="20">
        <v>6</v>
      </c>
      <c r="D48" s="20">
        <f t="shared" si="3"/>
        <v>0.75</v>
      </c>
      <c r="E48" s="1"/>
      <c r="F48" s="1"/>
      <c r="G48" s="1"/>
      <c r="H48" s="1"/>
      <c r="I48" s="1"/>
      <c r="J48" s="1"/>
      <c r="K48" s="1"/>
      <c r="L48" s="1"/>
    </row>
    <row r="49" spans="1:12" x14ac:dyDescent="0.35">
      <c r="A49" s="20"/>
      <c r="B49" s="1" t="s">
        <v>71</v>
      </c>
      <c r="C49" s="20">
        <v>6</v>
      </c>
      <c r="D49" s="20">
        <f t="shared" si="3"/>
        <v>0.75</v>
      </c>
      <c r="E49" s="1"/>
      <c r="F49" s="1"/>
      <c r="G49" s="1"/>
      <c r="H49" s="1"/>
      <c r="I49" s="1"/>
      <c r="J49" s="1"/>
      <c r="K49" s="1"/>
      <c r="L49" s="1"/>
    </row>
    <row r="50" spans="1:12" x14ac:dyDescent="0.35">
      <c r="A50" s="20"/>
      <c r="B50" s="1" t="s">
        <v>72</v>
      </c>
      <c r="C50" s="20">
        <v>6</v>
      </c>
      <c r="D50" s="20">
        <f t="shared" si="3"/>
        <v>0.75</v>
      </c>
      <c r="E50" s="1"/>
      <c r="F50" s="1"/>
      <c r="G50" s="1"/>
      <c r="H50" s="1"/>
      <c r="I50" s="1"/>
      <c r="J50" s="1"/>
      <c r="K50" s="1"/>
      <c r="L50" s="1"/>
    </row>
    <row r="51" spans="1:12" x14ac:dyDescent="0.35">
      <c r="A51" s="20"/>
      <c r="B51" s="1" t="s">
        <v>73</v>
      </c>
      <c r="C51" s="20">
        <v>6</v>
      </c>
      <c r="D51" s="20">
        <f t="shared" si="3"/>
        <v>0.75</v>
      </c>
      <c r="E51" s="1"/>
      <c r="F51" s="1"/>
      <c r="G51" s="1"/>
      <c r="H51" s="1"/>
      <c r="I51" s="1"/>
      <c r="J51" s="1"/>
      <c r="K51" s="1"/>
      <c r="L51" s="1"/>
    </row>
    <row r="52" spans="1:12" x14ac:dyDescent="0.35">
      <c r="A52" s="20"/>
      <c r="B52" s="1" t="s">
        <v>81</v>
      </c>
      <c r="C52" s="20">
        <v>32</v>
      </c>
      <c r="D52" s="20">
        <f t="shared" si="3"/>
        <v>4</v>
      </c>
      <c r="E52" s="1"/>
      <c r="F52" s="1"/>
      <c r="G52" s="1"/>
      <c r="H52" s="1"/>
      <c r="I52" s="1"/>
      <c r="J52" s="1"/>
      <c r="K52" s="1"/>
      <c r="L52" s="1"/>
    </row>
    <row r="53" spans="1:12" x14ac:dyDescent="0.35">
      <c r="A53" s="20"/>
      <c r="B53" s="1" t="s">
        <v>75</v>
      </c>
      <c r="C53" s="20">
        <v>6</v>
      </c>
      <c r="D53" s="20">
        <f t="shared" si="3"/>
        <v>0.75</v>
      </c>
      <c r="E53" s="1"/>
      <c r="F53" s="1"/>
      <c r="G53" s="1"/>
      <c r="H53" s="1"/>
      <c r="I53" s="1"/>
      <c r="J53" s="1"/>
      <c r="K53" s="1"/>
      <c r="L53" s="1"/>
    </row>
    <row r="54" spans="1:12" x14ac:dyDescent="0.35">
      <c r="A54" s="20"/>
      <c r="B54" s="1" t="s">
        <v>76</v>
      </c>
      <c r="C54" s="20">
        <v>0</v>
      </c>
      <c r="D54" s="20">
        <f t="shared" si="3"/>
        <v>0</v>
      </c>
      <c r="E54" s="1"/>
      <c r="F54" s="1"/>
      <c r="G54" s="1"/>
      <c r="H54" s="1"/>
      <c r="I54" s="1"/>
      <c r="J54" s="1"/>
      <c r="K54" s="1"/>
      <c r="L54" s="1"/>
    </row>
    <row r="55" spans="1:12" ht="13.5" customHeight="1" x14ac:dyDescent="0.35">
      <c r="A55" s="29"/>
      <c r="B55" s="28" t="s">
        <v>8</v>
      </c>
      <c r="C55" s="29"/>
      <c r="D55" s="29"/>
      <c r="E55" s="1"/>
      <c r="F55" s="1"/>
      <c r="G55" s="1"/>
      <c r="H55" s="1"/>
      <c r="I55" s="1"/>
      <c r="J55" s="1"/>
      <c r="K55" s="1"/>
      <c r="L55" s="1"/>
    </row>
    <row r="56" spans="1:12" x14ac:dyDescent="0.35">
      <c r="A56" s="20"/>
      <c r="B56" s="32" t="s">
        <v>9</v>
      </c>
      <c r="C56" s="20">
        <f>SUM(C7:C54)*0.3</f>
        <v>129</v>
      </c>
      <c r="D56" s="20">
        <f t="shared" ref="D56:D58" si="4">C56/8</f>
        <v>16.125</v>
      </c>
      <c r="E56" s="1"/>
      <c r="F56" s="1"/>
      <c r="G56" s="1"/>
      <c r="H56" s="1"/>
      <c r="I56" s="1"/>
      <c r="J56" s="1"/>
      <c r="K56" s="1"/>
      <c r="L56" s="1"/>
    </row>
    <row r="57" spans="1:12" x14ac:dyDescent="0.35">
      <c r="A57" s="20"/>
      <c r="B57" s="32" t="s">
        <v>5</v>
      </c>
      <c r="C57" s="20">
        <v>8</v>
      </c>
      <c r="D57" s="20">
        <f t="shared" si="4"/>
        <v>1</v>
      </c>
      <c r="E57" s="1"/>
      <c r="F57" s="1"/>
      <c r="G57" s="1"/>
      <c r="H57" s="1"/>
      <c r="I57" s="1"/>
      <c r="J57" s="1"/>
      <c r="K57" s="1"/>
      <c r="L57" s="1"/>
    </row>
    <row r="58" spans="1:12" x14ac:dyDescent="0.35">
      <c r="A58" s="20"/>
      <c r="B58" s="58" t="s">
        <v>30</v>
      </c>
      <c r="C58" s="20">
        <v>8</v>
      </c>
      <c r="D58" s="20">
        <f t="shared" si="4"/>
        <v>1</v>
      </c>
      <c r="E58" s="1"/>
      <c r="F58" s="1"/>
      <c r="G58" s="1"/>
      <c r="H58" s="1"/>
      <c r="I58" s="1"/>
      <c r="J58" s="1"/>
      <c r="K58" s="1"/>
      <c r="L58" s="1"/>
    </row>
    <row r="59" spans="1:12" x14ac:dyDescent="0.35">
      <c r="A59" s="26"/>
      <c r="B59" s="26" t="s">
        <v>2</v>
      </c>
      <c r="C59" s="31">
        <f>SUM(C3:C58)</f>
        <v>666</v>
      </c>
      <c r="D59" s="25">
        <f>SUM(D3:D58)</f>
        <v>83.25</v>
      </c>
      <c r="E59" s="1"/>
      <c r="F59" s="1"/>
      <c r="G59" s="1"/>
      <c r="H59" s="1"/>
      <c r="I59" s="1"/>
      <c r="J59" s="1"/>
      <c r="K59" s="1"/>
      <c r="L59" s="1"/>
    </row>
    <row r="60" spans="1:12" x14ac:dyDescent="0.35">
      <c r="E60" s="1"/>
      <c r="F60" s="1"/>
      <c r="G60" s="1"/>
      <c r="H60" s="1"/>
      <c r="I60" s="1"/>
      <c r="J60" s="1"/>
      <c r="K60" s="1"/>
      <c r="L60" s="1"/>
    </row>
    <row r="61" spans="1:12" x14ac:dyDescent="0.35">
      <c r="E61" s="1"/>
      <c r="F61" s="1"/>
      <c r="G61" s="1"/>
      <c r="H61" s="1"/>
      <c r="I61" s="1"/>
      <c r="J61" s="1"/>
      <c r="K61" s="1"/>
      <c r="L61" s="1"/>
    </row>
    <row r="62" spans="1:12" x14ac:dyDescent="0.35">
      <c r="E62" s="1"/>
      <c r="F62" s="1"/>
      <c r="G62" s="1"/>
      <c r="H62" s="1"/>
      <c r="I62" s="1"/>
      <c r="J62" s="1"/>
      <c r="K62" s="1"/>
      <c r="L62" s="1"/>
    </row>
    <row r="63" spans="1:12" x14ac:dyDescent="0.35">
      <c r="E63" s="1"/>
      <c r="F63" s="1"/>
      <c r="G63" s="1"/>
      <c r="H63" s="1"/>
      <c r="I63" s="1"/>
      <c r="J63" s="1"/>
      <c r="K63" s="1"/>
      <c r="L63" s="1"/>
    </row>
    <row r="64" spans="1:12" x14ac:dyDescent="0.35">
      <c r="E64" s="1"/>
      <c r="F64" s="1"/>
      <c r="G64" s="1"/>
      <c r="H64" s="1"/>
      <c r="I64" s="1"/>
      <c r="J64" s="1"/>
      <c r="K64" s="1"/>
      <c r="L64" s="1"/>
    </row>
    <row r="65" spans="5:12" ht="30" customHeight="1" x14ac:dyDescent="0.35">
      <c r="E65" s="1"/>
      <c r="F65" s="1"/>
      <c r="G65" s="1"/>
      <c r="H65" s="1"/>
      <c r="I65" s="1"/>
      <c r="J65" s="1"/>
      <c r="K65" s="1"/>
      <c r="L65" s="1"/>
    </row>
    <row r="66" spans="5:12" x14ac:dyDescent="0.35">
      <c r="E66" s="1"/>
      <c r="F66" s="1"/>
      <c r="G66" s="1"/>
      <c r="H66" s="1"/>
      <c r="I66" s="1"/>
      <c r="J66" s="1"/>
      <c r="K66" s="1"/>
      <c r="L66" s="1"/>
    </row>
    <row r="67" spans="5:12" x14ac:dyDescent="0.35">
      <c r="E67" s="1"/>
      <c r="F67" s="1"/>
      <c r="G67" s="1"/>
      <c r="H67" s="1"/>
      <c r="I67" s="1"/>
      <c r="J67" s="1"/>
      <c r="K67" s="1"/>
      <c r="L67" s="1"/>
    </row>
    <row r="68" spans="5:12" x14ac:dyDescent="0.35">
      <c r="E68" s="1"/>
      <c r="F68" s="1"/>
      <c r="G68" s="1"/>
      <c r="H68" s="1"/>
      <c r="I68" s="1"/>
      <c r="J68" s="1"/>
      <c r="K68" s="1"/>
      <c r="L68" s="1"/>
    </row>
    <row r="69" spans="5:12" x14ac:dyDescent="0.35">
      <c r="E69" s="1"/>
      <c r="F69" s="1"/>
      <c r="G69" s="1"/>
      <c r="H69" s="1"/>
      <c r="I69" s="1"/>
      <c r="J69" s="1"/>
      <c r="K69" s="1"/>
      <c r="L69" s="1"/>
    </row>
    <row r="70" spans="5:12" x14ac:dyDescent="0.35">
      <c r="E70" s="1"/>
      <c r="F70" s="1"/>
      <c r="G70" s="1"/>
      <c r="H70" s="1"/>
      <c r="I70" s="1"/>
      <c r="J70" s="1"/>
      <c r="K70" s="1"/>
      <c r="L70" s="1"/>
    </row>
    <row r="71" spans="5:12" x14ac:dyDescent="0.35">
      <c r="E71" s="1"/>
      <c r="F71" s="1"/>
      <c r="G71" s="1"/>
      <c r="H71" s="1"/>
      <c r="I71" s="1"/>
      <c r="J71" s="1"/>
      <c r="K71" s="1"/>
      <c r="L71" s="1"/>
    </row>
    <row r="72" spans="5:12" x14ac:dyDescent="0.35">
      <c r="E72" s="1"/>
      <c r="F72" s="1"/>
      <c r="G72" s="1"/>
      <c r="H72" s="1"/>
      <c r="I72" s="1"/>
      <c r="J72" s="1"/>
      <c r="K72" s="1"/>
      <c r="L72" s="1"/>
    </row>
    <row r="73" spans="5:12" x14ac:dyDescent="0.35">
      <c r="E73" s="1"/>
      <c r="F73" s="1"/>
      <c r="G73" s="1"/>
      <c r="H73" s="1"/>
      <c r="I73" s="1"/>
      <c r="J73" s="1"/>
      <c r="K73" s="1"/>
      <c r="L73" s="1"/>
    </row>
    <row r="74" spans="5:12" x14ac:dyDescent="0.35">
      <c r="E74" s="1"/>
      <c r="F74" s="1"/>
      <c r="G74" s="1"/>
      <c r="H74" s="1"/>
      <c r="I74" s="1"/>
      <c r="J74" s="1"/>
      <c r="K74" s="1"/>
      <c r="L74" s="1"/>
    </row>
    <row r="75" spans="5:12" x14ac:dyDescent="0.35">
      <c r="E75" s="1"/>
      <c r="F75" s="1"/>
      <c r="G75" s="1"/>
      <c r="H75" s="1"/>
      <c r="I75" s="1"/>
      <c r="J75" s="1"/>
      <c r="K75" s="1"/>
      <c r="L75" s="1"/>
    </row>
    <row r="76" spans="5:12" x14ac:dyDescent="0.35">
      <c r="E76" s="1"/>
      <c r="F76" s="1"/>
      <c r="G76" s="1"/>
      <c r="H76" s="1"/>
      <c r="I76" s="1"/>
      <c r="J76" s="1"/>
      <c r="K76" s="1"/>
      <c r="L76" s="1"/>
    </row>
    <row r="77" spans="5:12" x14ac:dyDescent="0.35">
      <c r="E77" s="1"/>
      <c r="F77" s="1"/>
      <c r="G77" s="1"/>
      <c r="H77" s="1"/>
      <c r="I77" s="1"/>
      <c r="J77" s="1"/>
      <c r="K77" s="1"/>
      <c r="L77" s="1"/>
    </row>
    <row r="78" spans="5:12" x14ac:dyDescent="0.35">
      <c r="E78" s="1"/>
      <c r="F78" s="1"/>
      <c r="G78" s="1"/>
      <c r="H78" s="1"/>
      <c r="I78" s="1"/>
      <c r="J78" s="1"/>
      <c r="K78" s="1"/>
      <c r="L78" s="1"/>
    </row>
    <row r="79" spans="5:12" x14ac:dyDescent="0.35">
      <c r="E79" s="1"/>
      <c r="F79" s="1"/>
      <c r="G79" s="1"/>
      <c r="H79" s="1"/>
      <c r="I79" s="1"/>
      <c r="J79" s="1"/>
      <c r="K79" s="1"/>
      <c r="L79" s="1"/>
    </row>
    <row r="80" spans="5:12" x14ac:dyDescent="0.35">
      <c r="E80" s="1"/>
      <c r="F80" s="1"/>
      <c r="G80" s="1"/>
      <c r="H80" s="1"/>
      <c r="I80" s="1"/>
      <c r="J80" s="1"/>
      <c r="K80" s="1"/>
      <c r="L80" s="1"/>
    </row>
    <row r="81" spans="5:12" x14ac:dyDescent="0.35">
      <c r="E81" s="1"/>
      <c r="F81" s="1"/>
      <c r="G81" s="1"/>
      <c r="H81" s="1"/>
      <c r="I81" s="1"/>
      <c r="J81" s="1"/>
      <c r="K81" s="1"/>
      <c r="L81" s="1"/>
    </row>
    <row r="82" spans="5:12" x14ac:dyDescent="0.35">
      <c r="E82" s="1"/>
      <c r="F82" s="1"/>
      <c r="G82" s="1"/>
      <c r="H82" s="1"/>
      <c r="I82" s="1"/>
      <c r="J82" s="1"/>
      <c r="K82" s="1"/>
      <c r="L82" s="1"/>
    </row>
    <row r="83" spans="5:12" x14ac:dyDescent="0.35">
      <c r="E83" s="1"/>
      <c r="F83" s="1"/>
      <c r="G83" s="1"/>
      <c r="H83" s="1"/>
      <c r="I83" s="1"/>
      <c r="J83" s="1"/>
      <c r="K83" s="1"/>
      <c r="L83" s="1"/>
    </row>
    <row r="84" spans="5:12" x14ac:dyDescent="0.35">
      <c r="E84" s="1"/>
      <c r="F84" s="1"/>
      <c r="G84" s="1"/>
      <c r="H84" s="1"/>
      <c r="I84" s="1"/>
      <c r="J84" s="1"/>
      <c r="K84" s="1"/>
      <c r="L84" s="1"/>
    </row>
    <row r="85" spans="5:12" x14ac:dyDescent="0.35">
      <c r="E85" s="1"/>
      <c r="F85" s="1"/>
      <c r="G85" s="1"/>
      <c r="H85" s="1"/>
      <c r="I85" s="1"/>
      <c r="J85" s="1"/>
      <c r="K85" s="1"/>
      <c r="L85" s="1"/>
    </row>
    <row r="86" spans="5:12" x14ac:dyDescent="0.35">
      <c r="E86" s="1"/>
      <c r="F86" s="1"/>
      <c r="G86" s="1"/>
      <c r="H86" s="1"/>
      <c r="I86" s="1"/>
      <c r="J86" s="1"/>
      <c r="K86" s="1"/>
      <c r="L86" s="1"/>
    </row>
    <row r="87" spans="5:12" x14ac:dyDescent="0.35">
      <c r="E87" s="1"/>
      <c r="F87" s="1"/>
      <c r="G87" s="1"/>
      <c r="H87" s="1"/>
      <c r="I87" s="1"/>
      <c r="J87" s="1"/>
      <c r="K87" s="1"/>
      <c r="L87" s="1"/>
    </row>
    <row r="88" spans="5:12" x14ac:dyDescent="0.35">
      <c r="E88" s="1"/>
      <c r="F88" s="1"/>
      <c r="G88" s="1"/>
      <c r="H88" s="1"/>
      <c r="I88" s="1"/>
      <c r="J88" s="1"/>
      <c r="K88" s="1"/>
      <c r="L88" s="1"/>
    </row>
    <row r="89" spans="5:12" x14ac:dyDescent="0.35">
      <c r="E89" s="1"/>
      <c r="F89" s="1"/>
      <c r="G89" s="1"/>
      <c r="H89" s="1"/>
      <c r="I89" s="1"/>
      <c r="J89" s="1"/>
      <c r="K89" s="1"/>
      <c r="L89" s="1"/>
    </row>
    <row r="90" spans="5:12" x14ac:dyDescent="0.35">
      <c r="E90" s="1"/>
      <c r="F90" s="1"/>
      <c r="G90" s="1"/>
      <c r="H90" s="1"/>
      <c r="I90" s="1"/>
      <c r="J90" s="1"/>
      <c r="K90" s="1"/>
      <c r="L90" s="1"/>
    </row>
    <row r="91" spans="5:12" x14ac:dyDescent="0.35">
      <c r="E91" s="1"/>
      <c r="F91" s="1"/>
      <c r="G91" s="1"/>
      <c r="H91" s="1"/>
      <c r="I91" s="1"/>
      <c r="J91" s="1"/>
      <c r="K91" s="1"/>
      <c r="L91" s="1"/>
    </row>
    <row r="92" spans="5:12" x14ac:dyDescent="0.35">
      <c r="E92" s="1"/>
      <c r="F92" s="1"/>
      <c r="G92" s="1"/>
      <c r="H92" s="1"/>
      <c r="I92" s="1"/>
      <c r="J92" s="1"/>
      <c r="K92" s="1"/>
      <c r="L92" s="1"/>
    </row>
    <row r="93" spans="5:12" x14ac:dyDescent="0.35">
      <c r="E93" s="1"/>
      <c r="F93" s="1"/>
      <c r="G93" s="1"/>
      <c r="H93" s="1"/>
      <c r="I93" s="1"/>
      <c r="J93" s="1"/>
      <c r="K93" s="1"/>
      <c r="L93" s="1"/>
    </row>
    <row r="94" spans="5:12" x14ac:dyDescent="0.35">
      <c r="E94" s="1"/>
      <c r="F94" s="1"/>
      <c r="G94" s="1"/>
      <c r="H94" s="1"/>
      <c r="I94" s="1"/>
      <c r="J94" s="1"/>
      <c r="K94" s="1"/>
      <c r="L94" s="1"/>
    </row>
    <row r="95" spans="5:12" x14ac:dyDescent="0.35">
      <c r="E95" s="1"/>
      <c r="F95" s="1"/>
      <c r="G95" s="1"/>
      <c r="H95" s="1"/>
      <c r="I95" s="1"/>
      <c r="J95" s="1"/>
      <c r="K95" s="1"/>
      <c r="L95" s="1"/>
    </row>
    <row r="96" spans="5:12" x14ac:dyDescent="0.35">
      <c r="E96" s="1"/>
      <c r="F96" s="1"/>
      <c r="G96" s="1"/>
      <c r="H96" s="1"/>
      <c r="I96" s="1"/>
      <c r="J96" s="1"/>
      <c r="K96" s="1"/>
      <c r="L96" s="1"/>
    </row>
    <row r="97" spans="5:12" x14ac:dyDescent="0.35">
      <c r="E97" s="1"/>
      <c r="F97" s="1"/>
      <c r="G97" s="1"/>
      <c r="H97" s="1"/>
      <c r="I97" s="1"/>
      <c r="J97" s="1"/>
      <c r="K97" s="1"/>
      <c r="L97" s="1"/>
    </row>
    <row r="98" spans="5:12" x14ac:dyDescent="0.35">
      <c r="E98" s="1"/>
      <c r="F98" s="1"/>
      <c r="G98" s="1"/>
      <c r="H98" s="1"/>
      <c r="I98" s="1"/>
      <c r="J98" s="1"/>
      <c r="K98" s="1"/>
      <c r="L98" s="1"/>
    </row>
    <row r="99" spans="5:12" x14ac:dyDescent="0.35">
      <c r="E99" s="1"/>
      <c r="F99" s="1"/>
      <c r="G99" s="1"/>
      <c r="H99" s="1"/>
      <c r="I99" s="1"/>
      <c r="J99" s="1"/>
      <c r="K99" s="1"/>
      <c r="L99" s="1"/>
    </row>
    <row r="100" spans="5:12" x14ac:dyDescent="0.35">
      <c r="E100" s="1"/>
      <c r="F100" s="1"/>
      <c r="G100" s="1"/>
      <c r="H100" s="1"/>
      <c r="I100" s="1"/>
      <c r="J100" s="1"/>
      <c r="K100" s="1"/>
      <c r="L100" s="1"/>
    </row>
    <row r="101" spans="5:12" x14ac:dyDescent="0.35">
      <c r="E101" s="1"/>
      <c r="F101" s="1"/>
      <c r="G101" s="1"/>
      <c r="H101" s="1"/>
      <c r="I101" s="1"/>
      <c r="J101" s="1"/>
      <c r="K101" s="1"/>
      <c r="L101" s="1"/>
    </row>
    <row r="102" spans="5:12" x14ac:dyDescent="0.35">
      <c r="E102" s="1"/>
      <c r="F102" s="1"/>
      <c r="G102" s="1"/>
      <c r="H102" s="1"/>
      <c r="I102" s="1"/>
      <c r="J102" s="1"/>
      <c r="K102" s="1"/>
      <c r="L102" s="1"/>
    </row>
    <row r="103" spans="5:12" x14ac:dyDescent="0.35">
      <c r="E103" s="1"/>
      <c r="F103" s="1"/>
      <c r="G103" s="1"/>
      <c r="H103" s="1"/>
      <c r="I103" s="1"/>
      <c r="J103" s="1"/>
      <c r="K103" s="1"/>
      <c r="L103" s="1"/>
    </row>
    <row r="104" spans="5:12" x14ac:dyDescent="0.35">
      <c r="E104" s="1"/>
      <c r="F104" s="1"/>
      <c r="G104" s="1"/>
      <c r="H104" s="1"/>
      <c r="I104" s="1"/>
      <c r="J104" s="1"/>
      <c r="K104" s="1"/>
      <c r="L104" s="1"/>
    </row>
    <row r="105" spans="5:12" x14ac:dyDescent="0.35">
      <c r="E105" s="1"/>
      <c r="F105" s="1"/>
      <c r="G105" s="1"/>
      <c r="H105" s="1"/>
      <c r="I105" s="1"/>
      <c r="J105" s="1"/>
      <c r="K105" s="1"/>
      <c r="L105" s="1"/>
    </row>
    <row r="106" spans="5:12" x14ac:dyDescent="0.35">
      <c r="E106" s="1"/>
      <c r="F106" s="1"/>
      <c r="G106" s="1"/>
      <c r="H106" s="1"/>
      <c r="I106" s="1"/>
      <c r="J106" s="1"/>
      <c r="K106" s="1"/>
      <c r="L106" s="1"/>
    </row>
    <row r="107" spans="5:12" x14ac:dyDescent="0.35">
      <c r="E107" s="1"/>
      <c r="F107" s="1"/>
      <c r="G107" s="1"/>
      <c r="H107" s="1"/>
      <c r="I107" s="1"/>
      <c r="J107" s="1"/>
      <c r="K107" s="1"/>
      <c r="L107" s="1"/>
    </row>
  </sheetData>
  <mergeCells count="2">
    <mergeCell ref="I3:I5"/>
    <mergeCell ref="J3:J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workbookViewId="0">
      <selection activeCell="E12" sqref="E12"/>
    </sheetView>
  </sheetViews>
  <sheetFormatPr defaultRowHeight="15.5" x14ac:dyDescent="0.35"/>
  <cols>
    <col min="2" max="2" width="43" customWidth="1"/>
    <col min="5" max="5" width="16.58203125" bestFit="1" customWidth="1"/>
    <col min="6" max="6" width="10" bestFit="1" customWidth="1"/>
  </cols>
  <sheetData>
    <row r="1" spans="1:10" x14ac:dyDescent="0.35">
      <c r="A1" s="12"/>
      <c r="B1" s="13" t="s">
        <v>0</v>
      </c>
      <c r="C1" s="15" t="s">
        <v>7</v>
      </c>
      <c r="D1" s="15" t="s">
        <v>1</v>
      </c>
      <c r="E1" s="50"/>
      <c r="F1" s="33" t="s">
        <v>16</v>
      </c>
      <c r="G1" s="34" t="s">
        <v>1</v>
      </c>
      <c r="H1" s="34" t="s">
        <v>2</v>
      </c>
    </row>
    <row r="2" spans="1:10" ht="18.5" x14ac:dyDescent="0.35">
      <c r="A2" s="12"/>
      <c r="B2" s="14" t="s">
        <v>3</v>
      </c>
      <c r="C2" s="22"/>
      <c r="D2" s="12"/>
      <c r="E2" s="51" t="s">
        <v>17</v>
      </c>
      <c r="F2" s="46">
        <v>1</v>
      </c>
      <c r="G2" s="47">
        <f>D5</f>
        <v>4</v>
      </c>
      <c r="H2" s="48">
        <f>(G2*F2)</f>
        <v>4</v>
      </c>
    </row>
    <row r="3" spans="1:10" x14ac:dyDescent="0.35">
      <c r="A3" s="20"/>
      <c r="B3" s="56" t="s">
        <v>15</v>
      </c>
      <c r="C3" s="20">
        <v>8</v>
      </c>
      <c r="D3" s="20">
        <f>C3/8</f>
        <v>1</v>
      </c>
      <c r="E3" s="51" t="s">
        <v>18</v>
      </c>
      <c r="F3" s="46">
        <v>1</v>
      </c>
      <c r="G3" s="47">
        <v>18</v>
      </c>
      <c r="H3" s="48">
        <f t="shared" ref="H3:H7" si="0">(G3*F3)</f>
        <v>18</v>
      </c>
      <c r="I3" s="70">
        <f>SUM(D9:D26)</f>
        <v>35.75</v>
      </c>
      <c r="J3" s="71">
        <f>SUM(H3:H4)</f>
        <v>36</v>
      </c>
    </row>
    <row r="4" spans="1:10" x14ac:dyDescent="0.35">
      <c r="A4" s="20"/>
      <c r="B4" s="56" t="s">
        <v>6</v>
      </c>
      <c r="C4" s="20">
        <f>SUM(C7:C25)*0.1</f>
        <v>19.8</v>
      </c>
      <c r="D4" s="20">
        <f t="shared" ref="D4:D7" si="1">C4/8</f>
        <v>2.4750000000000001</v>
      </c>
      <c r="E4" s="51" t="s">
        <v>19</v>
      </c>
      <c r="F4" s="46">
        <v>1</v>
      </c>
      <c r="G4" s="47">
        <v>18</v>
      </c>
      <c r="H4" s="48">
        <f t="shared" si="0"/>
        <v>18</v>
      </c>
      <c r="I4" s="70"/>
      <c r="J4" s="71"/>
    </row>
    <row r="5" spans="1:10" x14ac:dyDescent="0.35">
      <c r="A5" s="20"/>
      <c r="B5" s="56" t="s">
        <v>31</v>
      </c>
      <c r="C5" s="20">
        <v>32</v>
      </c>
      <c r="D5" s="20">
        <f t="shared" si="1"/>
        <v>4</v>
      </c>
      <c r="E5" s="51" t="s">
        <v>20</v>
      </c>
      <c r="F5" s="46">
        <v>1</v>
      </c>
      <c r="G5" s="49">
        <f>SUM(D4)</f>
        <v>2.4750000000000001</v>
      </c>
      <c r="H5" s="48">
        <f t="shared" si="0"/>
        <v>2.4750000000000001</v>
      </c>
    </row>
    <row r="6" spans="1:10" ht="18.5" x14ac:dyDescent="0.35">
      <c r="A6" s="12"/>
      <c r="B6" s="14" t="s">
        <v>4</v>
      </c>
      <c r="C6" s="14"/>
      <c r="D6" s="14"/>
      <c r="E6" s="51" t="s">
        <v>21</v>
      </c>
      <c r="F6" s="46">
        <v>1</v>
      </c>
      <c r="G6" s="49">
        <f>SUM(D3)</f>
        <v>1</v>
      </c>
      <c r="H6" s="48">
        <f t="shared" si="0"/>
        <v>1</v>
      </c>
    </row>
    <row r="7" spans="1:10" x14ac:dyDescent="0.35">
      <c r="A7" s="20"/>
      <c r="B7" s="56" t="s">
        <v>27</v>
      </c>
      <c r="C7" s="20">
        <v>8</v>
      </c>
      <c r="D7" s="20">
        <f t="shared" si="1"/>
        <v>1</v>
      </c>
      <c r="E7" s="51" t="s">
        <v>14</v>
      </c>
      <c r="F7" s="46">
        <v>2</v>
      </c>
      <c r="G7" s="47">
        <f>SUM(D28:D29)/2</f>
        <v>4.625</v>
      </c>
      <c r="H7" s="48">
        <f t="shared" si="0"/>
        <v>9.25</v>
      </c>
    </row>
    <row r="8" spans="1:10" x14ac:dyDescent="0.35">
      <c r="A8" s="30"/>
      <c r="B8" s="57" t="s">
        <v>83</v>
      </c>
      <c r="C8" s="30"/>
      <c r="D8" s="30"/>
      <c r="E8" s="52" t="s">
        <v>22</v>
      </c>
      <c r="F8" s="46"/>
      <c r="G8" s="46">
        <f>SUM(G2:G7)</f>
        <v>48.1</v>
      </c>
      <c r="H8" s="48">
        <f>SUM(H2:H7)</f>
        <v>52.725000000000001</v>
      </c>
    </row>
    <row r="9" spans="1:10" x14ac:dyDescent="0.35">
      <c r="B9" s="56" t="s">
        <v>84</v>
      </c>
      <c r="C9" s="63">
        <v>8</v>
      </c>
      <c r="D9" s="63">
        <f>C9/8</f>
        <v>1</v>
      </c>
      <c r="E9" s="35"/>
      <c r="F9" s="36"/>
      <c r="G9" s="36"/>
      <c r="H9" s="37"/>
    </row>
    <row r="10" spans="1:10" x14ac:dyDescent="0.35">
      <c r="B10" s="56" t="s">
        <v>99</v>
      </c>
      <c r="C10" s="63">
        <v>8</v>
      </c>
      <c r="D10" s="63">
        <f t="shared" ref="D10:D26" si="2">C10/8</f>
        <v>1</v>
      </c>
      <c r="E10" s="9"/>
      <c r="F10" s="9"/>
      <c r="G10" s="8"/>
      <c r="H10" s="8"/>
    </row>
    <row r="11" spans="1:10" x14ac:dyDescent="0.35">
      <c r="B11" s="56" t="s">
        <v>85</v>
      </c>
      <c r="C11" s="63">
        <v>8</v>
      </c>
      <c r="D11" s="63">
        <f t="shared" si="2"/>
        <v>1</v>
      </c>
      <c r="E11" s="38" t="s">
        <v>23</v>
      </c>
      <c r="F11" s="39">
        <f>SUM(G7,G2,G4,G6)</f>
        <v>27.625</v>
      </c>
      <c r="G11" s="40"/>
      <c r="H11" s="41"/>
    </row>
    <row r="12" spans="1:10" x14ac:dyDescent="0.35">
      <c r="B12" s="56" t="s">
        <v>86</v>
      </c>
      <c r="C12" s="63">
        <v>32</v>
      </c>
      <c r="D12" s="63">
        <f t="shared" si="2"/>
        <v>4</v>
      </c>
      <c r="E12" s="38" t="s">
        <v>2</v>
      </c>
      <c r="F12" s="39">
        <f>H8</f>
        <v>52.725000000000001</v>
      </c>
      <c r="G12" s="8" t="s">
        <v>24</v>
      </c>
      <c r="H12" s="8"/>
    </row>
    <row r="13" spans="1:10" x14ac:dyDescent="0.35">
      <c r="B13" s="56" t="s">
        <v>88</v>
      </c>
      <c r="C13" s="63">
        <v>32</v>
      </c>
      <c r="D13" s="63">
        <f t="shared" si="2"/>
        <v>4</v>
      </c>
    </row>
    <row r="14" spans="1:10" x14ac:dyDescent="0.35">
      <c r="B14" s="56" t="s">
        <v>87</v>
      </c>
      <c r="C14" s="63">
        <v>12</v>
      </c>
      <c r="D14" s="63">
        <f t="shared" si="2"/>
        <v>1.5</v>
      </c>
      <c r="F14" t="s">
        <v>106</v>
      </c>
    </row>
    <row r="15" spans="1:10" x14ac:dyDescent="0.35">
      <c r="B15" s="56" t="s">
        <v>89</v>
      </c>
      <c r="C15" s="63">
        <v>8</v>
      </c>
      <c r="D15" s="63">
        <f t="shared" si="2"/>
        <v>1</v>
      </c>
      <c r="E15" t="s">
        <v>102</v>
      </c>
      <c r="F15">
        <v>12</v>
      </c>
    </row>
    <row r="16" spans="1:10" x14ac:dyDescent="0.35">
      <c r="B16" s="56" t="s">
        <v>90</v>
      </c>
      <c r="C16" s="63"/>
      <c r="D16" s="63">
        <f t="shared" si="2"/>
        <v>0</v>
      </c>
      <c r="E16" t="s">
        <v>103</v>
      </c>
      <c r="F16">
        <v>10</v>
      </c>
    </row>
    <row r="17" spans="1:8" ht="31" x14ac:dyDescent="0.35">
      <c r="B17" s="62" t="s">
        <v>91</v>
      </c>
      <c r="C17" s="63">
        <v>40</v>
      </c>
      <c r="D17" s="63">
        <f t="shared" si="2"/>
        <v>5</v>
      </c>
      <c r="E17" s="64" t="s">
        <v>107</v>
      </c>
      <c r="F17" s="65" t="s">
        <v>109</v>
      </c>
      <c r="G17" s="65" t="s">
        <v>110</v>
      </c>
      <c r="H17" s="64"/>
    </row>
    <row r="18" spans="1:8" x14ac:dyDescent="0.35">
      <c r="B18" s="56" t="s">
        <v>92</v>
      </c>
      <c r="C18" s="63">
        <v>6</v>
      </c>
      <c r="D18" s="63">
        <f t="shared" si="2"/>
        <v>0.75</v>
      </c>
      <c r="E18" t="s">
        <v>108</v>
      </c>
      <c r="F18">
        <v>53</v>
      </c>
      <c r="G18">
        <v>28</v>
      </c>
      <c r="H18" t="s">
        <v>106</v>
      </c>
    </row>
    <row r="19" spans="1:8" x14ac:dyDescent="0.35">
      <c r="B19" s="56" t="s">
        <v>93</v>
      </c>
      <c r="C19" s="63">
        <v>6</v>
      </c>
      <c r="D19" s="63">
        <f t="shared" si="2"/>
        <v>0.75</v>
      </c>
      <c r="E19" t="s">
        <v>102</v>
      </c>
      <c r="F19">
        <v>12</v>
      </c>
      <c r="G19">
        <v>12</v>
      </c>
      <c r="H19" t="s">
        <v>106</v>
      </c>
    </row>
    <row r="20" spans="1:8" ht="31" x14ac:dyDescent="0.35">
      <c r="B20" s="60" t="s">
        <v>94</v>
      </c>
      <c r="C20" s="63">
        <v>8</v>
      </c>
      <c r="D20" s="63">
        <f t="shared" si="2"/>
        <v>1</v>
      </c>
      <c r="E20" t="s">
        <v>103</v>
      </c>
      <c r="F20">
        <v>10</v>
      </c>
      <c r="G20">
        <v>10</v>
      </c>
      <c r="H20" t="s">
        <v>106</v>
      </c>
    </row>
    <row r="21" spans="1:8" x14ac:dyDescent="0.35">
      <c r="B21" s="56" t="s">
        <v>95</v>
      </c>
      <c r="C21" s="63">
        <v>6</v>
      </c>
      <c r="D21" s="63">
        <f t="shared" si="2"/>
        <v>0.75</v>
      </c>
    </row>
    <row r="22" spans="1:8" x14ac:dyDescent="0.35">
      <c r="B22" s="56" t="s">
        <v>96</v>
      </c>
      <c r="C22" s="63">
        <v>16</v>
      </c>
      <c r="D22" s="63">
        <f t="shared" si="2"/>
        <v>2</v>
      </c>
    </row>
    <row r="23" spans="1:8" x14ac:dyDescent="0.35">
      <c r="B23" s="16" t="s">
        <v>97</v>
      </c>
      <c r="C23" s="63"/>
      <c r="D23" s="63">
        <f t="shared" si="2"/>
        <v>0</v>
      </c>
    </row>
    <row r="24" spans="1:8" x14ac:dyDescent="0.35">
      <c r="B24" s="16" t="s">
        <v>98</v>
      </c>
      <c r="C24" s="63"/>
      <c r="D24" s="63">
        <f t="shared" si="2"/>
        <v>0</v>
      </c>
    </row>
    <row r="25" spans="1:8" x14ac:dyDescent="0.35">
      <c r="B25" s="16" t="s">
        <v>100</v>
      </c>
      <c r="C25" s="63"/>
      <c r="D25" s="63">
        <f t="shared" si="2"/>
        <v>0</v>
      </c>
    </row>
    <row r="26" spans="1:8" x14ac:dyDescent="0.35">
      <c r="B26" s="16" t="s">
        <v>101</v>
      </c>
      <c r="C26" s="63">
        <v>96</v>
      </c>
      <c r="D26" s="63">
        <f t="shared" si="2"/>
        <v>12</v>
      </c>
    </row>
    <row r="27" spans="1:8" x14ac:dyDescent="0.35">
      <c r="A27" s="29"/>
      <c r="B27" s="28" t="s">
        <v>8</v>
      </c>
      <c r="C27" s="29"/>
      <c r="D27" s="29"/>
    </row>
    <row r="28" spans="1:8" x14ac:dyDescent="0.35">
      <c r="A28" s="20"/>
      <c r="B28" s="32" t="s">
        <v>9</v>
      </c>
      <c r="C28" s="20">
        <f>SUM(C7:C25)*0.3 +(F15+F16)*0.3</f>
        <v>66</v>
      </c>
      <c r="D28" s="20">
        <f t="shared" ref="D28:D30" si="3">C28/8</f>
        <v>8.25</v>
      </c>
    </row>
    <row r="29" spans="1:8" x14ac:dyDescent="0.35">
      <c r="A29" s="20"/>
      <c r="B29" s="32" t="s">
        <v>5</v>
      </c>
      <c r="C29" s="20">
        <v>8</v>
      </c>
      <c r="D29" s="20">
        <f t="shared" si="3"/>
        <v>1</v>
      </c>
    </row>
    <row r="30" spans="1:8" x14ac:dyDescent="0.35">
      <c r="A30" s="20"/>
      <c r="B30" s="58" t="s">
        <v>30</v>
      </c>
      <c r="C30" s="20">
        <v>8</v>
      </c>
      <c r="D30" s="20">
        <f t="shared" si="3"/>
        <v>1</v>
      </c>
    </row>
    <row r="31" spans="1:8" x14ac:dyDescent="0.35">
      <c r="A31" s="26"/>
      <c r="B31" s="26" t="s">
        <v>2</v>
      </c>
      <c r="C31" s="31">
        <f>SUM(C3:C30)</f>
        <v>435.8</v>
      </c>
      <c r="D31" s="25">
        <f>SUM(D3:D30)</f>
        <v>54.475000000000001</v>
      </c>
    </row>
    <row r="32" spans="1:8" x14ac:dyDescent="0.35">
      <c r="B32" s="64" t="s">
        <v>10</v>
      </c>
    </row>
    <row r="33" spans="2:2" x14ac:dyDescent="0.35">
      <c r="B33" t="s">
        <v>104</v>
      </c>
    </row>
    <row r="34" spans="2:2" x14ac:dyDescent="0.35">
      <c r="B34" t="s">
        <v>105</v>
      </c>
    </row>
  </sheetData>
  <mergeCells count="2">
    <mergeCell ref="I3:I4"/>
    <mergeCell ref="J3:J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POM Holdings</vt:lpstr>
      <vt:lpstr>Option 1</vt:lpstr>
      <vt:lpstr>Survey</vt:lpstr>
    </vt:vector>
  </TitlesOfParts>
  <Company>Mphasis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www.Verbat.com</dc:creator>
  <cp:lastModifiedBy>Prashant</cp:lastModifiedBy>
  <dcterms:created xsi:type="dcterms:W3CDTF">2013-06-07T15:02:07Z</dcterms:created>
  <dcterms:modified xsi:type="dcterms:W3CDTF">2018-03-03T09:35:07Z</dcterms:modified>
</cp:coreProperties>
</file>