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I10" i="1" l="1"/>
  <c r="I9" i="1"/>
  <c r="D46" i="1"/>
  <c r="C8" i="1"/>
  <c r="D58" i="1"/>
  <c r="H14" i="1" s="1"/>
  <c r="F57" i="1"/>
  <c r="D53" i="1"/>
  <c r="D29" i="1"/>
  <c r="D32" i="1"/>
  <c r="D24" i="1"/>
  <c r="D23" i="1"/>
  <c r="D50" i="1"/>
  <c r="D34" i="1"/>
  <c r="D42" i="1"/>
  <c r="D37" i="1"/>
  <c r="D14" i="1"/>
  <c r="D15" i="1"/>
  <c r="D16" i="1"/>
  <c r="D17" i="1"/>
  <c r="D18" i="1"/>
  <c r="D19" i="1"/>
  <c r="D20" i="1"/>
  <c r="D21" i="1"/>
  <c r="D22" i="1"/>
  <c r="D13" i="1"/>
  <c r="D9" i="1"/>
  <c r="H8" i="1" s="1"/>
  <c r="I8" i="1" s="1"/>
  <c r="D10" i="1"/>
  <c r="H13" i="1" s="1"/>
  <c r="I13" i="1" s="1"/>
  <c r="D7" i="1"/>
  <c r="H12" i="1" s="1"/>
  <c r="I12" i="1" s="1"/>
  <c r="J9" i="1" l="1"/>
  <c r="G16" i="1"/>
  <c r="I14" i="1"/>
  <c r="K9" i="1"/>
  <c r="D8" i="1" l="1"/>
  <c r="H11" i="1" s="1"/>
  <c r="I11" i="1" s="1"/>
  <c r="I15" i="1" s="1"/>
  <c r="G17" i="1" s="1"/>
  <c r="G20" i="1" s="1"/>
  <c r="C59" i="1"/>
  <c r="D59" i="1" s="1"/>
</calcChain>
</file>

<file path=xl/sharedStrings.xml><?xml version="1.0" encoding="utf-8"?>
<sst xmlns="http://schemas.openxmlformats.org/spreadsheetml/2006/main" count="96" uniqueCount="94">
  <si>
    <t>PWC Phase 2</t>
  </si>
  <si>
    <t>15/05/2018</t>
  </si>
  <si>
    <t>Tuesday</t>
  </si>
  <si>
    <t>Development</t>
  </si>
  <si>
    <t>Admin</t>
  </si>
  <si>
    <t>User Management with roles &amp; entitlements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</si>
  <si>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</si>
  <si>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</si>
  <si>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</si>
  <si>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</si>
  <si>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</si>
  <si>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</si>
  <si>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</si>
  <si>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</si>
  <si>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Repush Failed tax filings (failed due to time out or some other technical glitches)</t>
  </si>
  <si>
    <t>Email Marketing</t>
  </si>
  <si>
    <t xml:space="preserve">Master Data Management 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</si>
  <si>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</si>
  <si>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</si>
  <si>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</si>
  <si>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</si>
  <si>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</si>
  <si>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</si>
  <si>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</si>
  <si>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</si>
  <si>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Multifactor Authentication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</si>
  <si>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</si>
  <si>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</si>
  <si>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</si>
  <si>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</si>
  <si>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</si>
  <si>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</si>
  <si>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</si>
  <si>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</si>
  <si>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</si>
  <si>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</si>
  <si>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</si>
  <si>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</si>
  <si>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</si>
  <si>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</si>
  <si>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</si>
  <si>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</si>
  <si>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</si>
  <si>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</si>
  <si>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</si>
  <si>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</si>
  <si>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</si>
  <si>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</si>
  <si>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</si>
  <si>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</si>
  <si>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</si>
  <si>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</si>
  <si>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</si>
  <si>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</si>
  <si>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</si>
  <si>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</si>
  <si>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</si>
  <si>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</si>
  <si>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</si>
  <si>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</si>
  <si>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</si>
  <si>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</si>
  <si>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</si>
  <si>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</si>
  <si>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</si>
  <si>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</si>
  <si>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</si>
  <si>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</si>
  <si>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</si>
  <si>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</si>
  <si>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</si>
  <si>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</si>
  <si>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</si>
  <si>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Removed Features</t>
  </si>
  <si>
    <t>Help Centre Content (https://www.hrblock.com/support/) Management : CMS includes Services updates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</si>
  <si>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</si>
  <si>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</si>
  <si>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</si>
  <si>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</si>
  <si>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</si>
  <si>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</si>
  <si>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</si>
  <si>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</si>
  <si>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</si>
  <si>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</si>
  <si>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</si>
  <si>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>Total Delivery days</t>
  </si>
  <si>
    <t xml:space="preserve"> (+1 Day deployment)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</si>
  <si>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</si>
  <si>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</si>
  <si>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</si>
  <si>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</si>
  <si>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</si>
  <si>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 xml:space="preserve">Video Management: Change videos displayed on web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</si>
</sst>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0" fillId="2" borderId="6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7" xfId="0" applyFont="1" applyFill="1" applyBorder="1"/>
    <xf numFmtId="0" fontId="0" fillId="2" borderId="5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2" borderId="7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/>
    <xf numFmtId="0" fontId="1" fillId="5" borderId="4" xfId="0" applyFont="1" applyFill="1" applyBorder="1" applyAlignment="1">
      <alignment horizontal="right"/>
    </xf>
    <xf numFmtId="0" fontId="6" fillId="3" borderId="10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left" indent="1"/>
    </xf>
    <xf numFmtId="164" fontId="0" fillId="0" borderId="0" xfId="0" applyNumberFormat="1"/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workbookViewId="0">
      <selection activeCell="H17" sqref="H17"/>
    </sheetView>
  </sheetViews>
  <sheetFormatPr defaultColWidth="11.88671875" defaultRowHeight="14.4" x14ac:dyDescent="0.3"/>
  <cols>
    <col min="1" max="1" width="8.33203125" style="22" customWidth="1"/>
    <col min="2" max="2" width="61.21875" style="5" customWidth="1"/>
    <col min="3" max="3" width="15.6640625" style="22" customWidth="1"/>
    <col min="4" max="4" width="15.33203125" style="23" customWidth="1"/>
    <col min="5" max="5" width="21.33203125" style="5" customWidth="1"/>
    <col min="6" max="6" width="14.109375" style="5" customWidth="1"/>
    <col min="7" max="7" width="16.109375" style="5" bestFit="1" customWidth="1"/>
    <col min="8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2"/>
      <c r="B6" s="32" t="s">
        <v>43</v>
      </c>
      <c r="C6" s="45" t="s">
        <v>41</v>
      </c>
      <c r="D6" s="45" t="s">
        <v>42</v>
      </c>
      <c r="E6" s="4"/>
      <c r="F6" s="4"/>
      <c r="G6" s="4"/>
      <c r="H6" s="4"/>
      <c r="I6" s="4"/>
      <c r="J6" s="4"/>
      <c r="K6" s="4"/>
      <c r="L6" s="4"/>
    </row>
    <row r="7" spans="1:12" s="11" customFormat="1" ht="18" customHeight="1" x14ac:dyDescent="0.3">
      <c r="A7" s="26"/>
      <c r="B7" s="34" t="s">
        <v>44</v>
      </c>
      <c r="C7" s="12">
        <v>16</v>
      </c>
      <c r="D7" s="12">
        <f>C7/8</f>
        <v>2</v>
      </c>
      <c r="E7"/>
      <c r="F7" s="51" t="s">
        <v>75</v>
      </c>
      <c r="G7" s="52" t="s">
        <v>76</v>
      </c>
      <c r="H7" s="52" t="s">
        <v>77</v>
      </c>
      <c r="I7" s="52" t="s">
        <v>78</v>
      </c>
      <c r="J7" s="4"/>
      <c r="K7" s="4"/>
      <c r="L7" s="4"/>
    </row>
    <row r="8" spans="1:12" s="11" customFormat="1" ht="18" customHeight="1" x14ac:dyDescent="0.3">
      <c r="A8" s="26"/>
      <c r="B8" s="34" t="s">
        <v>45</v>
      </c>
      <c r="C8" s="12">
        <f>SUM(C13:C57)*0.1</f>
        <v>23</v>
      </c>
      <c r="D8" s="12">
        <f t="shared" ref="D8:D10" si="0">C8/8</f>
        <v>2.875</v>
      </c>
      <c r="E8" s="4"/>
      <c r="F8" s="53" t="s">
        <v>79</v>
      </c>
      <c r="G8" s="54">
        <v>1</v>
      </c>
      <c r="H8" s="55">
        <f>D9</f>
        <v>2</v>
      </c>
      <c r="I8" s="56">
        <f t="shared" ref="I8:I14" si="1">(H8*G8)</f>
        <v>2</v>
      </c>
      <c r="J8" s="4"/>
      <c r="K8" s="4"/>
      <c r="L8" s="4"/>
    </row>
    <row r="9" spans="1:12" s="11" customFormat="1" ht="18" customHeight="1" x14ac:dyDescent="0.3">
      <c r="A9" s="26"/>
      <c r="B9" s="34" t="s">
        <v>46</v>
      </c>
      <c r="C9" s="12">
        <v>16</v>
      </c>
      <c r="D9" s="12">
        <f>C9/8</f>
        <v>2</v>
      </c>
      <c r="E9"/>
      <c r="F9" s="53" t="s">
        <v>80</v>
      </c>
      <c r="G9" s="54">
        <v>1</v>
      </c>
      <c r="H9" s="55">
        <v>25</v>
      </c>
      <c r="I9" s="56">
        <f t="shared" si="1"/>
        <v>25</v>
      </c>
      <c r="J9" s="64">
        <f>SUM(D12:D57)</f>
        <v>28.75</v>
      </c>
      <c r="K9" s="65">
        <f>SUM(I9:I10)</f>
        <v>81</v>
      </c>
      <c r="L9" s="4"/>
    </row>
    <row r="10" spans="1:12" s="11" customFormat="1" ht="18" customHeight="1" x14ac:dyDescent="0.3">
      <c r="A10" s="26"/>
      <c r="B10" s="34" t="s">
        <v>47</v>
      </c>
      <c r="C10" s="12">
        <v>8</v>
      </c>
      <c r="D10" s="12">
        <f t="shared" si="0"/>
        <v>1</v>
      </c>
      <c r="E10"/>
      <c r="F10" s="53" t="s">
        <v>81</v>
      </c>
      <c r="G10" s="54">
        <v>2</v>
      </c>
      <c r="H10" s="55">
        <v>28</v>
      </c>
      <c r="I10" s="56">
        <f t="shared" si="1"/>
        <v>56</v>
      </c>
      <c r="J10" s="64"/>
      <c r="K10" s="65"/>
      <c r="L10" s="4"/>
    </row>
    <row r="11" spans="1:12" s="4" customFormat="1" ht="18" customHeight="1" x14ac:dyDescent="0.3">
      <c r="A11" s="31"/>
      <c r="B11" s="32" t="s">
        <v>3</v>
      </c>
      <c r="C11" s="33"/>
      <c r="D11" s="33"/>
      <c r="E11"/>
      <c r="F11" s="53" t="s">
        <v>82</v>
      </c>
      <c r="G11" s="54">
        <v>1</v>
      </c>
      <c r="H11" s="4">
        <f>D8</f>
        <v>2.875</v>
      </c>
      <c r="I11" s="56">
        <f t="shared" si="1"/>
        <v>2.875</v>
      </c>
    </row>
    <row r="12" spans="1:12" s="4" customFormat="1" ht="18" customHeight="1" x14ac:dyDescent="0.3">
      <c r="A12" s="28"/>
      <c r="B12" s="29" t="s">
        <v>4</v>
      </c>
      <c r="C12" s="29"/>
      <c r="D12" s="29"/>
      <c r="E12"/>
      <c r="F12" s="53" t="s">
        <v>83</v>
      </c>
      <c r="G12" s="54">
        <v>1</v>
      </c>
      <c r="H12" s="4">
        <f>D7</f>
        <v>2</v>
      </c>
      <c r="I12" s="56">
        <f t="shared" si="1"/>
        <v>2</v>
      </c>
    </row>
    <row r="13" spans="1:12" s="4" customFormat="1" ht="18" customHeight="1" x14ac:dyDescent="0.3">
      <c r="A13" s="12"/>
      <c r="B13" s="35" t="s">
        <v>5</v>
      </c>
      <c r="C13" s="39">
        <v>16</v>
      </c>
      <c r="D13" s="39">
        <f>C13/8</f>
        <v>2</v>
      </c>
      <c r="E13"/>
      <c r="F13" s="53" t="s">
        <v>84</v>
      </c>
      <c r="G13" s="54">
        <v>1</v>
      </c>
      <c r="H13" s="4">
        <f>D10</f>
        <v>1</v>
      </c>
      <c r="I13" s="56">
        <f t="shared" si="1"/>
        <v>1</v>
      </c>
    </row>
    <row r="14" spans="1:12" s="4" customFormat="1" ht="18" customHeight="1" x14ac:dyDescent="0.3">
      <c r="A14" s="12"/>
      <c r="B14" s="35" t="s">
        <v>39</v>
      </c>
      <c r="C14" s="39">
        <v>12</v>
      </c>
      <c r="D14" s="39">
        <f t="shared" ref="D14:D20" si="2">C14/8</f>
        <v>1.5</v>
      </c>
      <c r="E14"/>
      <c r="F14" s="53" t="s">
        <v>85</v>
      </c>
      <c r="G14" s="54">
        <v>2</v>
      </c>
      <c r="H14" s="55">
        <f>D58/2</f>
        <v>4.0250000000000004</v>
      </c>
      <c r="I14" s="56">
        <f t="shared" si="1"/>
        <v>8.0500000000000007</v>
      </c>
    </row>
    <row r="15" spans="1:12" s="4" customFormat="1" x14ac:dyDescent="0.3">
      <c r="A15" s="12"/>
      <c r="B15" s="35" t="s">
        <v>34</v>
      </c>
      <c r="C15" s="39">
        <v>6</v>
      </c>
      <c r="D15" s="39">
        <f t="shared" si="2"/>
        <v>0.75</v>
      </c>
      <c r="E15"/>
      <c r="F15" s="57" t="s">
        <v>72</v>
      </c>
      <c r="G15" s="54"/>
      <c r="H15" s="54"/>
      <c r="I15" s="55">
        <f>SUM(I8:I14)</f>
        <v>96.924999999999997</v>
      </c>
    </row>
    <row r="16" spans="1:12" s="4" customFormat="1" ht="18" customHeight="1" x14ac:dyDescent="0.3">
      <c r="A16" s="12"/>
      <c r="B16" s="35" t="s">
        <v>35</v>
      </c>
      <c r="C16" s="39">
        <v>0</v>
      </c>
      <c r="D16" s="39">
        <f t="shared" si="2"/>
        <v>0</v>
      </c>
      <c r="E16"/>
      <c r="F16" s="58" t="s">
        <v>86</v>
      </c>
      <c r="G16" s="30">
        <f>SUM(H14,H8,H10)</f>
        <v>34.024999999999999</v>
      </c>
      <c r="H16" s="59"/>
      <c r="I16" s="60"/>
    </row>
    <row r="17" spans="1:12" s="4" customFormat="1" ht="15.6" x14ac:dyDescent="0.3">
      <c r="A17" s="12"/>
      <c r="B17" s="35" t="s">
        <v>36</v>
      </c>
      <c r="C17" s="39">
        <v>0</v>
      </c>
      <c r="D17" s="39">
        <f t="shared" si="2"/>
        <v>0</v>
      </c>
      <c r="E17"/>
      <c r="F17" s="58" t="s">
        <v>78</v>
      </c>
      <c r="G17" s="30">
        <f>I15</f>
        <v>96.924999999999997</v>
      </c>
      <c r="H17" s="11" t="s">
        <v>87</v>
      </c>
      <c r="I17" s="11"/>
    </row>
    <row r="18" spans="1:12" s="4" customFormat="1" x14ac:dyDescent="0.3">
      <c r="A18" s="12"/>
      <c r="B18" s="35" t="s">
        <v>37</v>
      </c>
      <c r="C18" s="39">
        <v>20</v>
      </c>
      <c r="D18" s="39">
        <f t="shared" si="2"/>
        <v>2.5</v>
      </c>
      <c r="E18"/>
      <c r="F18"/>
      <c r="G18"/>
      <c r="H18"/>
      <c r="I18"/>
    </row>
    <row r="19" spans="1:12" s="4" customFormat="1" ht="20.25" customHeight="1" x14ac:dyDescent="0.3">
      <c r="A19" s="12"/>
      <c r="B19" s="35" t="s">
        <v>38</v>
      </c>
      <c r="C19" s="39">
        <v>20</v>
      </c>
      <c r="D19" s="39">
        <f t="shared" si="2"/>
        <v>2.5</v>
      </c>
      <c r="E19"/>
      <c r="F19"/>
      <c r="G19"/>
      <c r="H19"/>
      <c r="I19"/>
    </row>
    <row r="20" spans="1:12" s="4" customFormat="1" ht="14.4" customHeight="1" x14ac:dyDescent="0.3">
      <c r="A20" s="12"/>
      <c r="B20" s="35" t="s">
        <v>74</v>
      </c>
      <c r="C20" s="39">
        <v>0</v>
      </c>
      <c r="D20" s="39">
        <f t="shared" si="2"/>
        <v>0</v>
      </c>
      <c r="F20"/>
      <c r="G20" s="63">
        <f>G17*12*8*65</f>
        <v>604812</v>
      </c>
      <c r="H20"/>
      <c r="I20"/>
    </row>
    <row r="21" spans="1:12" s="4" customFormat="1" ht="17.25" customHeight="1" x14ac:dyDescent="0.3">
      <c r="A21" s="12"/>
      <c r="B21" s="35" t="s">
        <v>40</v>
      </c>
      <c r="C21" s="39">
        <v>8</v>
      </c>
      <c r="D21" s="39">
        <f>C21/8</f>
        <v>1</v>
      </c>
      <c r="E21"/>
      <c r="F21"/>
      <c r="G21"/>
      <c r="H21"/>
      <c r="I21"/>
    </row>
    <row r="22" spans="1:12" s="4" customFormat="1" x14ac:dyDescent="0.3">
      <c r="A22" s="12"/>
      <c r="B22" s="35" t="s">
        <v>93</v>
      </c>
      <c r="C22" s="39">
        <v>12</v>
      </c>
      <c r="D22" s="39">
        <f>C22/8</f>
        <v>1.5</v>
      </c>
      <c r="E22"/>
      <c r="F22"/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35" t="s">
        <v>67</v>
      </c>
      <c r="C23" s="39">
        <v>8</v>
      </c>
      <c r="D23" s="39">
        <f>C23/8</f>
        <v>1</v>
      </c>
      <c r="E23"/>
      <c r="F23"/>
      <c r="G23"/>
      <c r="H23"/>
      <c r="I23"/>
    </row>
    <row r="24" spans="1:12" s="4" customFormat="1" x14ac:dyDescent="0.3">
      <c r="A24" s="12"/>
      <c r="B24" s="40" t="s">
        <v>48</v>
      </c>
      <c r="C24" s="12">
        <v>16</v>
      </c>
      <c r="D24" s="12">
        <f>C24/8</f>
        <v>2</v>
      </c>
      <c r="E24"/>
      <c r="F24"/>
      <c r="G24"/>
      <c r="H24"/>
      <c r="I24"/>
    </row>
    <row r="25" spans="1:12" s="4" customFormat="1" x14ac:dyDescent="0.3">
      <c r="A25" s="12"/>
      <c r="B25" s="34" t="s">
        <v>49</v>
      </c>
      <c r="C25" s="12"/>
      <c r="D25" s="12"/>
      <c r="E25"/>
      <c r="F25"/>
      <c r="G25"/>
      <c r="H25"/>
      <c r="I25"/>
    </row>
    <row r="26" spans="1:12" s="4" customFormat="1" ht="18" customHeight="1" x14ac:dyDescent="0.3">
      <c r="A26" s="12"/>
      <c r="B26" s="34" t="s">
        <v>50</v>
      </c>
      <c r="C26" s="12"/>
      <c r="D26" s="12"/>
      <c r="E26"/>
      <c r="F26"/>
      <c r="G26"/>
      <c r="H26"/>
      <c r="I26"/>
    </row>
    <row r="27" spans="1:12" s="4" customFormat="1" x14ac:dyDescent="0.3">
      <c r="A27" s="12"/>
      <c r="B27" s="34" t="s">
        <v>51</v>
      </c>
      <c r="C27" s="12"/>
      <c r="D27" s="12"/>
      <c r="E27"/>
      <c r="F27"/>
      <c r="G27"/>
      <c r="H27"/>
      <c r="I27"/>
    </row>
    <row r="28" spans="1:12" s="4" customFormat="1" x14ac:dyDescent="0.3">
      <c r="A28" s="12"/>
      <c r="B28" s="34" t="s">
        <v>14</v>
      </c>
      <c r="C28" s="12"/>
      <c r="D28" s="12"/>
      <c r="E28"/>
      <c r="F28"/>
      <c r="G28"/>
      <c r="H28"/>
      <c r="I28"/>
    </row>
    <row r="29" spans="1:12" s="4" customFormat="1" ht="18" customHeight="1" x14ac:dyDescent="0.3">
      <c r="A29" s="12"/>
      <c r="B29" s="40" t="s">
        <v>52</v>
      </c>
      <c r="C29" s="12">
        <v>8</v>
      </c>
      <c r="D29" s="12">
        <f>C29/8</f>
        <v>1</v>
      </c>
      <c r="E29" s="37"/>
      <c r="F29"/>
      <c r="G29"/>
      <c r="H29"/>
      <c r="I29"/>
    </row>
    <row r="30" spans="1:12" s="4" customFormat="1" x14ac:dyDescent="0.3">
      <c r="A30" s="12"/>
      <c r="B30" s="34" t="s">
        <v>53</v>
      </c>
      <c r="C30" s="12"/>
      <c r="D30" s="12"/>
      <c r="E30"/>
      <c r="F30"/>
      <c r="G30"/>
      <c r="H30"/>
      <c r="I30"/>
    </row>
    <row r="31" spans="1:12" s="4" customFormat="1" x14ac:dyDescent="0.3">
      <c r="A31" s="12"/>
      <c r="B31" s="34" t="s">
        <v>54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40" t="s">
        <v>55</v>
      </c>
      <c r="C32" s="12">
        <v>24</v>
      </c>
      <c r="D32" s="12">
        <f>C32/8</f>
        <v>3</v>
      </c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34" t="s">
        <v>56</v>
      </c>
      <c r="C33" s="12"/>
      <c r="D33" s="12"/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40" t="s">
        <v>57</v>
      </c>
      <c r="C34" s="12">
        <v>20</v>
      </c>
      <c r="D34" s="12">
        <f>C34/8</f>
        <v>2.5</v>
      </c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34" t="s">
        <v>58</v>
      </c>
      <c r="C35" s="12"/>
      <c r="D35" s="12"/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34" t="s">
        <v>66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12"/>
      <c r="B37" s="40" t="s">
        <v>16</v>
      </c>
      <c r="C37" s="12">
        <v>24</v>
      </c>
      <c r="D37" s="12">
        <f>C37/8</f>
        <v>3</v>
      </c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34" t="s">
        <v>31</v>
      </c>
      <c r="C38" s="12"/>
      <c r="D38" s="12"/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34" t="s">
        <v>30</v>
      </c>
      <c r="C39" s="38"/>
      <c r="D39" s="38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34" t="s">
        <v>32</v>
      </c>
      <c r="C40" s="38"/>
      <c r="D40" s="38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34" t="s">
        <v>33</v>
      </c>
      <c r="C41" s="38"/>
      <c r="D41" s="38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41" t="s">
        <v>88</v>
      </c>
      <c r="C42" s="39">
        <v>20</v>
      </c>
      <c r="D42" s="39">
        <f>C42/8</f>
        <v>2.5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42" t="s">
        <v>61</v>
      </c>
      <c r="C43" s="39"/>
      <c r="D43" s="39"/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42" t="s">
        <v>59</v>
      </c>
      <c r="C44" s="39"/>
      <c r="D44" s="39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42" t="s">
        <v>60</v>
      </c>
      <c r="C45" s="39"/>
      <c r="D45" s="39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43" t="s">
        <v>62</v>
      </c>
      <c r="C46" s="39">
        <v>16</v>
      </c>
      <c r="D46" s="39">
        <f>C46/8</f>
        <v>2</v>
      </c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44" t="s">
        <v>63</v>
      </c>
      <c r="C47" s="38"/>
      <c r="D47" s="38"/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44" t="s">
        <v>64</v>
      </c>
      <c r="C48" s="38"/>
      <c r="D48" s="38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44" t="s">
        <v>65</v>
      </c>
      <c r="C49" s="38"/>
      <c r="D49" s="38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41" t="s">
        <v>25</v>
      </c>
      <c r="C50" s="39">
        <v>0</v>
      </c>
      <c r="D50" s="39">
        <f>C50/8</f>
        <v>0</v>
      </c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44" t="s">
        <v>91</v>
      </c>
      <c r="C51" s="39"/>
      <c r="D51" s="39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44" t="s">
        <v>90</v>
      </c>
      <c r="C52" s="39"/>
      <c r="D52" s="39"/>
      <c r="E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41" t="s">
        <v>68</v>
      </c>
      <c r="C53" s="39">
        <v>0</v>
      </c>
      <c r="D53" s="39">
        <f>C53/8</f>
        <v>0</v>
      </c>
      <c r="E53" s="3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44" t="s">
        <v>69</v>
      </c>
      <c r="C54" s="38"/>
      <c r="D54" s="38"/>
      <c r="E54" s="3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12"/>
      <c r="B55" s="44" t="s">
        <v>89</v>
      </c>
      <c r="C55" s="38"/>
      <c r="D55" s="39"/>
      <c r="E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12"/>
      <c r="B56" s="44" t="s">
        <v>92</v>
      </c>
      <c r="C56" s="38"/>
      <c r="D56" s="39"/>
      <c r="E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12"/>
      <c r="B57" s="62" t="s">
        <v>70</v>
      </c>
      <c r="C57" s="39"/>
      <c r="D57" s="39"/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12"/>
      <c r="B58" s="61" t="s">
        <v>71</v>
      </c>
      <c r="C58" s="47">
        <f>SUM(C13:C57)*0.28</f>
        <v>64.400000000000006</v>
      </c>
      <c r="D58" s="47">
        <f>C58/8</f>
        <v>8.0500000000000007</v>
      </c>
      <c r="E58" s="37"/>
    </row>
    <row r="59" spans="1:32" x14ac:dyDescent="0.3">
      <c r="A59" s="27"/>
      <c r="B59" s="50" t="s">
        <v>72</v>
      </c>
      <c r="C59" s="48">
        <f>SUM(C7:C58)</f>
        <v>357.4</v>
      </c>
      <c r="D59" s="48">
        <f>C59/8</f>
        <v>44.674999999999997</v>
      </c>
      <c r="E59" s="37"/>
    </row>
    <row r="60" spans="1:32" x14ac:dyDescent="0.3">
      <c r="A60" s="5"/>
      <c r="B60" s="49"/>
      <c r="C60"/>
      <c r="D60"/>
    </row>
    <row r="61" spans="1:32" x14ac:dyDescent="0.3">
      <c r="A61" s="5"/>
      <c r="C61"/>
      <c r="D61"/>
    </row>
    <row r="62" spans="1:32" x14ac:dyDescent="0.3">
      <c r="A62" s="5"/>
      <c r="C62"/>
      <c r="D62"/>
    </row>
    <row r="63" spans="1:32" x14ac:dyDescent="0.3">
      <c r="A63" s="5"/>
      <c r="C63"/>
      <c r="D63"/>
    </row>
    <row r="64" spans="1:32" ht="18" customHeight="1" x14ac:dyDescent="0.3">
      <c r="A64" s="5"/>
      <c r="C64"/>
      <c r="D64"/>
    </row>
    <row r="65" spans="1:4" x14ac:dyDescent="0.3">
      <c r="A65" s="5"/>
      <c r="C65"/>
      <c r="D65"/>
    </row>
    <row r="66" spans="1:4" x14ac:dyDescent="0.3">
      <c r="A66" s="5"/>
      <c r="C66"/>
      <c r="D66"/>
    </row>
    <row r="67" spans="1:4" x14ac:dyDescent="0.3">
      <c r="A67" s="5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C76"/>
      <c r="D76"/>
    </row>
    <row r="77" spans="1:4" x14ac:dyDescent="0.3">
      <c r="C77"/>
      <c r="D77"/>
    </row>
    <row r="78" spans="1:4" x14ac:dyDescent="0.3">
      <c r="C78"/>
      <c r="D78"/>
    </row>
    <row r="79" spans="1:4" x14ac:dyDescent="0.3">
      <c r="C79"/>
      <c r="D79"/>
    </row>
    <row r="80" spans="1:4" x14ac:dyDescent="0.3">
      <c r="C80"/>
      <c r="D80"/>
    </row>
    <row r="81" spans="2:4" x14ac:dyDescent="0.3">
      <c r="C81"/>
      <c r="D81"/>
    </row>
    <row r="84" spans="2:4" x14ac:dyDescent="0.3">
      <c r="B84" s="13"/>
    </row>
    <row r="85" spans="2:4" x14ac:dyDescent="0.3">
      <c r="B85" s="13"/>
    </row>
    <row r="86" spans="2:4" x14ac:dyDescent="0.3">
      <c r="B86" s="13"/>
    </row>
    <row r="87" spans="2:4" x14ac:dyDescent="0.3">
      <c r="B87" s="13"/>
    </row>
    <row r="88" spans="2:4" x14ac:dyDescent="0.3">
      <c r="B88" s="13"/>
    </row>
    <row r="89" spans="2:4" x14ac:dyDescent="0.3">
      <c r="B89" s="13"/>
    </row>
    <row r="92" spans="2:4" ht="15.6" x14ac:dyDescent="0.3">
      <c r="B92" s="24"/>
    </row>
    <row r="93" spans="2:4" ht="15.6" x14ac:dyDescent="0.3">
      <c r="B93" s="24"/>
    </row>
    <row r="94" spans="2:4" ht="15.6" x14ac:dyDescent="0.3">
      <c r="B94" s="25"/>
    </row>
    <row r="95" spans="2:4" ht="15.6" x14ac:dyDescent="0.3">
      <c r="B95" s="25"/>
    </row>
    <row r="96" spans="2:4" x14ac:dyDescent="0.3">
      <c r="B96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6" sqref="A16"/>
    </sheetView>
  </sheetViews>
  <sheetFormatPr defaultRowHeight="14.4" x14ac:dyDescent="0.3"/>
  <cols>
    <col min="1" max="1" width="98" bestFit="1" customWidth="1"/>
    <col min="4" max="4" width="75.33203125" bestFit="1" customWidth="1"/>
  </cols>
  <sheetData>
    <row r="1" spans="1:1" x14ac:dyDescent="0.3">
      <c r="A1" s="46" t="s">
        <v>73</v>
      </c>
    </row>
    <row r="2" spans="1:1" x14ac:dyDescent="0.3">
      <c r="A2" s="35" t="s">
        <v>6</v>
      </c>
    </row>
    <row r="3" spans="1:1" x14ac:dyDescent="0.3">
      <c r="A3" s="36" t="s">
        <v>7</v>
      </c>
    </row>
    <row r="4" spans="1:1" x14ac:dyDescent="0.3">
      <c r="A4" s="15" t="s">
        <v>8</v>
      </c>
    </row>
    <row r="5" spans="1:1" ht="28.8" x14ac:dyDescent="0.3">
      <c r="A5" s="36" t="s">
        <v>9</v>
      </c>
    </row>
    <row r="6" spans="1:1" x14ac:dyDescent="0.3">
      <c r="A6" s="35" t="s">
        <v>10</v>
      </c>
    </row>
    <row r="7" spans="1:1" x14ac:dyDescent="0.3">
      <c r="A7" s="13" t="s">
        <v>17</v>
      </c>
    </row>
    <row r="8" spans="1:1" x14ac:dyDescent="0.3">
      <c r="A8" s="13" t="s">
        <v>18</v>
      </c>
    </row>
    <row r="9" spans="1:1" x14ac:dyDescent="0.3">
      <c r="A9" s="13" t="s">
        <v>19</v>
      </c>
    </row>
    <row r="10" spans="1:1" x14ac:dyDescent="0.3">
      <c r="A10" s="13" t="s">
        <v>20</v>
      </c>
    </row>
    <row r="11" spans="1:1" x14ac:dyDescent="0.3">
      <c r="A11" s="13" t="s">
        <v>21</v>
      </c>
    </row>
    <row r="12" spans="1:1" x14ac:dyDescent="0.3">
      <c r="A12" s="13" t="s">
        <v>22</v>
      </c>
    </row>
    <row r="13" spans="1:1" x14ac:dyDescent="0.3">
      <c r="A13" s="13" t="s">
        <v>23</v>
      </c>
    </row>
    <row r="14" spans="1:1" x14ac:dyDescent="0.3">
      <c r="A14" s="13" t="s">
        <v>24</v>
      </c>
    </row>
    <row r="15" spans="1:1" x14ac:dyDescent="0.3">
      <c r="A15" s="13" t="s">
        <v>26</v>
      </c>
    </row>
    <row r="16" spans="1:1" x14ac:dyDescent="0.3">
      <c r="A16" s="20" t="s">
        <v>27</v>
      </c>
    </row>
    <row r="17" spans="1:1" x14ac:dyDescent="0.3">
      <c r="A17" s="20" t="s">
        <v>28</v>
      </c>
    </row>
    <row r="18" spans="1:1" x14ac:dyDescent="0.3">
      <c r="A18" s="20" t="s">
        <v>29</v>
      </c>
    </row>
    <row r="19" spans="1:1" ht="28.8" x14ac:dyDescent="0.3">
      <c r="A19" s="14" t="s">
        <v>11</v>
      </c>
    </row>
    <row r="20" spans="1:1" x14ac:dyDescent="0.3">
      <c r="A20" s="13" t="s">
        <v>12</v>
      </c>
    </row>
    <row r="21" spans="1:1" x14ac:dyDescent="0.3">
      <c r="A21" s="13" t="s">
        <v>13</v>
      </c>
    </row>
    <row r="22" spans="1:1" x14ac:dyDescent="0.3">
      <c r="A22" s="13" t="s">
        <v>15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2018-09-05T12:00:43Z</dcterms:modified>
</cp:coreProperties>
</file>