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19200" windowHeight="7896" tabRatio="500" activeTab="2"/>
  </bookViews>
  <sheets>
    <sheet name="Phase 2" sheetId="4" r:id="rId1"/>
    <sheet name="Multilanguage" sheetId="6" r:id="rId2"/>
    <sheet name="Mobile" sheetId="7" r:id="rId3"/>
    <sheet name="Sheet1" sheetId="5" r:id="rId4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91" i="7" l="1"/>
  <c r="C92" i="7"/>
  <c r="E97" i="7" l="1"/>
  <c r="C97" i="7"/>
  <c r="E93" i="7"/>
  <c r="C93" i="7"/>
  <c r="J7" i="7"/>
  <c r="K7" i="7" s="1"/>
  <c r="E10" i="7"/>
  <c r="E99" i="7" s="1"/>
  <c r="C99" i="7"/>
  <c r="K8" i="7"/>
  <c r="K9" i="7" l="1"/>
  <c r="J10" i="7"/>
  <c r="K11" i="7" l="1"/>
  <c r="I14" i="7" s="1"/>
  <c r="I13" i="7"/>
  <c r="K10" i="7"/>
  <c r="C91" i="4" l="1"/>
  <c r="J3" i="4" l="1"/>
  <c r="D93" i="4" l="1"/>
  <c r="D94" i="4"/>
  <c r="D91" i="4"/>
  <c r="H5" i="4"/>
  <c r="H6" i="4" l="1"/>
  <c r="H8" i="4"/>
  <c r="I7" i="4"/>
  <c r="I4" i="4" l="1"/>
  <c r="I3" i="4"/>
  <c r="K3" i="4" l="1"/>
  <c r="I5" i="4" l="1"/>
  <c r="H2" i="4"/>
  <c r="I2" i="4" s="1"/>
  <c r="I6" i="4"/>
  <c r="G10" i="4" l="1"/>
  <c r="I8" i="4"/>
  <c r="I9" i="4" s="1"/>
  <c r="G11" i="4" s="1"/>
  <c r="C95" i="4"/>
  <c r="D95" i="4" l="1"/>
</calcChain>
</file>

<file path=xl/sharedStrings.xml><?xml version="1.0" encoding="utf-8"?>
<sst xmlns="http://schemas.openxmlformats.org/spreadsheetml/2006/main" count="288" uniqueCount="256">
  <si>
    <t>Module</t>
  </si>
  <si>
    <t>Man Days</t>
  </si>
  <si>
    <t>Total Effort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</si>
  <si>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</si>
  <si>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</si>
  <si>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</si>
  <si>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</si>
  <si>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</si>
  <si>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</si>
  <si>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</si>
  <si>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</si>
  <si>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Admin</t>
  </si>
  <si>
    <t>Tuesday</t>
  </si>
  <si>
    <t>Assumptions</t>
  </si>
  <si>
    <t>Document Archival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</si>
  <si>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</si>
  <si>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</si>
  <si>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</si>
  <si>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</si>
  <si>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</si>
  <si>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</si>
  <si>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</si>
  <si>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</si>
  <si>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</si>
  <si>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</si>
  <si>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</si>
  <si>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</si>
  <si>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</si>
  <si>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User Management</t>
  </si>
  <si>
    <t xml:space="preserve">Refer friend </t>
  </si>
  <si>
    <t>Services</t>
  </si>
  <si>
    <t>Help Centre</t>
  </si>
  <si>
    <t>Manage Questions</t>
  </si>
  <si>
    <t>All the forms and a sample set of questions should be shared to get a more accurate estimate</t>
  </si>
  <si>
    <t>Admin Functions</t>
  </si>
  <si>
    <t>Reports</t>
  </si>
  <si>
    <t>Usersise Reports</t>
  </si>
  <si>
    <t>B2B reports</t>
  </si>
  <si>
    <t>Taxbreeze product (PWC) Reports</t>
  </si>
  <si>
    <t>Social Media Integration</t>
  </si>
  <si>
    <t>Upgrade plan</t>
  </si>
  <si>
    <t>Status Updates (From backend)</t>
  </si>
  <si>
    <t>Security</t>
  </si>
  <si>
    <t>Multifactor Authentication</t>
  </si>
  <si>
    <t>Advanced password security(MD5, Salting, One-way algorithms, SCRYPT and PBKDF2)</t>
  </si>
  <si>
    <t>Query parameterization (SQL Injection)</t>
  </si>
  <si>
    <t>Contextual output encoding XSS defense (JS injection, output encoding/escaping)</t>
  </si>
  <si>
    <t xml:space="preserve">Loyalty Programs </t>
  </si>
  <si>
    <t>Prefill with PAN</t>
  </si>
  <si>
    <t>Email &amp;SMS</t>
  </si>
  <si>
    <t>Help Centre (context sensitive help)</t>
  </si>
  <si>
    <t>Advanced Search (Tax documentrs + Site search)</t>
  </si>
  <si>
    <t>save data while clicking "Back" button: Navigation</t>
  </si>
  <si>
    <t>Change tax filing plan before payment</t>
  </si>
  <si>
    <t>repush failed orders</t>
  </si>
  <si>
    <t>other Batch Jobs</t>
  </si>
  <si>
    <t>Advanced logging and auditing</t>
  </si>
  <si>
    <t>form-16 upload (Basic)</t>
  </si>
  <si>
    <t>Promo Code management  (Issue and consume)</t>
  </si>
  <si>
    <t>Refer friend  by email</t>
  </si>
  <si>
    <t xml:space="preserve">Request additional information from client </t>
  </si>
  <si>
    <t>CMS (Update Website content) with limitations : only content updates</t>
  </si>
  <si>
    <t>Plan &amp; Price Management  (with limitations)</t>
  </si>
  <si>
    <t>Admin Dashboard(What/)</t>
  </si>
  <si>
    <t>langauage Translation</t>
  </si>
  <si>
    <t>Prior Year XML</t>
  </si>
  <si>
    <t>Foreign income and assets validation : Premium plan</t>
  </si>
  <si>
    <t>Price &amp; Plan Management With Plan Inclusions</t>
  </si>
  <si>
    <t>Comments</t>
  </si>
  <si>
    <t>Limitation in space based on the layout</t>
  </si>
  <si>
    <t>Manage Services (updates the services page)</t>
  </si>
  <si>
    <t>Limitation based on layout, Customization may not be possible as it is  template based</t>
  </si>
  <si>
    <t xml:space="preserve">Promo Code management(dashboard, Coupon codes, Dates Valid, Distribution list, Discounts, Analytics) </t>
  </si>
  <si>
    <t>Push Notification Channels( Email, SMS, Mobile Push, Web Push, Onsite Personalization: Exit intent, pop ups, Timers, Reccomendations)</t>
  </si>
  <si>
    <t>????</t>
  </si>
  <si>
    <t>Need to discuss</t>
  </si>
  <si>
    <t>Social Media Integration (contact Us)</t>
  </si>
  <si>
    <t>Website</t>
  </si>
  <si>
    <t>Consume Promo codes</t>
  </si>
  <si>
    <t>Refer friend via email (Store Refferals to create email database)</t>
  </si>
  <si>
    <t xml:space="preserve">Referrals </t>
  </si>
  <si>
    <t>Manage Customer Queries</t>
  </si>
  <si>
    <t>https://www.hrblock.com/support/ ; https://in.godaddy.com/help</t>
  </si>
  <si>
    <t>Manage Email Templates</t>
  </si>
  <si>
    <t>Context Sensitive Help Within tax Workflow</t>
  </si>
  <si>
    <t xml:space="preserve">Document Archiving </t>
  </si>
  <si>
    <t>Simple + Advanced search (Tax Documents + Site Search)</t>
  </si>
  <si>
    <t>may not include searching text within documents</t>
  </si>
  <si>
    <t>Loyalty Program ???</t>
  </si>
  <si>
    <t>For returning users???</t>
  </si>
  <si>
    <t>Save data on back button (Tax Workflow)</t>
  </si>
  <si>
    <t>Change Tax Filing plan Before Submit</t>
  </si>
  <si>
    <t>Form -16 Upload</t>
  </si>
  <si>
    <t>Repush Failed Orders</t>
  </si>
  <si>
    <t>Revisit</t>
  </si>
  <si>
    <t>Plan Upgrade (Intelligent reccomendations + Ability to manually upgrade plan)</t>
  </si>
  <si>
    <t>Other Batch Jobs</t>
  </si>
  <si>
    <t>Reports  and Analytics</t>
  </si>
  <si>
    <t>End User related Reports</t>
  </si>
  <si>
    <t>B2B Entity based reports</t>
  </si>
  <si>
    <t>End user reports</t>
  </si>
  <si>
    <t>Status Updates to Dashboards (Notifications)</t>
  </si>
  <si>
    <t>Emails</t>
  </si>
  <si>
    <t>After e-filing</t>
  </si>
  <si>
    <t>Email link to feedback form</t>
  </si>
  <si>
    <t>Feedback form (Survey)</t>
  </si>
  <si>
    <t>Query response email</t>
  </si>
  <si>
    <t>Ready for review [Payable]</t>
  </si>
  <si>
    <t>Ready for review [Non Payable]</t>
  </si>
  <si>
    <t>Email after review (Tax processing)</t>
  </si>
  <si>
    <t>reminder email for review</t>
  </si>
  <si>
    <t>Confirmation email after payment</t>
  </si>
  <si>
    <t>Email  after approval</t>
  </si>
  <si>
    <t>Missing Info Email</t>
  </si>
  <si>
    <t>reminder for missing info</t>
  </si>
  <si>
    <t>Disclaimer for non-response</t>
  </si>
  <si>
    <t>load Testing</t>
  </si>
  <si>
    <t>email Marketing(???)</t>
  </si>
  <si>
    <t>Split Aadhar And Enrollment ID</t>
  </si>
  <si>
    <t>Indicator for user to identify already filled tabs</t>
  </si>
  <si>
    <t>Values in the form should be saved on navigating to other tabs even without clicking save</t>
  </si>
  <si>
    <t>Advanced Logging &amp; Auditing (User Events)</t>
  </si>
  <si>
    <t>Additional Terms&amp; Condition during Payment(KYC Related)</t>
  </si>
  <si>
    <t>IFSC Code, Bank Name</t>
  </si>
  <si>
    <t xml:space="preserve">Master Data Management </t>
  </si>
  <si>
    <t>Gender</t>
  </si>
  <si>
    <t>Account type</t>
  </si>
  <si>
    <t>Pin Code</t>
  </si>
  <si>
    <t>Emplyer Type</t>
  </si>
  <si>
    <t>Tax Rate</t>
  </si>
  <si>
    <t>City, State</t>
  </si>
  <si>
    <t>Investment category</t>
  </si>
  <si>
    <t>Qualifying Percentage</t>
  </si>
  <si>
    <t>deduction Age</t>
  </si>
  <si>
    <t>Financial Year</t>
  </si>
  <si>
    <t>Resource</t>
  </si>
  <si>
    <t>API services for Mobile App</t>
  </si>
  <si>
    <t>PWC Phase 2</t>
  </si>
  <si>
    <t>15/05/2018</t>
  </si>
  <si>
    <t>Transliterating to one language</t>
  </si>
  <si>
    <t>Days</t>
  </si>
  <si>
    <t>Transliterating to an additional language</t>
  </si>
  <si>
    <t>Modules</t>
  </si>
  <si>
    <t>Android</t>
  </si>
  <si>
    <t>iOS</t>
  </si>
  <si>
    <t>Ui Design</t>
  </si>
  <si>
    <t>UI/UX (15 page layout only)</t>
  </si>
  <si>
    <t>Developer</t>
  </si>
  <si>
    <t>Page Design</t>
  </si>
  <si>
    <t xml:space="preserve">Total </t>
  </si>
  <si>
    <t>UI/UX</t>
  </si>
  <si>
    <t>Basic Setup</t>
  </si>
  <si>
    <t>Andorid</t>
  </si>
  <si>
    <t>Delivery Time</t>
  </si>
  <si>
    <t>Splash Screen</t>
  </si>
  <si>
    <t>Login Page</t>
  </si>
  <si>
    <t>SignUp page</t>
  </si>
  <si>
    <t>IOS</t>
  </si>
  <si>
    <t>Eligibility page</t>
  </si>
  <si>
    <t>Dash board</t>
  </si>
  <si>
    <t xml:space="preserve">Tax summey                                    </t>
  </si>
  <si>
    <t xml:space="preserve">challan                                     </t>
  </si>
  <si>
    <t>upload docments from phone</t>
  </si>
  <si>
    <t xml:space="preserve">filter                                    </t>
  </si>
  <si>
    <t>Start Tax return</t>
  </si>
  <si>
    <t xml:space="preserve">Finantial year selection                  </t>
  </si>
  <si>
    <t>Package Selection</t>
  </si>
  <si>
    <t xml:space="preserve">Selection Prefill with XML data /Prefill with PAN data 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</si>
  <si>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2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</si>
  <si>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</si>
  <si>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</si>
  <si>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</si>
  <si>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</si>
  <si>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</si>
  <si>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</si>
  <si>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immovabile assert</t>
  </si>
  <si>
    <t>movabile Asset</t>
  </si>
  <si>
    <t>Association of persons</t>
  </si>
  <si>
    <t>Foreign Assets</t>
  </si>
  <si>
    <t>Salary</t>
  </si>
  <si>
    <t>Upload</t>
  </si>
  <si>
    <t>income from salery</t>
  </si>
  <si>
    <t>TDS for salery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</si>
  <si>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</si>
  <si>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</si>
  <si>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</si>
  <si>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</si>
  <si>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</si>
  <si>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</si>
  <si>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</si>
  <si>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</si>
  <si>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HOuse Address</t>
  </si>
  <si>
    <t>interest paid</t>
  </si>
  <si>
    <t>property ownership</t>
  </si>
  <si>
    <t>Rentel property</t>
  </si>
  <si>
    <t>Prperty address</t>
  </si>
  <si>
    <t>income from renal property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</si>
  <si>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</si>
  <si>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</si>
  <si>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</si>
  <si>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</si>
  <si>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</si>
  <si>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</si>
  <si>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</si>
  <si>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</si>
  <si>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</si>
  <si>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</si>
  <si>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</si>
  <si>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</si>
  <si>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</si>
  <si>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</si>
  <si>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</si>
  <si>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</si>
  <si>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</si>
  <si>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</si>
  <si>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</si>
  <si>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</si>
  <si>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Taxes paid</t>
  </si>
  <si>
    <t>upload 26AS</t>
  </si>
  <si>
    <t>challan Details</t>
  </si>
  <si>
    <t>Summary and Review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</si>
  <si>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</si>
  <si>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</si>
  <si>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</si>
  <si>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</si>
  <si>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</si>
  <si>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</si>
  <si>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</si>
  <si>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Api Integration</t>
  </si>
  <si>
    <t>Api integration</t>
  </si>
  <si>
    <t>Testing</t>
  </si>
  <si>
    <t>Developer side testing</t>
  </si>
  <si>
    <t>Total effort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</si>
  <si>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</si>
  <si>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Resources</t>
  </si>
  <si>
    <t>Tax Filing Status</t>
  </si>
  <si>
    <t>Plan Upgrade Reccomendations</t>
  </si>
  <si>
    <t>Email</t>
  </si>
  <si>
    <t>???</t>
  </si>
  <si>
    <t>?</t>
  </si>
  <si>
    <t>Create status</t>
  </si>
  <si>
    <t>Define report fields</t>
  </si>
  <si>
    <t>Integration with tax site ?</t>
  </si>
  <si>
    <t>Simple use case</t>
  </si>
  <si>
    <t>Read form ?</t>
  </si>
  <si>
    <t>Security Updates</t>
  </si>
  <si>
    <t>B2B Integration</t>
  </si>
  <si>
    <t>Contents should be provided (Goolge translation will not work)</t>
  </si>
  <si>
    <t>cockroach</t>
  </si>
  <si>
    <t>Manage Resource File (key value pair)</t>
  </si>
  <si>
    <t>Option to set language</t>
  </si>
  <si>
    <t>Modify the pages to support the resource file</t>
  </si>
  <si>
    <t>Documentation</t>
  </si>
  <si>
    <t>User Management (Super User, PWC Admin, Clients, B2B Admins)</t>
  </si>
  <si>
    <t>All Pages</t>
  </si>
  <si>
    <t>KYC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</si>
</sst>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6" fillId="8" borderId="0" applyNumberFormat="0" applyBorder="0" applyAlignment="0" applyProtection="0"/>
  </cellStyleXfs>
  <cellXfs count="12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5" borderId="2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8" fillId="0" borderId="0" xfId="0" applyFont="1" applyFill="1" applyAlignment="1">
      <alignment vertical="center"/>
    </xf>
    <xf numFmtId="0" fontId="9" fillId="2" borderId="2" xfId="0" applyFont="1" applyFill="1" applyBorder="1" applyAlignment="1">
      <alignment horizontal="left" vertical="center" indent="2"/>
    </xf>
    <xf numFmtId="0" fontId="10" fillId="2" borderId="2" xfId="0" applyFont="1" applyFill="1" applyBorder="1" applyAlignment="1">
      <alignment horizontal="left" vertical="center" indent="2"/>
    </xf>
    <xf numFmtId="0" fontId="0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 indent="1"/>
    </xf>
    <xf numFmtId="0" fontId="12" fillId="4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2" borderId="9" xfId="0" applyFont="1" applyFill="1" applyBorder="1" applyAlignment="1">
      <alignment horizontal="left" vertical="center"/>
    </xf>
    <xf numFmtId="0" fontId="3" fillId="0" borderId="0" xfId="0" applyFont="1"/>
    <xf numFmtId="0" fontId="13" fillId="2" borderId="9" xfId="0" applyFont="1" applyFill="1" applyBorder="1" applyAlignment="1">
      <alignment horizontal="left" vertical="center"/>
    </xf>
    <xf numFmtId="0" fontId="13" fillId="0" borderId="0" xfId="0" applyFont="1"/>
    <xf numFmtId="0" fontId="14" fillId="0" borderId="10" xfId="19"/>
    <xf numFmtId="0" fontId="15" fillId="0" borderId="0" xfId="0" applyFont="1"/>
    <xf numFmtId="0" fontId="0" fillId="0" borderId="0" xfId="0" applyFont="1" applyAlignment="1">
      <alignment horizontal="left" vertical="center" wrapText="1" indent="2"/>
    </xf>
    <xf numFmtId="0" fontId="16" fillId="8" borderId="2" xfId="20" applyBorder="1" applyAlignment="1">
      <alignment horizontal="left" vertical="center" indent="1"/>
    </xf>
    <xf numFmtId="0" fontId="16" fillId="8" borderId="0" xfId="20" applyAlignment="1">
      <alignment horizontal="left" indent="1"/>
    </xf>
    <xf numFmtId="0" fontId="16" fillId="8" borderId="9" xfId="20" applyBorder="1" applyAlignment="1">
      <alignment horizontal="left" vertical="center"/>
    </xf>
    <xf numFmtId="0" fontId="16" fillId="8" borderId="0" xfId="20"/>
    <xf numFmtId="0" fontId="3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16" fillId="8" borderId="0" xfId="20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0" fillId="2" borderId="9" xfId="0" applyFont="1" applyFill="1" applyBorder="1" applyAlignment="1">
      <alignment horizontal="left" vertical="center" indent="2"/>
    </xf>
    <xf numFmtId="0" fontId="0" fillId="2" borderId="1" xfId="0" applyFont="1" applyFill="1" applyBorder="1" applyAlignment="1">
      <alignment horizontal="left" indent="1"/>
    </xf>
    <xf numFmtId="0" fontId="16" fillId="8" borderId="9" xfId="20" applyBorder="1" applyAlignment="1">
      <alignment horizontal="left" vertical="center" indent="1"/>
    </xf>
    <xf numFmtId="0" fontId="3" fillId="2" borderId="1" xfId="0" applyFont="1" applyFill="1" applyBorder="1" applyAlignment="1">
      <alignment horizontal="left" inden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1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5" fillId="2" borderId="11" xfId="0" applyFont="1" applyFill="1" applyBorder="1"/>
    <xf numFmtId="0" fontId="0" fillId="0" borderId="14" xfId="0" applyBorder="1"/>
    <xf numFmtId="0" fontId="5" fillId="12" borderId="15" xfId="0" applyFont="1" applyFill="1" applyBorder="1"/>
    <xf numFmtId="0" fontId="0" fillId="12" borderId="0" xfId="0" applyFill="1"/>
    <xf numFmtId="0" fontId="5" fillId="2" borderId="16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7" xfId="0" applyFont="1" applyFill="1" applyBorder="1"/>
    <xf numFmtId="0" fontId="5" fillId="12" borderId="20" xfId="0" applyFont="1" applyFill="1" applyBorder="1"/>
    <xf numFmtId="0" fontId="0" fillId="12" borderId="0" xfId="0" applyFill="1" applyAlignment="1">
      <alignment horizontal="center"/>
    </xf>
    <xf numFmtId="0" fontId="5" fillId="0" borderId="0" xfId="0" applyFont="1"/>
    <xf numFmtId="0" fontId="0" fillId="0" borderId="17" xfId="0" applyBorder="1" applyAlignment="1">
      <alignment horizontal="center"/>
    </xf>
    <xf numFmtId="0" fontId="0" fillId="2" borderId="17" xfId="0" applyFill="1" applyBorder="1"/>
    <xf numFmtId="0" fontId="5" fillId="2" borderId="21" xfId="0" applyFont="1" applyFill="1" applyBorder="1"/>
    <xf numFmtId="0" fontId="0" fillId="0" borderId="0" xfId="0" applyBorder="1"/>
    <xf numFmtId="0" fontId="0" fillId="0" borderId="0" xfId="0" applyFill="1" applyBorder="1"/>
    <xf numFmtId="0" fontId="5" fillId="0" borderId="17" xfId="0" applyFont="1" applyBorder="1"/>
    <xf numFmtId="0" fontId="0" fillId="0" borderId="22" xfId="0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17" fillId="12" borderId="0" xfId="0" applyFont="1" applyFill="1"/>
    <xf numFmtId="0" fontId="0" fillId="0" borderId="17" xfId="0" applyBorder="1"/>
    <xf numFmtId="0" fontId="17" fillId="2" borderId="17" xfId="0" applyFont="1" applyFill="1" applyBorder="1"/>
    <xf numFmtId="0" fontId="0" fillId="2" borderId="17" xfId="0" applyFill="1" applyBorder="1" applyAlignment="1">
      <alignment horizontal="center"/>
    </xf>
    <xf numFmtId="0" fontId="18" fillId="2" borderId="17" xfId="0" applyFont="1" applyFill="1" applyBorder="1"/>
    <xf numFmtId="0" fontId="0" fillId="2" borderId="19" xfId="0" applyFill="1" applyBorder="1" applyAlignment="1">
      <alignment horizontal="center"/>
    </xf>
    <xf numFmtId="0" fontId="5" fillId="12" borderId="0" xfId="0" applyFont="1" applyFill="1"/>
    <xf numFmtId="0" fontId="5" fillId="2" borderId="23" xfId="0" applyFont="1" applyFill="1" applyBorder="1"/>
    <xf numFmtId="0" fontId="0" fillId="2" borderId="23" xfId="0" applyFill="1" applyBorder="1" applyAlignment="1">
      <alignment horizontal="center"/>
    </xf>
    <xf numFmtId="0" fontId="18" fillId="0" borderId="0" xfId="0" applyFont="1"/>
    <xf numFmtId="0" fontId="17" fillId="0" borderId="0" xfId="0" applyFont="1"/>
    <xf numFmtId="0" fontId="0" fillId="12" borderId="2" xfId="0" applyFill="1" applyBorder="1" applyAlignment="1">
      <alignment horizontal="right"/>
    </xf>
    <xf numFmtId="0" fontId="0" fillId="12" borderId="2" xfId="0" applyFill="1" applyBorder="1"/>
    <xf numFmtId="0" fontId="0" fillId="12" borderId="2" xfId="0" applyFill="1" applyBorder="1" applyAlignment="1">
      <alignment horizontal="center" vertical="center"/>
    </xf>
    <xf numFmtId="0" fontId="0" fillId="0" borderId="0" xfId="0" applyAlignment="1"/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21">
    <cellStyle name="Bad" xfId="2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eading 1" xfId="1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72389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6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54" zoomScale="95" zoomScaleNormal="95" workbookViewId="0">
      <selection activeCell="A65" sqref="A65"/>
    </sheetView>
  </sheetViews>
  <sheetFormatPr defaultColWidth="10.796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796875" style="3" customWidth="1"/>
    <col min="5" max="5" width="19.09765625" style="1" customWidth="1"/>
    <col min="6" max="6" width="12.69921875" style="1" customWidth="1"/>
    <col min="7" max="16384" width="10.796875" style="1"/>
  </cols>
  <sheetData>
    <row r="1" spans="1:11" ht="15.75" customHeight="1" x14ac:dyDescent="0.3">
      <c r="A1" s="5"/>
      <c r="B1" s="5"/>
      <c r="C1" s="4"/>
      <c r="D1" s="6"/>
      <c r="F1" s="66" t="s">
        <v>135</v>
      </c>
      <c r="G1" s="23" t="s">
        <v>18</v>
      </c>
      <c r="H1" s="23" t="s">
        <v>1</v>
      </c>
      <c r="I1" s="23" t="s">
        <v>2</v>
      </c>
      <c r="J1" s="8"/>
      <c r="K1" s="8"/>
    </row>
    <row r="2" spans="1:11" ht="15.75" customHeight="1" x14ac:dyDescent="0.3">
      <c r="A2" s="6"/>
      <c r="B2" s="6"/>
      <c r="C2" s="4"/>
      <c r="D2" s="6"/>
      <c r="F2" s="24" t="s">
        <v>19</v>
      </c>
      <c r="G2" s="25">
        <v>1</v>
      </c>
      <c r="H2" s="26">
        <f>D11</f>
        <v>0</v>
      </c>
      <c r="I2" s="27">
        <f t="shared" ref="I2:I8" si="0">(H2*G2)</f>
        <v>0</v>
      </c>
      <c r="J2" s="8"/>
      <c r="K2" s="8"/>
    </row>
    <row r="3" spans="1:11" ht="15.75" customHeight="1" x14ac:dyDescent="0.3">
      <c r="A3" s="6"/>
      <c r="B3" s="10" t="s">
        <v>137</v>
      </c>
      <c r="C3" s="4"/>
      <c r="D3" s="17" t="s">
        <v>138</v>
      </c>
      <c r="F3" s="24" t="s">
        <v>20</v>
      </c>
      <c r="G3" s="25">
        <v>1</v>
      </c>
      <c r="H3" s="26">
        <v>0</v>
      </c>
      <c r="I3" s="27">
        <f t="shared" si="0"/>
        <v>0</v>
      </c>
      <c r="J3" s="119">
        <f>SUM(D14:D89)</f>
        <v>0</v>
      </c>
      <c r="K3" s="120">
        <f>SUM(I3:I4)</f>
        <v>0</v>
      </c>
    </row>
    <row r="4" spans="1:11" ht="15.75" customHeight="1" x14ac:dyDescent="0.3">
      <c r="A4" s="6"/>
      <c r="B4" s="4"/>
      <c r="C4" s="4"/>
      <c r="D4" s="18" t="s">
        <v>12</v>
      </c>
      <c r="F4" s="24" t="s">
        <v>21</v>
      </c>
      <c r="G4" s="25">
        <v>1</v>
      </c>
      <c r="H4" s="26">
        <v>0</v>
      </c>
      <c r="I4" s="27">
        <f t="shared" si="0"/>
        <v>0</v>
      </c>
      <c r="J4" s="119"/>
      <c r="K4" s="120"/>
    </row>
    <row r="5" spans="1:11" ht="15.75" customHeight="1" x14ac:dyDescent="0.3">
      <c r="A5" s="7"/>
      <c r="B5" s="7"/>
      <c r="C5" s="20"/>
      <c r="D5" s="7"/>
      <c r="E5" s="34"/>
      <c r="F5" s="24" t="s">
        <v>22</v>
      </c>
      <c r="G5" s="25">
        <v>1</v>
      </c>
      <c r="H5" s="9">
        <f>D9</f>
        <v>0</v>
      </c>
      <c r="I5" s="27">
        <f t="shared" si="0"/>
        <v>0</v>
      </c>
      <c r="J5" s="119"/>
      <c r="K5" s="120"/>
    </row>
    <row r="6" spans="1:11" s="8" customFormat="1" ht="18" customHeight="1" x14ac:dyDescent="0.3">
      <c r="A6" s="12"/>
      <c r="B6" s="13" t="s">
        <v>0</v>
      </c>
      <c r="C6" s="15" t="s">
        <v>8</v>
      </c>
      <c r="D6" s="15" t="s">
        <v>1</v>
      </c>
      <c r="F6" s="24" t="s">
        <v>23</v>
      </c>
      <c r="G6" s="25">
        <v>1</v>
      </c>
      <c r="H6" s="9">
        <f>SUM(D12,D10,D8)</f>
        <v>0</v>
      </c>
      <c r="I6" s="27">
        <f t="shared" si="0"/>
        <v>0</v>
      </c>
    </row>
    <row r="7" spans="1:11" s="8" customFormat="1" ht="18" customHeight="1" x14ac:dyDescent="0.3">
      <c r="A7" s="12"/>
      <c r="B7" s="14" t="s">
        <v>3</v>
      </c>
      <c r="C7" s="21"/>
      <c r="D7" s="12"/>
      <c r="F7" s="24" t="s">
        <v>27</v>
      </c>
      <c r="G7" s="25">
        <v>1</v>
      </c>
      <c r="H7" s="9">
        <v>4</v>
      </c>
      <c r="I7" s="27">
        <f t="shared" si="0"/>
        <v>4</v>
      </c>
    </row>
    <row r="8" spans="1:11" s="8" customFormat="1" ht="18" customHeight="1" x14ac:dyDescent="0.3">
      <c r="A8" s="11">
        <v>1</v>
      </c>
      <c r="B8" s="9" t="s">
        <v>16</v>
      </c>
      <c r="C8" s="73"/>
      <c r="D8" s="73"/>
      <c r="F8" s="24" t="s">
        <v>15</v>
      </c>
      <c r="G8" s="25">
        <v>2</v>
      </c>
      <c r="H8" s="26">
        <f>SUM(D91:D93)/2</f>
        <v>0.25</v>
      </c>
      <c r="I8" s="27">
        <f t="shared" si="0"/>
        <v>0.5</v>
      </c>
    </row>
    <row r="9" spans="1:11" s="8" customFormat="1" ht="18" customHeight="1" x14ac:dyDescent="0.3">
      <c r="A9" s="11">
        <v>2</v>
      </c>
      <c r="B9" s="9" t="s">
        <v>7</v>
      </c>
      <c r="C9" s="73"/>
      <c r="D9" s="73"/>
      <c r="F9" s="28" t="s">
        <v>24</v>
      </c>
      <c r="G9" s="25"/>
      <c r="H9" s="25"/>
      <c r="I9" s="26">
        <f>SUM(I2:I8)</f>
        <v>4.5</v>
      </c>
    </row>
    <row r="10" spans="1:11" s="8" customFormat="1" ht="18" customHeight="1" x14ac:dyDescent="0.3">
      <c r="A10" s="19">
        <v>3</v>
      </c>
      <c r="B10" s="9" t="s">
        <v>17</v>
      </c>
      <c r="C10" s="73"/>
      <c r="D10" s="73"/>
      <c r="F10" s="30" t="s">
        <v>25</v>
      </c>
      <c r="G10" s="31">
        <f>SUM(H8,H2,H4)</f>
        <v>0.25</v>
      </c>
      <c r="H10" s="32"/>
      <c r="I10" s="29"/>
    </row>
    <row r="11" spans="1:11" s="9" customFormat="1" ht="18" customHeight="1" x14ac:dyDescent="0.3">
      <c r="A11" s="11">
        <v>4</v>
      </c>
      <c r="B11" s="9" t="s">
        <v>150</v>
      </c>
      <c r="C11" s="73"/>
      <c r="D11" s="73"/>
      <c r="F11" s="30" t="s">
        <v>2</v>
      </c>
      <c r="G11" s="31">
        <f>I9</f>
        <v>4.5</v>
      </c>
      <c r="H11" s="8" t="s">
        <v>26</v>
      </c>
      <c r="I11" s="8"/>
      <c r="J11" s="35"/>
      <c r="K11" s="8"/>
    </row>
    <row r="12" spans="1:11" s="9" customFormat="1" ht="18" customHeight="1" x14ac:dyDescent="0.3">
      <c r="A12" s="19">
        <v>5</v>
      </c>
      <c r="B12" s="9" t="s">
        <v>252</v>
      </c>
      <c r="C12" s="73"/>
      <c r="D12" s="73"/>
      <c r="I12" s="33"/>
      <c r="J12" s="8"/>
    </row>
    <row r="13" spans="1:11" s="9" customFormat="1" ht="18" customHeight="1" x14ac:dyDescent="0.3">
      <c r="A13" s="12"/>
      <c r="B13" s="14" t="s">
        <v>4</v>
      </c>
      <c r="C13" s="14"/>
      <c r="D13" s="14"/>
      <c r="E13" s="14" t="s">
        <v>68</v>
      </c>
      <c r="I13" s="8"/>
      <c r="J13" s="8"/>
    </row>
    <row r="14" spans="1:11" s="9" customFormat="1" ht="18" customHeight="1" x14ac:dyDescent="0.3">
      <c r="A14" s="70"/>
      <c r="B14" s="69" t="s">
        <v>11</v>
      </c>
      <c r="C14" s="72"/>
      <c r="D14" s="72"/>
      <c r="E14" s="72"/>
    </row>
    <row r="15" spans="1:11" s="9" customFormat="1" ht="18" customHeight="1" x14ac:dyDescent="0.3">
      <c r="A15" s="19">
        <v>1</v>
      </c>
      <c r="B15" s="22" t="s">
        <v>253</v>
      </c>
      <c r="C15" s="19"/>
      <c r="D15" s="19"/>
    </row>
    <row r="16" spans="1:11" s="9" customFormat="1" ht="18" customHeight="1" x14ac:dyDescent="0.3">
      <c r="A16" s="19">
        <v>2</v>
      </c>
      <c r="B16" s="22" t="s">
        <v>67</v>
      </c>
      <c r="C16" s="19"/>
      <c r="D16" s="19"/>
      <c r="E16" s="9" t="s">
        <v>69</v>
      </c>
    </row>
    <row r="17" spans="1:9" s="9" customFormat="1" ht="18" customHeight="1" x14ac:dyDescent="0.3">
      <c r="A17" s="19">
        <v>3</v>
      </c>
      <c r="B17" s="22" t="s">
        <v>79</v>
      </c>
      <c r="C17" s="19"/>
      <c r="D17" s="19"/>
    </row>
    <row r="18" spans="1:9" s="9" customFormat="1" ht="30" customHeight="1" x14ac:dyDescent="0.3">
      <c r="A18" s="19">
        <v>4</v>
      </c>
      <c r="B18" s="65" t="s">
        <v>72</v>
      </c>
      <c r="C18" s="19"/>
      <c r="D18" s="19"/>
    </row>
    <row r="19" spans="1:9" s="9" customFormat="1" ht="20.25" customHeight="1" x14ac:dyDescent="0.3">
      <c r="A19" s="19">
        <v>5</v>
      </c>
      <c r="B19" s="22" t="s">
        <v>70</v>
      </c>
      <c r="C19" s="19"/>
      <c r="D19" s="19"/>
      <c r="E19" s="9" t="s">
        <v>71</v>
      </c>
    </row>
    <row r="20" spans="1:9" s="9" customFormat="1" ht="38.4" customHeight="1" x14ac:dyDescent="0.3">
      <c r="A20" s="19">
        <v>6</v>
      </c>
      <c r="B20" s="49" t="s">
        <v>73</v>
      </c>
      <c r="C20" s="38"/>
      <c r="D20" s="19"/>
    </row>
    <row r="21" spans="1:9" s="9" customFormat="1" ht="17.25" customHeight="1" x14ac:dyDescent="0.3">
      <c r="A21" s="19">
        <v>7</v>
      </c>
      <c r="B21" s="22" t="s">
        <v>31</v>
      </c>
      <c r="C21" s="38"/>
      <c r="D21" s="19"/>
      <c r="E21" s="9" t="s">
        <v>82</v>
      </c>
    </row>
    <row r="22" spans="1:9" s="9" customFormat="1" ht="21" customHeight="1" x14ac:dyDescent="0.3">
      <c r="A22" s="19">
        <v>8</v>
      </c>
      <c r="B22" s="22" t="s">
        <v>84</v>
      </c>
      <c r="C22" s="38"/>
      <c r="D22" s="19"/>
      <c r="E22" t="s">
        <v>75</v>
      </c>
      <c r="F22"/>
      <c r="G22"/>
      <c r="H22"/>
      <c r="I22"/>
    </row>
    <row r="23" spans="1:9" s="9" customFormat="1" ht="15.75" customHeight="1" x14ac:dyDescent="0.3">
      <c r="A23" s="19">
        <v>9</v>
      </c>
      <c r="B23" s="22" t="s">
        <v>32</v>
      </c>
      <c r="C23" s="38"/>
      <c r="D23" s="19"/>
      <c r="E23" t="s">
        <v>74</v>
      </c>
      <c r="F23"/>
      <c r="G23"/>
      <c r="H23"/>
      <c r="I23"/>
    </row>
    <row r="24" spans="1:9" s="9" customFormat="1" ht="18" customHeight="1" x14ac:dyDescent="0.3">
      <c r="A24" s="19">
        <v>10</v>
      </c>
      <c r="B24" s="22" t="s">
        <v>76</v>
      </c>
      <c r="C24" s="38"/>
      <c r="D24" s="19"/>
      <c r="E24" s="9" t="s">
        <v>238</v>
      </c>
      <c r="F24"/>
      <c r="G24"/>
      <c r="H24"/>
      <c r="I24"/>
    </row>
    <row r="25" spans="1:9" s="9" customFormat="1" ht="18" customHeight="1" x14ac:dyDescent="0.3">
      <c r="A25" s="19">
        <v>11</v>
      </c>
      <c r="B25" s="22" t="s">
        <v>81</v>
      </c>
      <c r="C25" s="38"/>
      <c r="D25" s="19"/>
      <c r="E25" t="s">
        <v>237</v>
      </c>
      <c r="F25"/>
      <c r="G25"/>
      <c r="H25"/>
      <c r="I25"/>
    </row>
    <row r="26" spans="1:9" s="9" customFormat="1" x14ac:dyDescent="0.3">
      <c r="A26" s="19">
        <v>12</v>
      </c>
      <c r="B26" s="22" t="s">
        <v>83</v>
      </c>
      <c r="C26" s="38"/>
      <c r="D26" s="19"/>
      <c r="E26"/>
      <c r="F26"/>
      <c r="G26"/>
      <c r="H26"/>
      <c r="I26"/>
    </row>
    <row r="27" spans="1:9" s="9" customFormat="1" ht="18" customHeight="1" x14ac:dyDescent="0.3">
      <c r="A27" s="19">
        <v>13</v>
      </c>
      <c r="B27" s="22" t="s">
        <v>88</v>
      </c>
      <c r="C27" s="38"/>
      <c r="D27" s="19"/>
      <c r="E27" t="s">
        <v>89</v>
      </c>
      <c r="F27"/>
      <c r="G27"/>
      <c r="H27"/>
      <c r="I27"/>
    </row>
    <row r="28" spans="1:9" s="9" customFormat="1" ht="18" customHeight="1" x14ac:dyDescent="0.3">
      <c r="A28" s="19">
        <v>14</v>
      </c>
      <c r="B28" s="22" t="s">
        <v>93</v>
      </c>
      <c r="C28" s="38"/>
      <c r="D28" s="19"/>
      <c r="E28"/>
      <c r="F28"/>
      <c r="G28"/>
      <c r="H28"/>
      <c r="I28"/>
    </row>
    <row r="29" spans="1:9" s="9" customFormat="1" ht="18" customHeight="1" x14ac:dyDescent="0.3">
      <c r="A29" s="19">
        <v>15</v>
      </c>
      <c r="B29" s="22" t="s">
        <v>236</v>
      </c>
      <c r="C29" s="38"/>
      <c r="D29" s="19"/>
      <c r="E29"/>
      <c r="F29"/>
      <c r="G29"/>
      <c r="H29"/>
      <c r="I29"/>
    </row>
    <row r="30" spans="1:9" s="9" customFormat="1" ht="18" customHeight="1" x14ac:dyDescent="0.3">
      <c r="A30" s="19">
        <v>16</v>
      </c>
      <c r="B30" s="22" t="s">
        <v>101</v>
      </c>
      <c r="C30" s="38"/>
      <c r="D30" s="19"/>
      <c r="E30" t="s">
        <v>240</v>
      </c>
      <c r="F30"/>
      <c r="G30"/>
      <c r="H30"/>
      <c r="I30"/>
    </row>
    <row r="31" spans="1:9" s="9" customFormat="1" ht="18" customHeight="1" x14ac:dyDescent="0.3">
      <c r="A31" s="19">
        <v>17</v>
      </c>
      <c r="B31" s="22" t="s">
        <v>117</v>
      </c>
      <c r="C31" s="38"/>
      <c r="D31" s="19"/>
      <c r="E31" t="s">
        <v>239</v>
      </c>
      <c r="F31"/>
      <c r="G31"/>
      <c r="H31"/>
      <c r="I31"/>
    </row>
    <row r="32" spans="1:9" s="9" customFormat="1" ht="18" customHeight="1" x14ac:dyDescent="0.3">
      <c r="A32" s="19">
        <v>18</v>
      </c>
      <c r="B32" s="58" t="s">
        <v>97</v>
      </c>
      <c r="C32" s="38"/>
      <c r="D32" s="19"/>
      <c r="F32"/>
      <c r="G32"/>
      <c r="H32"/>
      <c r="I32"/>
    </row>
    <row r="33" spans="1:9" s="9" customFormat="1" ht="18" customHeight="1" x14ac:dyDescent="0.3">
      <c r="A33" s="19">
        <v>19</v>
      </c>
      <c r="B33" s="22" t="s">
        <v>98</v>
      </c>
      <c r="C33" s="38"/>
      <c r="D33" s="19"/>
      <c r="E33" t="s">
        <v>241</v>
      </c>
      <c r="F33"/>
      <c r="G33"/>
      <c r="H33"/>
      <c r="I33"/>
    </row>
    <row r="34" spans="1:9" s="9" customFormat="1" ht="18" customHeight="1" x14ac:dyDescent="0.3">
      <c r="A34" s="19">
        <v>20</v>
      </c>
      <c r="B34" s="22" t="s">
        <v>99</v>
      </c>
      <c r="C34" s="38"/>
      <c r="D34" s="19"/>
      <c r="E34" t="s">
        <v>241</v>
      </c>
      <c r="F34"/>
      <c r="G34"/>
      <c r="H34"/>
      <c r="I34"/>
    </row>
    <row r="35" spans="1:9" s="9" customFormat="1" ht="18.75" customHeight="1" x14ac:dyDescent="0.3">
      <c r="A35" s="19">
        <v>21</v>
      </c>
      <c r="B35" s="59" t="s">
        <v>38</v>
      </c>
      <c r="C35" s="38"/>
      <c r="D35" s="19"/>
      <c r="E35" t="s">
        <v>241</v>
      </c>
      <c r="F35"/>
      <c r="G35"/>
      <c r="H35"/>
      <c r="I35"/>
    </row>
    <row r="36" spans="1:9" s="9" customFormat="1" ht="18.75" customHeight="1" x14ac:dyDescent="0.3">
      <c r="A36" s="19">
        <v>22</v>
      </c>
      <c r="B36" s="54" t="s">
        <v>124</v>
      </c>
      <c r="C36" s="38"/>
      <c r="D36" s="19"/>
      <c r="E36"/>
      <c r="F36"/>
      <c r="G36"/>
      <c r="H36"/>
      <c r="I36"/>
    </row>
    <row r="37" spans="1:9" s="9" customFormat="1" ht="18" customHeight="1" x14ac:dyDescent="0.3">
      <c r="A37" s="19">
        <v>23</v>
      </c>
      <c r="B37" s="55" t="s">
        <v>123</v>
      </c>
      <c r="C37" s="38"/>
      <c r="D37" s="19"/>
      <c r="E37"/>
      <c r="F37"/>
      <c r="G37"/>
      <c r="H37"/>
      <c r="I37"/>
    </row>
    <row r="38" spans="1:9" s="9" customFormat="1" x14ac:dyDescent="0.3">
      <c r="A38" s="19">
        <v>24</v>
      </c>
      <c r="B38" s="55" t="s">
        <v>125</v>
      </c>
      <c r="C38" s="38"/>
      <c r="D38" s="19"/>
      <c r="E38"/>
      <c r="F38"/>
      <c r="G38"/>
      <c r="H38"/>
      <c r="I38"/>
    </row>
    <row r="39" spans="1:9" s="9" customFormat="1" x14ac:dyDescent="0.3">
      <c r="A39" s="19">
        <v>25</v>
      </c>
      <c r="B39" s="55" t="s">
        <v>126</v>
      </c>
      <c r="C39" s="38"/>
      <c r="D39" s="19"/>
      <c r="E39"/>
      <c r="F39"/>
      <c r="G39"/>
      <c r="H39"/>
      <c r="I39"/>
    </row>
    <row r="40" spans="1:9" s="9" customFormat="1" x14ac:dyDescent="0.3">
      <c r="A40" s="19">
        <v>26</v>
      </c>
      <c r="B40" s="55" t="s">
        <v>127</v>
      </c>
      <c r="C40" s="38"/>
      <c r="D40" s="19"/>
      <c r="F40"/>
      <c r="G40"/>
      <c r="H40"/>
      <c r="I40"/>
    </row>
    <row r="41" spans="1:9" s="9" customFormat="1" x14ac:dyDescent="0.3">
      <c r="A41" s="19">
        <v>27</v>
      </c>
      <c r="B41" s="55" t="s">
        <v>128</v>
      </c>
      <c r="C41" s="38"/>
      <c r="D41" s="19"/>
      <c r="E41"/>
      <c r="F41"/>
      <c r="G41"/>
      <c r="H41"/>
      <c r="I41"/>
    </row>
    <row r="42" spans="1:9" s="9" customFormat="1" x14ac:dyDescent="0.3">
      <c r="A42" s="19">
        <v>28</v>
      </c>
      <c r="B42" s="55" t="s">
        <v>129</v>
      </c>
      <c r="C42" s="38"/>
      <c r="D42" s="19"/>
      <c r="E42"/>
      <c r="F42"/>
      <c r="G42"/>
      <c r="H42"/>
      <c r="I42"/>
    </row>
    <row r="43" spans="1:9" s="9" customFormat="1" x14ac:dyDescent="0.3">
      <c r="A43" s="19">
        <v>29</v>
      </c>
      <c r="B43" s="55" t="s">
        <v>130</v>
      </c>
      <c r="C43" s="38"/>
      <c r="D43" s="19"/>
      <c r="E43"/>
      <c r="F43"/>
      <c r="G43"/>
      <c r="H43"/>
      <c r="I43"/>
    </row>
    <row r="44" spans="1:9" s="9" customFormat="1" x14ac:dyDescent="0.3">
      <c r="A44" s="19">
        <v>30</v>
      </c>
      <c r="B44" s="55" t="s">
        <v>131</v>
      </c>
      <c r="C44" s="38"/>
      <c r="D44" s="19"/>
      <c r="E44"/>
      <c r="F44"/>
      <c r="G44"/>
      <c r="H44"/>
      <c r="I44"/>
    </row>
    <row r="45" spans="1:9" s="9" customFormat="1" x14ac:dyDescent="0.3">
      <c r="A45" s="19">
        <v>31</v>
      </c>
      <c r="B45" s="55" t="s">
        <v>132</v>
      </c>
      <c r="C45" s="38"/>
      <c r="D45" s="19"/>
      <c r="E45"/>
      <c r="F45"/>
      <c r="G45"/>
      <c r="H45"/>
      <c r="I45"/>
    </row>
    <row r="46" spans="1:9" s="9" customFormat="1" x14ac:dyDescent="0.3">
      <c r="A46" s="19">
        <v>32</v>
      </c>
      <c r="B46" s="55" t="s">
        <v>133</v>
      </c>
      <c r="C46" s="38"/>
      <c r="D46" s="19"/>
      <c r="E46"/>
      <c r="F46"/>
      <c r="G46"/>
      <c r="H46"/>
      <c r="I46"/>
    </row>
    <row r="47" spans="1:9" ht="18.75" customHeight="1" x14ac:dyDescent="0.3">
      <c r="A47" s="19">
        <v>33</v>
      </c>
      <c r="B47" s="55" t="s">
        <v>134</v>
      </c>
      <c r="C47" s="38"/>
      <c r="D47" s="19"/>
      <c r="E47"/>
      <c r="F47"/>
      <c r="G47"/>
      <c r="H47"/>
      <c r="I47"/>
    </row>
    <row r="48" spans="1:9" ht="21.75" customHeight="1" x14ac:dyDescent="0.3">
      <c r="A48" s="19"/>
      <c r="B48" s="55" t="s">
        <v>235</v>
      </c>
      <c r="C48" s="38"/>
      <c r="D48" s="19"/>
      <c r="E48"/>
      <c r="F48"/>
      <c r="G48"/>
      <c r="H48"/>
      <c r="I48"/>
    </row>
    <row r="49" spans="1:9" ht="16.5" customHeight="1" x14ac:dyDescent="0.3">
      <c r="A49" s="70"/>
      <c r="B49" s="69" t="s">
        <v>77</v>
      </c>
      <c r="C49" s="72"/>
      <c r="D49" s="70"/>
      <c r="F49"/>
      <c r="G49"/>
      <c r="H49"/>
      <c r="I49"/>
    </row>
    <row r="50" spans="1:9" x14ac:dyDescent="0.3">
      <c r="A50" s="19">
        <v>34</v>
      </c>
      <c r="B50" s="16" t="s">
        <v>78</v>
      </c>
      <c r="C50" s="19"/>
      <c r="D50" s="19"/>
      <c r="E50"/>
    </row>
    <row r="51" spans="1:9" x14ac:dyDescent="0.3">
      <c r="A51" s="19">
        <v>35</v>
      </c>
      <c r="B51" s="16" t="s">
        <v>80</v>
      </c>
      <c r="C51" s="19"/>
      <c r="D51" s="19"/>
      <c r="E51"/>
    </row>
    <row r="52" spans="1:9" ht="18.75" customHeight="1" x14ac:dyDescent="0.3">
      <c r="A52" s="19">
        <v>36</v>
      </c>
      <c r="B52" s="16" t="s">
        <v>85</v>
      </c>
      <c r="C52" s="19"/>
      <c r="D52" s="19"/>
      <c r="E52"/>
    </row>
    <row r="53" spans="1:9" x14ac:dyDescent="0.3">
      <c r="A53" s="19">
        <v>37</v>
      </c>
      <c r="B53" s="16" t="s">
        <v>86</v>
      </c>
      <c r="C53" s="19"/>
      <c r="D53" s="19"/>
      <c r="E53" t="s">
        <v>87</v>
      </c>
    </row>
    <row r="54" spans="1:9" x14ac:dyDescent="0.3">
      <c r="A54" s="19">
        <v>38</v>
      </c>
      <c r="B54" s="16" t="s">
        <v>90</v>
      </c>
      <c r="C54" s="19"/>
      <c r="D54" s="19"/>
    </row>
    <row r="55" spans="1:9" ht="14.4" customHeight="1" x14ac:dyDescent="0.3">
      <c r="A55" s="19">
        <v>39</v>
      </c>
      <c r="B55" s="16" t="s">
        <v>48</v>
      </c>
      <c r="C55" s="19"/>
      <c r="D55" s="19"/>
      <c r="E55" s="1" t="s">
        <v>242</v>
      </c>
    </row>
    <row r="56" spans="1:9" x14ac:dyDescent="0.3">
      <c r="A56" s="19">
        <v>40</v>
      </c>
      <c r="B56" s="16" t="s">
        <v>91</v>
      </c>
      <c r="C56" s="19"/>
      <c r="D56" s="19"/>
      <c r="E56" s="1" t="s">
        <v>243</v>
      </c>
    </row>
    <row r="57" spans="1:9" x14ac:dyDescent="0.3">
      <c r="A57" s="19">
        <v>41</v>
      </c>
      <c r="B57" s="16" t="s">
        <v>92</v>
      </c>
      <c r="C57" s="19"/>
      <c r="D57" s="19"/>
      <c r="E57" s="1" t="s">
        <v>244</v>
      </c>
    </row>
    <row r="58" spans="1:9" x14ac:dyDescent="0.3">
      <c r="A58" s="19">
        <v>42</v>
      </c>
      <c r="B58" s="16" t="s">
        <v>121</v>
      </c>
      <c r="C58" s="19"/>
      <c r="D58" s="19"/>
    </row>
    <row r="59" spans="1:9" x14ac:dyDescent="0.3">
      <c r="A59" s="19">
        <v>43</v>
      </c>
      <c r="B59" s="16" t="s">
        <v>66</v>
      </c>
      <c r="C59" s="19"/>
      <c r="D59" s="19"/>
      <c r="E59" s="1" t="s">
        <v>239</v>
      </c>
    </row>
    <row r="60" spans="1:9" x14ac:dyDescent="0.3">
      <c r="A60" s="19">
        <v>44</v>
      </c>
      <c r="B60" s="16" t="s">
        <v>43</v>
      </c>
      <c r="C60" s="19"/>
      <c r="D60" s="19"/>
    </row>
    <row r="61" spans="1:9" x14ac:dyDescent="0.3">
      <c r="A61" s="19">
        <v>45</v>
      </c>
      <c r="B61" s="57" t="s">
        <v>94</v>
      </c>
      <c r="C61" s="19"/>
      <c r="D61" s="19"/>
    </row>
    <row r="62" spans="1:9" x14ac:dyDescent="0.3">
      <c r="A62" s="19">
        <v>46</v>
      </c>
      <c r="B62" s="55" t="s">
        <v>245</v>
      </c>
      <c r="C62" s="19"/>
      <c r="D62" s="19"/>
    </row>
    <row r="63" spans="1:9" x14ac:dyDescent="0.3">
      <c r="A63" s="19">
        <v>47</v>
      </c>
      <c r="B63" s="55"/>
      <c r="C63" s="19"/>
      <c r="D63" s="19"/>
    </row>
    <row r="64" spans="1:9" x14ac:dyDescent="0.3">
      <c r="A64" s="19">
        <v>48</v>
      </c>
      <c r="B64" s="55"/>
      <c r="C64" s="19"/>
      <c r="D64" s="19"/>
    </row>
    <row r="65" spans="1:5" x14ac:dyDescent="0.3">
      <c r="A65" s="19">
        <v>49</v>
      </c>
      <c r="B65" s="16" t="s">
        <v>95</v>
      </c>
      <c r="C65" s="19"/>
      <c r="D65" s="19"/>
      <c r="E65" s="1" t="s">
        <v>239</v>
      </c>
    </row>
    <row r="66" spans="1:5" x14ac:dyDescent="0.3">
      <c r="A66" s="19">
        <v>50</v>
      </c>
      <c r="B66" s="16" t="s">
        <v>96</v>
      </c>
      <c r="C66" s="19"/>
      <c r="D66" s="19"/>
      <c r="E66" s="1" t="s">
        <v>239</v>
      </c>
    </row>
    <row r="67" spans="1:5" x14ac:dyDescent="0.3">
      <c r="A67" s="19">
        <v>51</v>
      </c>
      <c r="B67" s="42" t="s">
        <v>246</v>
      </c>
      <c r="C67" s="19"/>
      <c r="D67" s="19"/>
      <c r="E67" s="1" t="s">
        <v>239</v>
      </c>
    </row>
    <row r="68" spans="1:5" x14ac:dyDescent="0.3">
      <c r="A68" s="19">
        <v>52</v>
      </c>
      <c r="B68" s="60" t="s">
        <v>100</v>
      </c>
      <c r="C68" s="19"/>
      <c r="D68" s="19"/>
      <c r="E68" s="1" t="s">
        <v>239</v>
      </c>
    </row>
    <row r="69" spans="1:5" ht="18" customHeight="1" x14ac:dyDescent="0.3">
      <c r="A69" s="19">
        <v>53</v>
      </c>
      <c r="B69" s="60" t="s">
        <v>105</v>
      </c>
      <c r="C69" s="19"/>
      <c r="D69" s="19"/>
    </row>
    <row r="70" spans="1:5" x14ac:dyDescent="0.3">
      <c r="A70" s="19">
        <v>54</v>
      </c>
      <c r="B70" s="60" t="s">
        <v>118</v>
      </c>
      <c r="C70" s="19"/>
      <c r="D70" s="19"/>
    </row>
    <row r="71" spans="1:5" x14ac:dyDescent="0.3">
      <c r="A71" s="19">
        <v>55</v>
      </c>
      <c r="B71" s="60"/>
      <c r="C71" s="19"/>
      <c r="D71" s="19"/>
    </row>
    <row r="72" spans="1:5" x14ac:dyDescent="0.3">
      <c r="A72" s="19">
        <v>56</v>
      </c>
      <c r="B72" s="60" t="s">
        <v>119</v>
      </c>
      <c r="C72" s="19"/>
      <c r="D72" s="19"/>
      <c r="E72" s="1" t="s">
        <v>254</v>
      </c>
    </row>
    <row r="73" spans="1:5" x14ac:dyDescent="0.3">
      <c r="A73" s="19">
        <v>57</v>
      </c>
      <c r="B73" s="60" t="s">
        <v>120</v>
      </c>
      <c r="C73" s="19"/>
      <c r="D73" s="19"/>
      <c r="E73" s="1" t="s">
        <v>254</v>
      </c>
    </row>
    <row r="74" spans="1:5" x14ac:dyDescent="0.3">
      <c r="A74" s="19">
        <v>58</v>
      </c>
      <c r="B74" s="63" t="s">
        <v>122</v>
      </c>
      <c r="C74" s="19"/>
      <c r="D74" s="19"/>
    </row>
    <row r="75" spans="1:5" x14ac:dyDescent="0.3">
      <c r="A75" s="19">
        <v>59</v>
      </c>
      <c r="B75" s="64"/>
      <c r="C75" s="19"/>
      <c r="D75" s="19"/>
    </row>
    <row r="76" spans="1:5" x14ac:dyDescent="0.3">
      <c r="A76" s="19">
        <v>60</v>
      </c>
      <c r="B76" s="62" t="s">
        <v>102</v>
      </c>
      <c r="C76" s="19"/>
      <c r="D76" s="19"/>
    </row>
    <row r="77" spans="1:5" x14ac:dyDescent="0.3">
      <c r="A77" s="19">
        <v>61</v>
      </c>
      <c r="B77" s="22" t="s">
        <v>103</v>
      </c>
      <c r="C77" s="19"/>
      <c r="D77" s="19"/>
    </row>
    <row r="78" spans="1:5" x14ac:dyDescent="0.3">
      <c r="A78" s="19">
        <v>62</v>
      </c>
      <c r="B78" s="22" t="s">
        <v>104</v>
      </c>
      <c r="C78" s="19"/>
      <c r="D78" s="19"/>
    </row>
    <row r="79" spans="1:5" x14ac:dyDescent="0.3">
      <c r="A79" s="19">
        <v>63</v>
      </c>
      <c r="B79" s="22" t="s">
        <v>106</v>
      </c>
      <c r="C79" s="19"/>
      <c r="D79" s="19"/>
    </row>
    <row r="80" spans="1:5" x14ac:dyDescent="0.3">
      <c r="A80" s="19">
        <v>64</v>
      </c>
      <c r="B80" s="22" t="s">
        <v>107</v>
      </c>
      <c r="C80" s="19"/>
      <c r="D80" s="19"/>
    </row>
    <row r="81" spans="1:4" x14ac:dyDescent="0.3">
      <c r="A81" s="19">
        <v>65</v>
      </c>
      <c r="B81" s="22" t="s">
        <v>108</v>
      </c>
      <c r="C81" s="19"/>
      <c r="D81" s="19"/>
    </row>
    <row r="82" spans="1:4" x14ac:dyDescent="0.3">
      <c r="A82" s="19">
        <v>66</v>
      </c>
      <c r="B82" s="22" t="s">
        <v>110</v>
      </c>
      <c r="C82" s="19"/>
      <c r="D82" s="19"/>
    </row>
    <row r="83" spans="1:4" x14ac:dyDescent="0.3">
      <c r="A83" s="19">
        <v>67</v>
      </c>
      <c r="B83" s="22" t="s">
        <v>109</v>
      </c>
      <c r="C83" s="19"/>
      <c r="D83" s="19"/>
    </row>
    <row r="84" spans="1:4" x14ac:dyDescent="0.3">
      <c r="A84" s="19">
        <v>68</v>
      </c>
      <c r="B84" s="22" t="s">
        <v>111</v>
      </c>
      <c r="C84" s="19"/>
      <c r="D84" s="19"/>
    </row>
    <row r="85" spans="1:4" x14ac:dyDescent="0.3">
      <c r="A85" s="19">
        <v>69</v>
      </c>
      <c r="B85" s="22" t="s">
        <v>112</v>
      </c>
      <c r="C85" s="19"/>
      <c r="D85" s="19"/>
    </row>
    <row r="86" spans="1:4" x14ac:dyDescent="0.3">
      <c r="A86" s="19">
        <v>70</v>
      </c>
      <c r="B86" s="22" t="s">
        <v>113</v>
      </c>
      <c r="C86" s="19"/>
      <c r="D86" s="19"/>
    </row>
    <row r="87" spans="1:4" x14ac:dyDescent="0.3">
      <c r="A87" s="19">
        <v>71</v>
      </c>
      <c r="B87" s="22" t="s">
        <v>114</v>
      </c>
      <c r="C87" s="19"/>
      <c r="D87" s="19"/>
    </row>
    <row r="88" spans="1:4" x14ac:dyDescent="0.3">
      <c r="A88" s="19">
        <v>72</v>
      </c>
      <c r="B88" s="22" t="s">
        <v>115</v>
      </c>
      <c r="C88" s="19"/>
      <c r="D88" s="19"/>
    </row>
    <row r="89" spans="1:4" x14ac:dyDescent="0.3">
      <c r="A89" s="67"/>
      <c r="B89" s="74"/>
      <c r="C89" s="67"/>
      <c r="D89" s="19"/>
    </row>
    <row r="90" spans="1:4" x14ac:dyDescent="0.3">
      <c r="A90" s="68"/>
      <c r="B90" s="69" t="s">
        <v>9</v>
      </c>
      <c r="C90" s="70"/>
      <c r="D90" s="70"/>
    </row>
    <row r="91" spans="1:4" x14ac:dyDescent="0.3">
      <c r="B91" s="22" t="s">
        <v>10</v>
      </c>
      <c r="C91" s="19">
        <f>SUM(C15:C88)*0.4</f>
        <v>0</v>
      </c>
      <c r="D91" s="19">
        <f>C91/8</f>
        <v>0</v>
      </c>
    </row>
    <row r="92" spans="1:4" x14ac:dyDescent="0.3">
      <c r="B92" s="22" t="s">
        <v>116</v>
      </c>
      <c r="C92" s="19"/>
      <c r="D92" s="19"/>
    </row>
    <row r="93" spans="1:4" x14ac:dyDescent="0.3">
      <c r="B93" s="22" t="s">
        <v>5</v>
      </c>
      <c r="C93" s="19">
        <v>4</v>
      </c>
      <c r="D93" s="19">
        <f t="shared" ref="D93:D94" si="1">C93/8</f>
        <v>0.5</v>
      </c>
    </row>
    <row r="94" spans="1:4" x14ac:dyDescent="0.3">
      <c r="B94" s="16" t="s">
        <v>6</v>
      </c>
      <c r="C94" s="19">
        <v>4</v>
      </c>
      <c r="D94" s="19">
        <f t="shared" si="1"/>
        <v>0.5</v>
      </c>
    </row>
    <row r="95" spans="1:4" ht="21" x14ac:dyDescent="0.4">
      <c r="A95" s="71"/>
      <c r="B95" s="39" t="s">
        <v>2</v>
      </c>
      <c r="C95" s="40">
        <f>SUM(C8:C94)</f>
        <v>8</v>
      </c>
      <c r="D95" s="41">
        <f>SUM(D8:D94)</f>
        <v>1</v>
      </c>
    </row>
    <row r="97" spans="2:2" x14ac:dyDescent="0.3">
      <c r="B97" s="1" t="s">
        <v>33</v>
      </c>
    </row>
    <row r="99" spans="2:2" x14ac:dyDescent="0.3">
      <c r="B99" s="1" t="s">
        <v>13</v>
      </c>
    </row>
    <row r="102" spans="2:2" x14ac:dyDescent="0.3">
      <c r="B102" s="1" t="s">
        <v>255</v>
      </c>
    </row>
    <row r="108" spans="2:2" x14ac:dyDescent="0.3">
      <c r="B108" s="22"/>
    </row>
    <row r="109" spans="2:2" x14ac:dyDescent="0.3">
      <c r="B109" s="22"/>
    </row>
    <row r="110" spans="2:2" x14ac:dyDescent="0.3">
      <c r="B110" s="22"/>
    </row>
    <row r="111" spans="2:2" x14ac:dyDescent="0.3">
      <c r="B111" s="22"/>
    </row>
    <row r="112" spans="2:2" x14ac:dyDescent="0.3">
      <c r="B112" s="22"/>
    </row>
    <row r="113" spans="2:2" x14ac:dyDescent="0.3">
      <c r="B113" s="22"/>
    </row>
    <row r="116" spans="2:2" x14ac:dyDescent="0.3">
      <c r="B116" s="36"/>
    </row>
    <row r="117" spans="2:2" x14ac:dyDescent="0.3">
      <c r="B117" s="36"/>
    </row>
    <row r="118" spans="2:2" x14ac:dyDescent="0.3">
      <c r="B118" s="37"/>
    </row>
    <row r="119" spans="2:2" x14ac:dyDescent="0.3">
      <c r="B119" s="37"/>
    </row>
    <row r="120" spans="2:2" x14ac:dyDescent="0.3">
      <c r="B120" s="22"/>
    </row>
  </sheetData>
  <mergeCells count="2">
    <mergeCell ref="J3:J5"/>
    <mergeCell ref="K3:K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C5" sqref="C5"/>
    </sheetView>
  </sheetViews>
  <sheetFormatPr defaultRowHeight="15.6" x14ac:dyDescent="0.3"/>
  <cols>
    <col min="2" max="2" width="35.69921875" bestFit="1" customWidth="1"/>
  </cols>
  <sheetData>
    <row r="1" spans="2:5" x14ac:dyDescent="0.3">
      <c r="C1" t="s">
        <v>8</v>
      </c>
      <c r="D1" t="s">
        <v>140</v>
      </c>
    </row>
    <row r="2" spans="2:5" x14ac:dyDescent="0.3">
      <c r="B2" t="s">
        <v>139</v>
      </c>
    </row>
    <row r="3" spans="2:5" x14ac:dyDescent="0.3">
      <c r="B3" s="118" t="s">
        <v>141</v>
      </c>
    </row>
    <row r="5" spans="2:5" x14ac:dyDescent="0.3">
      <c r="B5" t="s">
        <v>249</v>
      </c>
    </row>
    <row r="6" spans="2:5" x14ac:dyDescent="0.3">
      <c r="B6" t="s">
        <v>247</v>
      </c>
      <c r="E6" t="s">
        <v>248</v>
      </c>
    </row>
    <row r="7" spans="2:5" x14ac:dyDescent="0.3">
      <c r="B7" t="s">
        <v>250</v>
      </c>
    </row>
    <row r="8" spans="2:5" x14ac:dyDescent="0.3">
      <c r="B8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E10" sqref="E10"/>
    </sheetView>
  </sheetViews>
  <sheetFormatPr defaultRowHeight="15.6" x14ac:dyDescent="0.3"/>
  <cols>
    <col min="1" max="1" width="48.8984375" customWidth="1"/>
    <col min="2" max="2" width="11.59765625" customWidth="1"/>
    <col min="8" max="8" width="10.796875" bestFit="1" customWidth="1"/>
  </cols>
  <sheetData>
    <row r="1" spans="1:11" x14ac:dyDescent="0.3">
      <c r="A1" s="121" t="s">
        <v>233</v>
      </c>
      <c r="B1" s="121"/>
      <c r="C1" s="121"/>
      <c r="D1" s="121"/>
      <c r="E1" s="121"/>
    </row>
    <row r="2" spans="1:11" x14ac:dyDescent="0.3">
      <c r="A2" s="121"/>
      <c r="B2" s="121"/>
      <c r="C2" s="121"/>
      <c r="D2" s="121"/>
      <c r="E2" s="121"/>
    </row>
    <row r="3" spans="1:11" x14ac:dyDescent="0.3">
      <c r="A3" s="121"/>
      <c r="B3" s="121"/>
      <c r="C3" s="121"/>
      <c r="D3" s="121"/>
      <c r="E3" s="121"/>
    </row>
    <row r="4" spans="1:11" x14ac:dyDescent="0.3">
      <c r="A4" s="121"/>
      <c r="B4" s="121"/>
      <c r="C4" s="121"/>
      <c r="D4" s="121"/>
      <c r="E4" s="121"/>
    </row>
    <row r="5" spans="1:11" x14ac:dyDescent="0.3">
      <c r="A5" s="121"/>
      <c r="B5" s="121"/>
      <c r="C5" s="121"/>
      <c r="D5" s="121"/>
      <c r="E5" s="121"/>
    </row>
    <row r="6" spans="1:11" x14ac:dyDescent="0.3">
      <c r="A6" s="75" t="s">
        <v>142</v>
      </c>
      <c r="B6" s="76" t="s">
        <v>8</v>
      </c>
      <c r="C6" s="77" t="s">
        <v>140</v>
      </c>
      <c r="D6" s="76" t="s">
        <v>8</v>
      </c>
      <c r="E6" s="77" t="s">
        <v>140</v>
      </c>
      <c r="H6" s="44" t="s">
        <v>234</v>
      </c>
      <c r="I6" s="44"/>
      <c r="J6" s="44" t="s">
        <v>140</v>
      </c>
      <c r="K6" s="44" t="s">
        <v>24</v>
      </c>
    </row>
    <row r="7" spans="1:11" x14ac:dyDescent="0.3">
      <c r="A7" s="78"/>
      <c r="B7" s="122" t="s">
        <v>143</v>
      </c>
      <c r="C7" s="123"/>
      <c r="D7" s="122" t="s">
        <v>144</v>
      </c>
      <c r="E7" s="123"/>
      <c r="F7" s="79"/>
      <c r="H7" t="s">
        <v>22</v>
      </c>
      <c r="I7">
        <v>1</v>
      </c>
      <c r="J7">
        <f>SUM(E13:E90)*0.1</f>
        <v>0</v>
      </c>
      <c r="K7">
        <f>I7*J7</f>
        <v>0</v>
      </c>
    </row>
    <row r="8" spans="1:11" x14ac:dyDescent="0.3">
      <c r="A8" s="80" t="s">
        <v>145</v>
      </c>
      <c r="B8" s="81"/>
      <c r="C8" s="81"/>
      <c r="D8" s="81"/>
      <c r="E8" s="81"/>
      <c r="F8" s="79"/>
      <c r="H8" t="s">
        <v>19</v>
      </c>
      <c r="I8">
        <v>1.5</v>
      </c>
      <c r="J8">
        <v>0</v>
      </c>
      <c r="K8">
        <f t="shared" ref="K8:K10" si="0">I8*J8</f>
        <v>0</v>
      </c>
    </row>
    <row r="9" spans="1:11" x14ac:dyDescent="0.3">
      <c r="A9" s="82" t="s">
        <v>146</v>
      </c>
      <c r="B9" s="83">
        <v>0</v>
      </c>
      <c r="C9" s="84"/>
      <c r="D9" s="85"/>
      <c r="E9" s="86"/>
      <c r="F9" s="79"/>
      <c r="H9" t="s">
        <v>147</v>
      </c>
      <c r="I9">
        <v>1.5</v>
      </c>
      <c r="J9">
        <v>0</v>
      </c>
      <c r="K9">
        <f t="shared" si="0"/>
        <v>0</v>
      </c>
    </row>
    <row r="10" spans="1:11" x14ac:dyDescent="0.3">
      <c r="A10" s="87" t="s">
        <v>148</v>
      </c>
      <c r="B10" s="88">
        <v>0</v>
      </c>
      <c r="C10" s="89">
        <f>SUM(B10/8)</f>
        <v>0</v>
      </c>
      <c r="D10" s="88">
        <v>0</v>
      </c>
      <c r="E10" s="89">
        <f>SUM(D10/8)</f>
        <v>0</v>
      </c>
      <c r="F10" s="79"/>
      <c r="H10" t="s">
        <v>15</v>
      </c>
      <c r="I10">
        <v>1</v>
      </c>
      <c r="J10">
        <f>SUM(E13:E90)*0.45</f>
        <v>0</v>
      </c>
      <c r="K10">
        <f t="shared" si="0"/>
        <v>0</v>
      </c>
    </row>
    <row r="11" spans="1:11" x14ac:dyDescent="0.3">
      <c r="A11" s="90"/>
      <c r="B11" s="83"/>
      <c r="C11" s="84"/>
      <c r="D11" s="83"/>
      <c r="E11" s="84"/>
      <c r="F11" s="79"/>
      <c r="I11" t="s">
        <v>149</v>
      </c>
      <c r="K11">
        <f>SUM(K7:K10)</f>
        <v>0</v>
      </c>
    </row>
    <row r="12" spans="1:11" x14ac:dyDescent="0.3">
      <c r="A12" s="91" t="s">
        <v>4</v>
      </c>
      <c r="B12" s="81"/>
      <c r="C12" s="92"/>
      <c r="D12" s="81"/>
      <c r="E12" s="92"/>
      <c r="F12" s="79"/>
      <c r="G12" t="s">
        <v>150</v>
      </c>
      <c r="I12" s="93">
        <v>0</v>
      </c>
    </row>
    <row r="13" spans="1:11" s="95" customFormat="1" x14ac:dyDescent="0.3">
      <c r="A13" s="90" t="s">
        <v>151</v>
      </c>
      <c r="B13" s="94"/>
      <c r="C13" s="89"/>
      <c r="D13" s="94"/>
      <c r="E13" s="89"/>
      <c r="G13" s="95" t="s">
        <v>152</v>
      </c>
      <c r="H13" s="95" t="s">
        <v>153</v>
      </c>
      <c r="I13" s="90">
        <f>J10+J9+J8</f>
        <v>0</v>
      </c>
    </row>
    <row r="14" spans="1:11" x14ac:dyDescent="0.3">
      <c r="A14" s="96" t="s">
        <v>154</v>
      </c>
      <c r="B14" s="94"/>
      <c r="C14" s="89"/>
      <c r="D14" s="94"/>
      <c r="E14" s="89"/>
      <c r="F14" s="97"/>
      <c r="H14" t="s">
        <v>2</v>
      </c>
      <c r="I14" s="93">
        <f>K11</f>
        <v>0</v>
      </c>
    </row>
    <row r="15" spans="1:11" x14ac:dyDescent="0.3">
      <c r="A15" s="90" t="s">
        <v>155</v>
      </c>
      <c r="B15" s="94"/>
      <c r="C15" s="89"/>
      <c r="D15" s="94"/>
      <c r="E15" s="89"/>
      <c r="F15" s="97"/>
    </row>
    <row r="16" spans="1:11" x14ac:dyDescent="0.3">
      <c r="A16" s="90" t="s">
        <v>156</v>
      </c>
      <c r="B16" s="94"/>
      <c r="C16" s="89"/>
      <c r="D16" s="94"/>
      <c r="E16" s="89"/>
      <c r="F16" s="97"/>
      <c r="G16" t="s">
        <v>157</v>
      </c>
    </row>
    <row r="17" spans="1:7" x14ac:dyDescent="0.3">
      <c r="A17" s="90" t="s">
        <v>158</v>
      </c>
      <c r="B17" s="94"/>
      <c r="C17" s="89"/>
      <c r="D17" s="94"/>
      <c r="E17" s="89"/>
      <c r="F17" s="98"/>
    </row>
    <row r="18" spans="1:7" x14ac:dyDescent="0.3">
      <c r="A18" s="99" t="s">
        <v>159</v>
      </c>
      <c r="B18" s="94"/>
      <c r="C18" s="89"/>
      <c r="D18" s="94"/>
      <c r="E18" s="89"/>
    </row>
    <row r="19" spans="1:7" x14ac:dyDescent="0.3">
      <c r="A19" t="s">
        <v>160</v>
      </c>
      <c r="B19" s="89"/>
      <c r="C19" s="89"/>
      <c r="D19" s="89"/>
      <c r="E19" s="89"/>
      <c r="G19" s="89"/>
    </row>
    <row r="20" spans="1:7" x14ac:dyDescent="0.3">
      <c r="A20" t="s">
        <v>161</v>
      </c>
      <c r="B20" s="89"/>
      <c r="C20" s="89"/>
      <c r="D20" s="89"/>
      <c r="E20" s="89"/>
    </row>
    <row r="21" spans="1:7" x14ac:dyDescent="0.3">
      <c r="A21" t="s">
        <v>162</v>
      </c>
      <c r="B21" s="89"/>
      <c r="C21" s="89"/>
      <c r="D21" s="89"/>
      <c r="E21" s="89"/>
      <c r="F21" s="100"/>
      <c r="G21" s="89"/>
    </row>
    <row r="22" spans="1:7" x14ac:dyDescent="0.3">
      <c r="A22" t="s">
        <v>163</v>
      </c>
      <c r="B22" s="89"/>
      <c r="C22" s="89"/>
      <c r="D22" s="89"/>
      <c r="E22" s="89"/>
      <c r="F22" s="98"/>
      <c r="G22" s="89"/>
    </row>
    <row r="23" spans="1:7" x14ac:dyDescent="0.3">
      <c r="A23" s="93" t="s">
        <v>164</v>
      </c>
      <c r="B23" s="89"/>
      <c r="C23" s="89"/>
      <c r="D23" s="89"/>
      <c r="E23" s="89"/>
    </row>
    <row r="24" spans="1:7" x14ac:dyDescent="0.3">
      <c r="A24" t="s">
        <v>165</v>
      </c>
      <c r="B24" s="89"/>
      <c r="C24" s="89"/>
      <c r="D24" s="89"/>
      <c r="E24" s="89"/>
      <c r="G24" s="89"/>
    </row>
    <row r="25" spans="1:7" x14ac:dyDescent="0.3">
      <c r="A25" t="s">
        <v>166</v>
      </c>
      <c r="B25" s="89"/>
      <c r="C25" s="89"/>
      <c r="D25" s="89"/>
      <c r="E25" s="89"/>
      <c r="G25" s="89"/>
    </row>
    <row r="26" spans="1:7" x14ac:dyDescent="0.3">
      <c r="A26" t="s">
        <v>167</v>
      </c>
      <c r="B26" s="89"/>
      <c r="C26" s="89"/>
      <c r="D26" s="89"/>
      <c r="E26" s="89"/>
      <c r="G26" s="89"/>
    </row>
    <row r="27" spans="1:7" x14ac:dyDescent="0.3">
      <c r="A27" t="s">
        <v>168</v>
      </c>
      <c r="B27" s="89"/>
      <c r="C27" s="89"/>
      <c r="D27" s="89"/>
      <c r="E27" s="89"/>
    </row>
    <row r="28" spans="1:7" x14ac:dyDescent="0.3">
      <c r="A28" t="s">
        <v>169</v>
      </c>
      <c r="B28" s="89"/>
      <c r="C28" s="89"/>
      <c r="D28" s="89"/>
      <c r="E28" s="89"/>
      <c r="G28" s="89"/>
    </row>
    <row r="29" spans="1:7" x14ac:dyDescent="0.3">
      <c r="A29" t="s">
        <v>170</v>
      </c>
      <c r="B29" s="89"/>
      <c r="C29" s="89"/>
      <c r="D29" s="89"/>
      <c r="E29" s="89"/>
      <c r="G29" s="89"/>
    </row>
    <row r="30" spans="1:7" x14ac:dyDescent="0.3">
      <c r="A30" s="93" t="s">
        <v>171</v>
      </c>
      <c r="B30" s="89"/>
      <c r="C30" s="89"/>
      <c r="D30" s="89"/>
      <c r="E30" s="89"/>
    </row>
    <row r="31" spans="1:7" x14ac:dyDescent="0.3">
      <c r="A31" t="s">
        <v>172</v>
      </c>
      <c r="B31" s="89"/>
      <c r="C31" s="89"/>
      <c r="D31" s="89"/>
      <c r="E31" s="89"/>
      <c r="G31" s="89"/>
    </row>
    <row r="32" spans="1:7" x14ac:dyDescent="0.3">
      <c r="A32" t="s">
        <v>173</v>
      </c>
      <c r="B32" s="89"/>
      <c r="C32" s="89"/>
      <c r="D32" s="89"/>
      <c r="E32" s="89"/>
      <c r="G32" s="89"/>
    </row>
    <row r="33" spans="1:7" x14ac:dyDescent="0.3">
      <c r="A33" s="93" t="s">
        <v>174</v>
      </c>
      <c r="B33" s="89"/>
      <c r="C33" s="89"/>
      <c r="D33" s="89"/>
      <c r="E33" s="89"/>
    </row>
    <row r="34" spans="1:7" x14ac:dyDescent="0.3">
      <c r="A34" t="s">
        <v>175</v>
      </c>
      <c r="B34" s="89"/>
      <c r="C34" s="89"/>
      <c r="D34" s="89"/>
      <c r="E34" s="89"/>
      <c r="G34" s="89"/>
    </row>
    <row r="35" spans="1:7" x14ac:dyDescent="0.3">
      <c r="A35" t="s">
        <v>176</v>
      </c>
      <c r="B35" s="89"/>
      <c r="C35" s="89"/>
      <c r="D35" s="89"/>
      <c r="E35" s="89"/>
      <c r="G35" s="89"/>
    </row>
    <row r="36" spans="1:7" x14ac:dyDescent="0.3">
      <c r="A36" t="s">
        <v>177</v>
      </c>
      <c r="B36" s="89"/>
      <c r="C36" s="89"/>
      <c r="D36" s="89"/>
      <c r="E36" s="89"/>
      <c r="G36" s="89"/>
    </row>
    <row r="37" spans="1:7" x14ac:dyDescent="0.3">
      <c r="A37" t="s">
        <v>178</v>
      </c>
      <c r="B37" s="89"/>
      <c r="C37" s="89"/>
      <c r="D37" s="89"/>
      <c r="E37" s="89"/>
      <c r="G37" s="89"/>
    </row>
    <row r="38" spans="1:7" x14ac:dyDescent="0.3">
      <c r="A38" s="93" t="s">
        <v>179</v>
      </c>
      <c r="B38" s="89"/>
      <c r="C38" s="89"/>
      <c r="D38" s="89"/>
      <c r="E38" s="89"/>
    </row>
    <row r="39" spans="1:7" x14ac:dyDescent="0.3">
      <c r="A39" t="s">
        <v>180</v>
      </c>
      <c r="B39" s="89"/>
      <c r="C39" s="89"/>
      <c r="D39" s="89"/>
      <c r="E39" s="89"/>
      <c r="G39" s="89"/>
    </row>
    <row r="40" spans="1:7" x14ac:dyDescent="0.3">
      <c r="A40" t="s">
        <v>181</v>
      </c>
      <c r="B40" s="89"/>
      <c r="C40" s="89"/>
      <c r="D40" s="89"/>
      <c r="E40" s="89"/>
      <c r="G40" s="89"/>
    </row>
    <row r="41" spans="1:7" x14ac:dyDescent="0.3">
      <c r="A41" t="s">
        <v>182</v>
      </c>
      <c r="B41" s="89"/>
      <c r="C41" s="89"/>
      <c r="D41" s="89"/>
      <c r="E41" s="89"/>
      <c r="G41" s="89"/>
    </row>
    <row r="42" spans="1:7" x14ac:dyDescent="0.3">
      <c r="A42" s="93" t="s">
        <v>183</v>
      </c>
      <c r="B42" s="89"/>
      <c r="C42" s="89"/>
      <c r="D42" s="89"/>
      <c r="E42" s="89"/>
    </row>
    <row r="43" spans="1:7" x14ac:dyDescent="0.3">
      <c r="A43" s="101" t="s">
        <v>180</v>
      </c>
      <c r="B43" s="89"/>
      <c r="C43" s="89"/>
      <c r="D43" s="89"/>
      <c r="E43" s="89"/>
      <c r="G43" s="89"/>
    </row>
    <row r="44" spans="1:7" x14ac:dyDescent="0.3">
      <c r="A44" t="s">
        <v>184</v>
      </c>
      <c r="B44" s="89"/>
      <c r="C44" s="89"/>
      <c r="D44" s="89"/>
      <c r="E44" s="89"/>
      <c r="G44" s="89"/>
    </row>
    <row r="45" spans="1:7" x14ac:dyDescent="0.3">
      <c r="A45" t="s">
        <v>185</v>
      </c>
      <c r="B45" s="89"/>
      <c r="C45" s="89"/>
      <c r="D45" s="89"/>
      <c r="E45" s="89"/>
      <c r="G45" s="89"/>
    </row>
    <row r="46" spans="1:7" x14ac:dyDescent="0.3">
      <c r="A46" t="s">
        <v>186</v>
      </c>
      <c r="B46" s="89"/>
      <c r="C46" s="89"/>
      <c r="D46" s="89"/>
      <c r="E46" s="89"/>
      <c r="G46" s="89"/>
    </row>
    <row r="47" spans="1:7" x14ac:dyDescent="0.3">
      <c r="A47" t="s">
        <v>187</v>
      </c>
      <c r="B47" s="89"/>
      <c r="C47" s="89"/>
      <c r="D47" s="89"/>
      <c r="E47" s="89"/>
      <c r="G47" s="89"/>
    </row>
    <row r="48" spans="1:7" x14ac:dyDescent="0.3">
      <c r="A48" t="s">
        <v>188</v>
      </c>
      <c r="B48" s="89"/>
      <c r="C48" s="89"/>
      <c r="D48" s="89"/>
      <c r="E48" s="89"/>
      <c r="G48" s="89"/>
    </row>
    <row r="49" spans="1:7" x14ac:dyDescent="0.3">
      <c r="A49" t="s">
        <v>189</v>
      </c>
      <c r="B49" s="89"/>
      <c r="C49" s="89"/>
      <c r="D49" s="89"/>
      <c r="E49" s="89"/>
      <c r="G49" s="89"/>
    </row>
    <row r="50" spans="1:7" x14ac:dyDescent="0.3">
      <c r="A50" s="93" t="s">
        <v>190</v>
      </c>
      <c r="B50" s="89"/>
      <c r="C50" s="89"/>
      <c r="D50" s="89"/>
      <c r="E50" s="89"/>
    </row>
    <row r="51" spans="1:7" x14ac:dyDescent="0.3">
      <c r="A51" t="s">
        <v>191</v>
      </c>
      <c r="B51" s="89"/>
      <c r="C51" s="89"/>
      <c r="D51" s="89"/>
      <c r="E51" s="89"/>
      <c r="G51" s="89"/>
    </row>
    <row r="52" spans="1:7" x14ac:dyDescent="0.3">
      <c r="A52" t="s">
        <v>192</v>
      </c>
      <c r="B52" s="89"/>
      <c r="C52" s="89"/>
      <c r="D52" s="89"/>
      <c r="E52" s="89"/>
      <c r="G52" s="89"/>
    </row>
    <row r="53" spans="1:7" x14ac:dyDescent="0.3">
      <c r="A53" t="s">
        <v>193</v>
      </c>
      <c r="B53" s="89"/>
      <c r="C53" s="89"/>
      <c r="D53" s="89"/>
      <c r="E53" s="89"/>
      <c r="G53" s="89"/>
    </row>
    <row r="54" spans="1:7" x14ac:dyDescent="0.3">
      <c r="A54" s="93" t="s">
        <v>194</v>
      </c>
      <c r="B54" s="89"/>
      <c r="C54" s="89"/>
      <c r="D54" s="89"/>
      <c r="E54" s="89"/>
    </row>
    <row r="55" spans="1:7" x14ac:dyDescent="0.3">
      <c r="A55" t="s">
        <v>195</v>
      </c>
      <c r="B55" s="89"/>
      <c r="C55" s="89"/>
      <c r="D55" s="89"/>
      <c r="E55" s="89"/>
      <c r="G55" s="89"/>
    </row>
    <row r="56" spans="1:7" x14ac:dyDescent="0.3">
      <c r="A56" t="s">
        <v>196</v>
      </c>
      <c r="B56" s="89"/>
      <c r="C56" s="89"/>
      <c r="D56" s="89"/>
      <c r="E56" s="89"/>
      <c r="G56" s="89"/>
    </row>
    <row r="57" spans="1:7" x14ac:dyDescent="0.3">
      <c r="A57" t="s">
        <v>192</v>
      </c>
      <c r="B57" s="89"/>
      <c r="C57" s="89"/>
      <c r="D57" s="89"/>
      <c r="E57" s="89"/>
      <c r="G57" s="89"/>
    </row>
    <row r="58" spans="1:7" x14ac:dyDescent="0.3">
      <c r="A58" t="s">
        <v>193</v>
      </c>
      <c r="B58" s="89"/>
      <c r="C58" s="89"/>
      <c r="D58" s="89"/>
      <c r="E58" s="89"/>
      <c r="G58" s="89"/>
    </row>
    <row r="59" spans="1:7" x14ac:dyDescent="0.3">
      <c r="A59" t="s">
        <v>197</v>
      </c>
      <c r="B59" s="89"/>
      <c r="C59" s="89"/>
      <c r="D59" s="89"/>
      <c r="E59" s="89"/>
      <c r="G59" s="89"/>
    </row>
    <row r="60" spans="1:7" x14ac:dyDescent="0.3">
      <c r="A60" t="s">
        <v>198</v>
      </c>
      <c r="B60" s="89"/>
      <c r="C60" s="89"/>
      <c r="D60" s="89"/>
      <c r="E60" s="89"/>
      <c r="G60" s="89"/>
    </row>
    <row r="61" spans="1:7" x14ac:dyDescent="0.3">
      <c r="A61" s="93" t="s">
        <v>199</v>
      </c>
      <c r="B61" s="89"/>
      <c r="C61" s="89"/>
      <c r="D61" s="89"/>
      <c r="E61" s="89"/>
    </row>
    <row r="62" spans="1:7" x14ac:dyDescent="0.3">
      <c r="A62" t="s">
        <v>200</v>
      </c>
      <c r="B62" s="89"/>
      <c r="C62" s="89"/>
      <c r="D62" s="89"/>
      <c r="E62" s="89"/>
      <c r="G62" s="89"/>
    </row>
    <row r="63" spans="1:7" x14ac:dyDescent="0.3">
      <c r="A63" t="s">
        <v>201</v>
      </c>
      <c r="B63" s="89"/>
      <c r="C63" s="89"/>
      <c r="D63" s="89"/>
      <c r="E63" s="89"/>
      <c r="G63" s="89"/>
    </row>
    <row r="64" spans="1:7" x14ac:dyDescent="0.3">
      <c r="A64" t="s">
        <v>202</v>
      </c>
      <c r="B64" s="89"/>
      <c r="C64" s="89"/>
      <c r="D64" s="89"/>
      <c r="E64" s="89"/>
      <c r="G64" s="89"/>
    </row>
    <row r="65" spans="1:7" x14ac:dyDescent="0.3">
      <c r="A65" t="s">
        <v>203</v>
      </c>
      <c r="B65" s="89"/>
      <c r="C65" s="89"/>
      <c r="D65" s="89"/>
      <c r="E65" s="89"/>
      <c r="G65" s="89"/>
    </row>
    <row r="66" spans="1:7" x14ac:dyDescent="0.3">
      <c r="A66" t="s">
        <v>204</v>
      </c>
      <c r="B66" s="89"/>
      <c r="C66" s="89"/>
      <c r="D66" s="89"/>
      <c r="E66" s="89"/>
      <c r="G66" s="89"/>
    </row>
    <row r="67" spans="1:7" x14ac:dyDescent="0.3">
      <c r="A67" s="93" t="s">
        <v>205</v>
      </c>
      <c r="B67" s="89"/>
      <c r="C67" s="89"/>
      <c r="D67" s="89"/>
      <c r="E67" s="89"/>
      <c r="G67" s="89"/>
    </row>
    <row r="68" spans="1:7" x14ac:dyDescent="0.3">
      <c r="A68" t="s">
        <v>206</v>
      </c>
      <c r="B68" s="89"/>
      <c r="C68" s="89"/>
      <c r="D68" s="89"/>
      <c r="E68" s="89"/>
      <c r="G68" s="89"/>
    </row>
    <row r="69" spans="1:7" x14ac:dyDescent="0.3">
      <c r="A69" t="s">
        <v>207</v>
      </c>
      <c r="B69" s="89"/>
      <c r="C69" s="89"/>
      <c r="D69" s="89"/>
      <c r="E69" s="89"/>
      <c r="G69" s="89"/>
    </row>
    <row r="70" spans="1:7" x14ac:dyDescent="0.3">
      <c r="A70" t="s">
        <v>208</v>
      </c>
      <c r="B70" s="89"/>
      <c r="C70" s="89"/>
      <c r="D70" s="89"/>
      <c r="E70" s="89"/>
      <c r="G70" s="89"/>
    </row>
    <row r="71" spans="1:7" x14ac:dyDescent="0.3">
      <c r="A71" t="s">
        <v>209</v>
      </c>
      <c r="B71" s="89"/>
      <c r="C71" s="89"/>
      <c r="D71" s="89"/>
      <c r="E71" s="89"/>
      <c r="G71" s="89"/>
    </row>
    <row r="72" spans="1:7" x14ac:dyDescent="0.3">
      <c r="A72" t="s">
        <v>210</v>
      </c>
      <c r="B72" s="89"/>
      <c r="C72" s="89"/>
      <c r="D72" s="89"/>
      <c r="E72" s="89"/>
      <c r="G72" s="89"/>
    </row>
    <row r="73" spans="1:7" x14ac:dyDescent="0.3">
      <c r="A73" t="s">
        <v>211</v>
      </c>
      <c r="B73" s="89"/>
      <c r="C73" s="89"/>
      <c r="D73" s="89"/>
      <c r="E73" s="89"/>
      <c r="G73" s="89"/>
    </row>
    <row r="74" spans="1:7" x14ac:dyDescent="0.3">
      <c r="A74" t="s">
        <v>212</v>
      </c>
      <c r="B74" s="89"/>
      <c r="C74" s="89"/>
      <c r="D74" s="89"/>
      <c r="E74" s="89"/>
      <c r="G74" s="89"/>
    </row>
    <row r="75" spans="1:7" x14ac:dyDescent="0.3">
      <c r="A75" t="s">
        <v>213</v>
      </c>
      <c r="B75" s="89"/>
      <c r="C75" s="89"/>
      <c r="D75" s="89"/>
      <c r="E75" s="89"/>
      <c r="G75" s="89"/>
    </row>
    <row r="76" spans="1:7" x14ac:dyDescent="0.3">
      <c r="A76" t="s">
        <v>214</v>
      </c>
      <c r="B76" s="89"/>
      <c r="C76" s="89"/>
      <c r="D76" s="89"/>
      <c r="E76" s="89"/>
      <c r="G76" s="89"/>
    </row>
    <row r="77" spans="1:7" x14ac:dyDescent="0.3">
      <c r="A77" t="s">
        <v>215</v>
      </c>
      <c r="B77" s="89"/>
      <c r="C77" s="89"/>
      <c r="D77" s="89"/>
      <c r="E77" s="89"/>
      <c r="G77" s="89"/>
    </row>
    <row r="78" spans="1:7" x14ac:dyDescent="0.3">
      <c r="A78" t="s">
        <v>216</v>
      </c>
      <c r="B78" s="89"/>
      <c r="C78" s="89"/>
      <c r="D78" s="89"/>
      <c r="E78" s="89"/>
      <c r="G78" s="89"/>
    </row>
    <row r="79" spans="1:7" x14ac:dyDescent="0.3">
      <c r="A79" s="93" t="s">
        <v>217</v>
      </c>
      <c r="B79" s="89"/>
      <c r="C79" s="89"/>
      <c r="D79" s="89"/>
      <c r="E79" s="89"/>
    </row>
    <row r="80" spans="1:7" x14ac:dyDescent="0.3">
      <c r="A80" t="s">
        <v>218</v>
      </c>
      <c r="B80" s="89"/>
      <c r="C80" s="89"/>
      <c r="D80" s="89"/>
      <c r="E80" s="89"/>
      <c r="G80" s="89"/>
    </row>
    <row r="81" spans="1:17" s="95" customFormat="1" x14ac:dyDescent="0.3">
      <c r="A81" t="s">
        <v>219</v>
      </c>
      <c r="B81" s="89"/>
      <c r="C81" s="89"/>
      <c r="D81" s="89"/>
      <c r="E81" s="89"/>
      <c r="F81"/>
      <c r="G81" s="89"/>
    </row>
    <row r="82" spans="1:17" s="103" customFormat="1" x14ac:dyDescent="0.3">
      <c r="A82" t="s">
        <v>220</v>
      </c>
      <c r="B82" s="89"/>
      <c r="C82" s="89"/>
      <c r="D82" s="89"/>
      <c r="E82" s="89"/>
      <c r="F82"/>
      <c r="G82" s="102"/>
      <c r="H82" s="95"/>
      <c r="I82" s="95"/>
      <c r="J82" s="95"/>
      <c r="K82" s="95"/>
      <c r="L82" s="95"/>
      <c r="M82" s="95"/>
      <c r="N82" s="95"/>
      <c r="O82" s="95"/>
      <c r="P82" s="95"/>
      <c r="Q82" s="95"/>
    </row>
    <row r="83" spans="1:17" s="103" customFormat="1" x14ac:dyDescent="0.3">
      <c r="A83" s="93" t="s">
        <v>30</v>
      </c>
      <c r="B83" s="89"/>
      <c r="C83" s="89"/>
      <c r="D83"/>
      <c r="E83" s="89"/>
      <c r="F83"/>
      <c r="G83"/>
      <c r="H83" s="95"/>
      <c r="I83" s="95"/>
      <c r="J83" s="95"/>
      <c r="K83" s="95"/>
      <c r="L83" s="95"/>
      <c r="M83" s="95"/>
      <c r="N83" s="95"/>
      <c r="O83" s="95"/>
      <c r="P83" s="95"/>
      <c r="Q83" s="95"/>
    </row>
    <row r="84" spans="1:17" s="103" customFormat="1" x14ac:dyDescent="0.3">
      <c r="A84" s="93" t="s">
        <v>221</v>
      </c>
      <c r="B84" s="89"/>
      <c r="C84" s="89"/>
      <c r="D84"/>
      <c r="E84" s="89"/>
      <c r="F84"/>
      <c r="G84"/>
      <c r="H84" s="95"/>
      <c r="I84" s="95"/>
      <c r="J84" s="95"/>
      <c r="K84" s="95"/>
      <c r="L84" s="95"/>
      <c r="M84" s="95"/>
      <c r="N84" s="95"/>
      <c r="O84" s="95"/>
      <c r="P84" s="95"/>
      <c r="Q84" s="95"/>
    </row>
    <row r="85" spans="1:17" s="103" customFormat="1" x14ac:dyDescent="0.3">
      <c r="A85" s="101" t="s">
        <v>222</v>
      </c>
      <c r="B85" s="89"/>
      <c r="C85" s="89"/>
      <c r="D85" s="89"/>
      <c r="E85" s="89"/>
      <c r="F85"/>
      <c r="G85"/>
      <c r="H85" s="95"/>
      <c r="I85" s="95"/>
      <c r="J85" s="95"/>
      <c r="K85" s="95"/>
      <c r="L85" s="95"/>
      <c r="M85" s="95"/>
      <c r="N85" s="95"/>
      <c r="O85" s="95"/>
      <c r="P85" s="95"/>
      <c r="Q85" s="95"/>
    </row>
    <row r="86" spans="1:17" s="103" customFormat="1" x14ac:dyDescent="0.3">
      <c r="A86" s="101" t="s">
        <v>223</v>
      </c>
      <c r="B86" s="89"/>
      <c r="C86" s="89"/>
      <c r="D86" s="89"/>
      <c r="E86" s="89"/>
      <c r="F86"/>
      <c r="G86"/>
      <c r="H86" s="95"/>
      <c r="I86" s="95"/>
      <c r="J86" s="95"/>
      <c r="K86" s="95"/>
      <c r="L86" s="95"/>
      <c r="M86" s="95"/>
      <c r="N86" s="95"/>
      <c r="O86" s="95"/>
      <c r="P86" s="95"/>
      <c r="Q86" s="95"/>
    </row>
    <row r="87" spans="1:17" s="103" customFormat="1" x14ac:dyDescent="0.3">
      <c r="A87" s="93" t="s">
        <v>224</v>
      </c>
      <c r="B87" s="89"/>
      <c r="C87" s="89"/>
      <c r="D87"/>
      <c r="E87" s="89"/>
      <c r="F87"/>
      <c r="G87"/>
      <c r="H87" s="95"/>
      <c r="I87" s="95"/>
      <c r="J87" s="95"/>
      <c r="K87" s="95"/>
      <c r="L87" s="95"/>
      <c r="M87" s="95"/>
      <c r="N87" s="95"/>
      <c r="O87" s="95"/>
      <c r="P87" s="95"/>
      <c r="Q87" s="95"/>
    </row>
    <row r="88" spans="1:17" s="103" customFormat="1" x14ac:dyDescent="0.3">
      <c r="A88" s="101" t="s">
        <v>225</v>
      </c>
      <c r="B88" s="89"/>
      <c r="C88" s="89"/>
      <c r="D88" s="89"/>
      <c r="E88" s="89"/>
      <c r="F88"/>
      <c r="G88"/>
      <c r="H88" s="95"/>
      <c r="I88" s="95"/>
      <c r="J88" s="95"/>
      <c r="K88" s="95"/>
      <c r="L88" s="95"/>
      <c r="M88" s="95"/>
      <c r="N88" s="95"/>
      <c r="O88" s="95"/>
      <c r="P88" s="95"/>
      <c r="Q88" s="95"/>
    </row>
    <row r="89" spans="1:17" s="103" customFormat="1" x14ac:dyDescent="0.3">
      <c r="A89" s="101" t="s">
        <v>226</v>
      </c>
      <c r="B89" s="89"/>
      <c r="C89" s="89"/>
      <c r="D89" s="89"/>
      <c r="E89" s="89"/>
      <c r="F89"/>
      <c r="G89"/>
      <c r="H89" s="95"/>
      <c r="I89" s="95"/>
      <c r="J89" s="95"/>
      <c r="K89" s="95"/>
      <c r="L89" s="95"/>
      <c r="M89" s="95"/>
      <c r="N89" s="95"/>
      <c r="O89" s="95"/>
      <c r="P89" s="95"/>
      <c r="Q89" s="95"/>
    </row>
    <row r="90" spans="1:17" s="103" customFormat="1" x14ac:dyDescent="0.3">
      <c r="A90" s="101" t="s">
        <v>227</v>
      </c>
      <c r="B90" s="89"/>
      <c r="C90" s="89"/>
      <c r="D90" s="89"/>
      <c r="E90" s="89"/>
      <c r="F90"/>
      <c r="G90"/>
      <c r="H90" s="95"/>
      <c r="I90" s="95"/>
      <c r="J90" s="95"/>
      <c r="K90" s="95"/>
      <c r="L90" s="95"/>
      <c r="M90" s="95"/>
      <c r="N90" s="95"/>
      <c r="O90" s="95"/>
      <c r="P90" s="95"/>
      <c r="Q90" s="95"/>
    </row>
    <row r="91" spans="1:17" x14ac:dyDescent="0.3">
      <c r="A91" s="104" t="s">
        <v>228</v>
      </c>
      <c r="B91" s="92"/>
      <c r="C91" s="89">
        <f t="shared" ref="C91:C92" si="1">SUM(B91/8)</f>
        <v>0</v>
      </c>
      <c r="D91" s="92"/>
      <c r="E91" s="92"/>
      <c r="H91" s="105"/>
      <c r="I91" s="105"/>
      <c r="J91" s="105"/>
      <c r="K91" s="105"/>
      <c r="L91" s="105"/>
      <c r="M91" s="105"/>
      <c r="N91" s="105"/>
      <c r="O91" s="105"/>
      <c r="P91" s="105"/>
      <c r="Q91" s="105"/>
    </row>
    <row r="92" spans="1:17" s="1" customFormat="1" x14ac:dyDescent="0.3">
      <c r="A92" s="74" t="s">
        <v>136</v>
      </c>
      <c r="B92" s="1">
        <v>176</v>
      </c>
      <c r="C92" s="89">
        <f t="shared" si="1"/>
        <v>22</v>
      </c>
      <c r="D92" s="19"/>
    </row>
    <row r="93" spans="1:17" x14ac:dyDescent="0.3">
      <c r="A93" s="108" t="s">
        <v>229</v>
      </c>
      <c r="B93" s="107">
        <v>34</v>
      </c>
      <c r="C93" s="89">
        <f t="shared" ref="C93" si="2">SUM(B93/8)</f>
        <v>4.25</v>
      </c>
      <c r="D93" s="107">
        <v>34</v>
      </c>
      <c r="E93" s="89">
        <f t="shared" ref="E93" si="3">SUM(D93/8)</f>
        <v>4.25</v>
      </c>
      <c r="F93" s="95"/>
      <c r="G93" s="95"/>
    </row>
    <row r="94" spans="1:17" x14ac:dyDescent="0.3">
      <c r="A94" s="106"/>
      <c r="B94" s="107"/>
      <c r="C94" s="107"/>
      <c r="D94" s="107"/>
      <c r="E94" s="109"/>
      <c r="F94" s="95"/>
      <c r="G94" s="95"/>
    </row>
    <row r="95" spans="1:17" x14ac:dyDescent="0.3">
      <c r="A95" s="110" t="s">
        <v>230</v>
      </c>
      <c r="B95" s="92"/>
      <c r="C95" s="92"/>
      <c r="D95" s="92"/>
      <c r="E95" s="92"/>
      <c r="F95" s="105"/>
      <c r="G95" s="105"/>
    </row>
    <row r="96" spans="1:17" x14ac:dyDescent="0.3">
      <c r="A96" s="111"/>
      <c r="B96" s="112"/>
      <c r="C96" s="112"/>
      <c r="D96" s="112"/>
      <c r="E96" s="112"/>
    </row>
    <row r="97" spans="1:5" x14ac:dyDescent="0.3">
      <c r="A97" s="113" t="s">
        <v>231</v>
      </c>
      <c r="B97" s="89">
        <v>16</v>
      </c>
      <c r="C97" s="89">
        <f t="shared" ref="C97" si="4">B97/8</f>
        <v>2</v>
      </c>
      <c r="D97" s="89">
        <v>16</v>
      </c>
      <c r="E97" s="89">
        <f t="shared" ref="E97" si="5">D97/8</f>
        <v>2</v>
      </c>
    </row>
    <row r="98" spans="1:5" x14ac:dyDescent="0.3">
      <c r="A98" s="114"/>
      <c r="B98" s="89"/>
      <c r="C98" s="89"/>
      <c r="D98" s="89"/>
      <c r="E98" s="89"/>
    </row>
    <row r="99" spans="1:5" x14ac:dyDescent="0.3">
      <c r="A99" s="115" t="s">
        <v>232</v>
      </c>
      <c r="B99" s="116"/>
      <c r="C99" s="117">
        <f>SUM(C9:C97)</f>
        <v>28.25</v>
      </c>
      <c r="D99" s="116"/>
      <c r="E99" s="117">
        <f>SUM(E9:E97)</f>
        <v>6.25</v>
      </c>
    </row>
  </sheetData>
  <mergeCells count="3">
    <mergeCell ref="A1:E5"/>
    <mergeCell ref="B7:C7"/>
    <mergeCell ref="D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2" workbookViewId="0">
      <selection activeCell="B39" sqref="B39"/>
    </sheetView>
  </sheetViews>
  <sheetFormatPr defaultRowHeight="15.6" x14ac:dyDescent="0.3"/>
  <cols>
    <col min="1" max="1" width="74.59765625" bestFit="1" customWidth="1"/>
    <col min="3" max="3" width="22.8984375" bestFit="1" customWidth="1"/>
  </cols>
  <sheetData>
    <row r="1" spans="1:15" x14ac:dyDescent="0.3">
      <c r="A1" s="44" t="s">
        <v>34</v>
      </c>
    </row>
    <row r="2" spans="1:15" ht="20.399999999999999" thickBot="1" x14ac:dyDescent="0.45">
      <c r="A2" s="51" t="s">
        <v>28</v>
      </c>
      <c r="C2" s="46" t="s">
        <v>63</v>
      </c>
      <c r="E2" s="48" t="s">
        <v>64</v>
      </c>
      <c r="O2" s="47"/>
    </row>
    <row r="3" spans="1:15" ht="16.2" thickTop="1" x14ac:dyDescent="0.3">
      <c r="A3" s="50" t="s">
        <v>62</v>
      </c>
      <c r="B3" s="46"/>
    </row>
    <row r="4" spans="1:15" x14ac:dyDescent="0.3">
      <c r="A4" s="50" t="s">
        <v>60</v>
      </c>
    </row>
    <row r="5" spans="1:15" x14ac:dyDescent="0.3">
      <c r="A5" s="50" t="s">
        <v>59</v>
      </c>
    </row>
    <row r="6" spans="1:15" x14ac:dyDescent="0.3">
      <c r="A6" s="50" t="s">
        <v>58</v>
      </c>
    </row>
    <row r="7" spans="1:15" x14ac:dyDescent="0.3">
      <c r="A7" s="50" t="s">
        <v>50</v>
      </c>
    </row>
    <row r="8" spans="1:15" x14ac:dyDescent="0.3">
      <c r="A8" s="16" t="s">
        <v>32</v>
      </c>
    </row>
    <row r="9" spans="1:15" x14ac:dyDescent="0.3">
      <c r="A9" s="50" t="s">
        <v>29</v>
      </c>
    </row>
    <row r="10" spans="1:15" x14ac:dyDescent="0.3">
      <c r="A10" s="52" t="s">
        <v>35</v>
      </c>
    </row>
    <row r="11" spans="1:15" x14ac:dyDescent="0.3">
      <c r="A11" s="61" t="s">
        <v>36</v>
      </c>
    </row>
    <row r="12" spans="1:15" x14ac:dyDescent="0.3">
      <c r="A12" s="61" t="s">
        <v>37</v>
      </c>
    </row>
    <row r="13" spans="1:15" x14ac:dyDescent="0.3">
      <c r="A13" s="61" t="s">
        <v>38</v>
      </c>
    </row>
    <row r="14" spans="1:15" x14ac:dyDescent="0.3">
      <c r="A14" s="52" t="s">
        <v>39</v>
      </c>
    </row>
    <row r="15" spans="1:15" x14ac:dyDescent="0.3">
      <c r="A15" s="45" t="s">
        <v>61</v>
      </c>
    </row>
    <row r="16" spans="1:15" x14ac:dyDescent="0.3">
      <c r="A16" s="52" t="s">
        <v>40</v>
      </c>
    </row>
    <row r="17" spans="1:1" x14ac:dyDescent="0.3">
      <c r="A17" s="43" t="s">
        <v>41</v>
      </c>
    </row>
    <row r="18" spans="1:1" x14ac:dyDescent="0.3">
      <c r="A18" s="52" t="s">
        <v>14</v>
      </c>
    </row>
    <row r="19" spans="1:1" x14ac:dyDescent="0.3">
      <c r="A19" s="52" t="s">
        <v>51</v>
      </c>
    </row>
    <row r="20" spans="1:1" x14ac:dyDescent="0.3">
      <c r="A20" s="52" t="s">
        <v>42</v>
      </c>
    </row>
    <row r="21" spans="1:1" x14ac:dyDescent="0.3">
      <c r="A21" s="51" t="s">
        <v>43</v>
      </c>
    </row>
    <row r="22" spans="1:1" x14ac:dyDescent="0.3">
      <c r="A22" s="56" t="s">
        <v>44</v>
      </c>
    </row>
    <row r="23" spans="1:1" x14ac:dyDescent="0.3">
      <c r="A23" s="56" t="s">
        <v>45</v>
      </c>
    </row>
    <row r="24" spans="1:1" x14ac:dyDescent="0.3">
      <c r="A24" s="56" t="s">
        <v>46</v>
      </c>
    </row>
    <row r="25" spans="1:1" x14ac:dyDescent="0.3">
      <c r="A25" s="53" t="s">
        <v>47</v>
      </c>
    </row>
    <row r="26" spans="1:1" x14ac:dyDescent="0.3">
      <c r="A26" s="53" t="s">
        <v>48</v>
      </c>
    </row>
    <row r="27" spans="1:1" x14ac:dyDescent="0.3">
      <c r="A27" s="53" t="s">
        <v>49</v>
      </c>
    </row>
    <row r="28" spans="1:1" x14ac:dyDescent="0.3">
      <c r="A28" s="53" t="s">
        <v>52</v>
      </c>
    </row>
    <row r="29" spans="1:1" x14ac:dyDescent="0.3">
      <c r="A29" s="53" t="s">
        <v>53</v>
      </c>
    </row>
    <row r="30" spans="1:1" x14ac:dyDescent="0.3">
      <c r="A30" s="53" t="s">
        <v>57</v>
      </c>
    </row>
    <row r="31" spans="1:1" x14ac:dyDescent="0.3">
      <c r="A31" s="53" t="s">
        <v>54</v>
      </c>
    </row>
    <row r="32" spans="1:1" x14ac:dyDescent="0.3">
      <c r="A32" s="53" t="s">
        <v>55</v>
      </c>
    </row>
    <row r="33" spans="1:1" x14ac:dyDescent="0.3">
      <c r="A33" s="53" t="s">
        <v>56</v>
      </c>
    </row>
    <row r="34" spans="1:1" x14ac:dyDescent="0.3">
      <c r="A34" s="53" t="s">
        <v>65</v>
      </c>
    </row>
    <row r="35" spans="1:1" x14ac:dyDescent="0.3">
      <c r="A35" s="5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2</vt:lpstr>
      <vt:lpstr>Multilanguage</vt:lpstr>
      <vt:lpstr>Mobile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2018-07-11T13:06:33Z</dcterms:modified>
</cp:coreProperties>
</file>