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C" sheetId="1" state="visible" r:id="rId2"/>
    <sheet name="Mobi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<sst xmlns="http://schemas.openxmlformats.org/spreadsheetml/2006/main" count="153" uniqueCount="150">
  <si>
    <t xml:space="preserve">PWC Venue Management App</t>
  </si>
  <si>
    <t xml:space="preserve">Tuesday</t>
  </si>
  <si>
    <t xml:space="preserve">Module</t>
  </si>
  <si>
    <t xml:space="preserve">Hours</t>
  </si>
  <si>
    <t xml:space="preserve">Man Days</t>
  </si>
  <si>
    <t xml:space="preserve">No</t>
  </si>
  <si>
    <t xml:space="preserve">Total Effort</t>
  </si>
  <si>
    <t xml:space="preserve">Initiation</t>
  </si>
  <si>
    <t xml:space="preserve">Designer</t>
  </si>
  <si>
    <t xml:space="preserve">Business Analysis </t>
  </si>
  <si>
    <t xml:space="preserve">Sr Developer</t>
  </si>
  <si>
    <t xml:space="preserve">Project Management</t>
  </si>
  <si>
    <t xml:space="preserve">Jr Developer</t>
  </si>
  <si>
    <t xml:space="preserve">Documentation (SRS, FS, Weekly Reports)</t>
  </si>
  <si>
    <t xml:space="preserve">BA</t>
  </si>
  <si>
    <t xml:space="preserve">Development</t>
  </si>
  <si>
    <t xml:space="preserve">TechWriter</t>
  </si>
  <si>
    <t xml:space="preserve">UI design</t>
  </si>
  <si>
    <t xml:space="preserve">PM</t>
  </si>
  <si>
    <t xml:space="preserve">Prototyping</t>
  </si>
  <si>
    <t xml:space="preserve">QA</t>
  </si>
  <si>
    <t xml:space="preserve">Responsive Web Application</t>
  </si>
  <si>
    <t xml:space="preserve">Total</t>
  </si>
  <si>
    <t xml:space="preserve">Master Data Management (Templated and configurable)</t>
  </si>
  <si>
    <t xml:space="preserve">Floor Plan &amp; Floor Sites </t>
  </si>
  <si>
    <t xml:space="preserve">IT Facilities</t>
  </si>
  <si>
    <t xml:space="preserve">Security Facilities</t>
  </si>
  <si>
    <t xml:space="preserve">House keeping</t>
  </si>
  <si>
    <t xml:space="preserve">FNB</t>
  </si>
  <si>
    <t xml:space="preserve">Three tiered approval workflow framework.</t>
  </si>
  <si>
    <t xml:space="preserve">Floor Plan &amp; Floor Sites</t>
  </si>
  <si>
    <t xml:space="preserve">Data Collection templates for each service</t>
  </si>
  <si>
    <t xml:space="preserve">Days</t>
  </si>
  <si>
    <t xml:space="preserve">months</t>
  </si>
  <si>
    <t xml:space="preserve">User authorization and entitlements linked to approval workflow</t>
  </si>
  <si>
    <t xml:space="preserve">Total Delivery days</t>
  </si>
  <si>
    <t xml:space="preserve">Event Booking</t>
  </si>
  <si>
    <t xml:space="preserve">Lead Generation (Website and emails*1)</t>
  </si>
  <si>
    <t xml:space="preserve">Capture event facility requirments</t>
  </si>
  <si>
    <t xml:space="preserve">Floor area, IT requirments, Security requirments House keeping FNB. Multiple forms that are dynamically generated based on the options being selected</t>
  </si>
  <si>
    <t xml:space="preserve"> (+1 Day deployment)</t>
  </si>
  <si>
    <t xml:space="preserve">Capture client details, event details, Offer period, misc data</t>
  </si>
  <si>
    <t xml:space="preserve">Generate documents that capture the requirments listed.  Confirmation letter etc</t>
  </si>
  <si>
    <t xml:space="preserve">Generate MOU to receive approval from the client</t>
  </si>
  <si>
    <t xml:space="preserve">Workflow for approval process</t>
  </si>
  <si>
    <t xml:space="preserve">Customer approved MOU</t>
  </si>
  <si>
    <t xml:space="preserve">Check in and attendee tracking</t>
  </si>
  <si>
    <t xml:space="preserve">Email campaigns</t>
  </si>
  <si>
    <t xml:space="preserve">Manage invoices</t>
  </si>
  <si>
    <t xml:space="preserve">Collect Payments</t>
  </si>
  <si>
    <t xml:space="preserve">Online registration</t>
  </si>
  <si>
    <t xml:space="preserve">Customer web view</t>
  </si>
  <si>
    <t xml:space="preserve">Customer Login</t>
  </si>
  <si>
    <t xml:space="preserve">Floor plans and site details (View and update plan With service specific forms)</t>
  </si>
  <si>
    <t xml:space="preserve">IT Facilities (View and update plan With service specific forms)</t>
  </si>
  <si>
    <t xml:space="preserve">Security Facilities (View and update plan With service specific forms)</t>
  </si>
  <si>
    <t xml:space="preserve">House keeping (View and update plan With service specific forms)</t>
  </si>
  <si>
    <t xml:space="preserve">FNB (View and update plan With service specific forms)</t>
  </si>
  <si>
    <t xml:space="preserve">Consumption Sheets</t>
  </si>
  <si>
    <t xml:space="preserve">Financial Impact Assesment</t>
  </si>
  <si>
    <t xml:space="preserve">Change management</t>
  </si>
  <si>
    <t xml:space="preserve">Workflow for change and approvals</t>
  </si>
  <si>
    <t xml:space="preserve">Summary and feedback</t>
  </si>
  <si>
    <t xml:space="preserve">Integrations</t>
  </si>
  <si>
    <t xml:space="preserve">Tally integration</t>
  </si>
  <si>
    <t xml:space="preserve">Mail integration</t>
  </si>
  <si>
    <t xml:space="preserve">SMS integration</t>
  </si>
  <si>
    <t xml:space="preserve">Operations</t>
  </si>
  <si>
    <t xml:space="preserve">Reminders for start operations</t>
  </si>
  <si>
    <t xml:space="preserve">Assign SPOC  for services</t>
  </si>
  <si>
    <t xml:space="preserve">SPOC creates tasks and activity schedules</t>
  </si>
  <si>
    <t xml:space="preserve">Assign responsibilities</t>
  </si>
  <si>
    <t xml:space="preserve">Calendar integrations (google calender, Client will be responsible for API access)</t>
  </si>
  <si>
    <t xml:space="preserve">Sign off on project plans from the client</t>
  </si>
  <si>
    <t xml:space="preserve">Data collection wizard for each service (5 services identified)</t>
  </si>
  <si>
    <t xml:space="preserve">Generate data sheets with list of requirments</t>
  </si>
  <si>
    <t xml:space="preserve">Vendor management</t>
  </si>
  <si>
    <t xml:space="preserve">Create Vendor service categories</t>
  </si>
  <si>
    <t xml:space="preserve">Create Vendor selection criteria</t>
  </si>
  <si>
    <t xml:space="preserve">Create Bid Document (RFI, RFP, RFQ)</t>
  </si>
  <si>
    <t xml:space="preserve">Risk Assessment &amp; Evaluate offers</t>
  </si>
  <si>
    <t xml:space="preserve">Contract negotiation</t>
  </si>
  <si>
    <t xml:space="preserve">Onboarding</t>
  </si>
  <si>
    <t xml:space="preserve">Monitoring performace and mitigating risks</t>
  </si>
  <si>
    <t xml:space="preserve">Managing Vendor relationship</t>
  </si>
  <si>
    <t xml:space="preserve">Store management</t>
  </si>
  <si>
    <t xml:space="preserve">Receipt of incoming materials</t>
  </si>
  <si>
    <t xml:space="preserve">Supervision of unloading of materials and tallying of materials</t>
  </si>
  <si>
    <t xml:space="preserve">Checking for damages or shortages and preparation of the report</t>
  </si>
  <si>
    <t xml:space="preserve">Filling of ‘goods inward’, ‘day book’, or ‘daily collection’ register</t>
  </si>
  <si>
    <t xml:space="preserve">Completion of vendors consignment note (challan)</t>
  </si>
  <si>
    <t xml:space="preserve">Making arrangement for inspection and getting the inspection completed</t>
  </si>
  <si>
    <t xml:space="preserve">Preparation of ‘goods receipt note’ (GRN)</t>
  </si>
  <si>
    <t xml:space="preserve">Preparation of ‘goods rejection memo’ (in case of rejection of materials)</t>
  </si>
  <si>
    <t xml:space="preserve">Sending of materials to the respective stores</t>
  </si>
  <si>
    <t xml:space="preserve">Sending of the relevant documents to the respective departments</t>
  </si>
  <si>
    <t xml:space="preserve">Ensuring all storage and material handling facilities are in proper working order</t>
  </si>
  <si>
    <t xml:space="preserve">Ensuring good housekeeping and cleanliness in the storage space</t>
  </si>
  <si>
    <t xml:space="preserve">Checking, counting and tallying of materials before issue</t>
  </si>
  <si>
    <t xml:space="preserve">Making prompt entries in ‘Bin card’ or stock card</t>
  </si>
  <si>
    <t xml:space="preserve">Ensuring correct documentation of material receipts and material issues</t>
  </si>
  <si>
    <t xml:space="preserve">Ensuring safe and proper handling of materials so as not to damage them</t>
  </si>
  <si>
    <t xml:space="preserve">Ensuring proper record keeping and correct accounting of materials</t>
  </si>
  <si>
    <t xml:space="preserve">Ensuring regular stock verification</t>
  </si>
  <si>
    <t xml:space="preserve">Ensuring that rules and regulations relating to physical custody and preservation of materials are followed</t>
  </si>
  <si>
    <t xml:space="preserve">Ensuring safety of materials and personnel</t>
  </si>
  <si>
    <t xml:space="preserve">Facility Management</t>
  </si>
  <si>
    <t xml:space="preserve"> Shift management and Roster generation</t>
  </si>
  <si>
    <t xml:space="preserve"> Leaves processing &amp; workflow management</t>
  </si>
  <si>
    <t xml:space="preserve"> Track time-in and time-out of every personnel</t>
  </si>
  <si>
    <t xml:space="preserve"> Overtime calculation and reporting</t>
  </si>
  <si>
    <t xml:space="preserve"> Export data to Payroll systems</t>
  </si>
  <si>
    <t xml:space="preserve"> Web enabled facility reservation</t>
  </si>
  <si>
    <t xml:space="preserve"> Inviting Internal &amp; External attendees for meetings</t>
  </si>
  <si>
    <t xml:space="preserve"> Car Park reservation and Visitor Management integration</t>
  </si>
  <si>
    <t xml:space="preserve"> Scheduling of refreshments orders to catering</t>
  </si>
  <si>
    <t xml:space="preserve"> Billing &amp; Usage Analysis</t>
  </si>
  <si>
    <t xml:space="preserve"> Manage space inventory</t>
  </si>
  <si>
    <t xml:space="preserve"> Visually plan and allocate space</t>
  </si>
  <si>
    <t xml:space="preserve">?</t>
  </si>
  <si>
    <t xml:space="preserve"> Department / project wise occupancy analysis, charge backs</t>
  </si>
  <si>
    <t xml:space="preserve">Reports</t>
  </si>
  <si>
    <t xml:space="preserve"> Create your own KPIs, reports and dashboards</t>
  </si>
  <si>
    <t xml:space="preserve"> Drill Down provision to view detailed reports</t>
  </si>
  <si>
    <t xml:space="preserve"> Pivot grids for more detailed analysis</t>
  </si>
  <si>
    <t xml:space="preserve"> Link custom reports, KPIs to menu system</t>
  </si>
  <si>
    <t xml:space="preserve">System Features</t>
  </si>
  <si>
    <t xml:space="preserve"> Set up complex workflow rules and logics as per needs</t>
  </si>
  <si>
    <t xml:space="preserve"> Routing of workflows based on user actions</t>
  </si>
  <si>
    <t xml:space="preserve"> Auto reminders on pending approvals</t>
  </si>
  <si>
    <t xml:space="preserve"> Customizable email messages</t>
  </si>
  <si>
    <t xml:space="preserve"> Detailed audit log / history</t>
  </si>
  <si>
    <t xml:space="preserve">Legacy documents</t>
  </si>
  <si>
    <t xml:space="preserve">Scan legacy document (integration only)</t>
  </si>
  <si>
    <t xml:space="preserve">Create digital assets that can be searched and tagged</t>
  </si>
  <si>
    <t xml:space="preserve">Associate the assets with existing projects, clients etc</t>
  </si>
  <si>
    <t xml:space="preserve">Quality Assurance</t>
  </si>
  <si>
    <t xml:space="preserve">QA &amp; Bug Fixing</t>
  </si>
  <si>
    <t xml:space="preserve">UAT</t>
  </si>
  <si>
    <t xml:space="preserve">Deployment per instance</t>
  </si>
  <si>
    <t xml:space="preserve">Assumptions</t>
  </si>
  <si>
    <t xml:space="preserve">* Optional Item</t>
  </si>
  <si>
    <t xml:space="preserve">1 Lead generation through email will use RPA to read emails or attachments and create a lead within the application</t>
  </si>
  <si>
    <t xml:space="preserve">Estimate does not include BOM for hardware</t>
  </si>
  <si>
    <t xml:space="preserve">Login and registration</t>
  </si>
  <si>
    <t xml:space="preserve">Event info</t>
  </si>
  <si>
    <t xml:space="preserve">contact information</t>
  </si>
  <si>
    <t xml:space="preserve">details of other participants</t>
  </si>
  <si>
    <t xml:space="preserve">rate events</t>
  </si>
  <si>
    <t xml:space="preserve">customized Quizzes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</si>
</sst>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DDD"/>
        <bgColor rgb="FFC6D9F1"/>
      </patternFill>
    </fill>
    <fill>
      <patternFill patternType="solid">
        <fgColor rgb="FFD99694"/>
        <bgColor rgb="FFFF99CC"/>
      </patternFill>
    </fill>
    <fill>
      <patternFill patternType="solid">
        <fgColor rgb="FFDDD9C3"/>
        <bgColor rgb="FFC6D9F1"/>
      </patternFill>
    </fill>
    <fill>
      <patternFill patternType="solid">
        <fgColor rgb="FFC6D9F1"/>
        <bgColor rgb="FFDDD9C3"/>
      </patternFill>
    </fill>
    <fill>
      <patternFill patternType="solid">
        <fgColor rgb="FFF79646"/>
        <bgColor rgb="FFD9969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6" fillId="9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DEADA"/>
      <rgbColor rgb="FFCCFFFF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3045960</xdr:colOff>
      <xdr:row>3</xdr:row>
      <xdr:rowOff>128160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3045960" cy="72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4"/>
  <sheetViews>
    <sheetView showFormulas="false" showGridLines="true" showRowColHeaders="true" showZeros="true" rightToLeft="false" tabSelected="true" showOutlineSymbols="true" defaultGridColor="true" view="normal" topLeftCell="A46" colorId="64" zoomScale="80" zoomScaleNormal="80" zoomScalePageLayoutView="100" workbookViewId="0">
      <selection pane="topLeft" activeCell="A71" activeCellId="0" sqref="A71"/>
    </sheetView>
  </sheetViews>
  <sheetFormatPr defaultRowHeight="15" zeroHeight="false" outlineLevelRow="0" outlineLevelCol="0"/>
  <cols>
    <col collapsed="false" customWidth="true" hidden="false" outlineLevel="0" max="1" min="1" style="1" width="80"/>
    <col collapsed="false" customWidth="true" hidden="false" outlineLevel="0" max="2" min="2" style="2" width="14.26"/>
    <col collapsed="false" customWidth="true" hidden="false" outlineLevel="0" max="3" min="3" style="3" width="13.88"/>
    <col collapsed="false" customWidth="true" hidden="false" outlineLevel="0" max="4" min="4" style="1" width="19.13"/>
    <col collapsed="false" customWidth="true" hidden="false" outlineLevel="0" max="5" min="5" style="1" width="12.75"/>
    <col collapsed="false" customWidth="true" hidden="false" outlineLevel="0" max="6" min="6" style="1" width="10.88"/>
    <col collapsed="false" customWidth="true" hidden="false" outlineLevel="0" max="7" min="7" style="1" width="10.75"/>
    <col collapsed="false" customWidth="true" hidden="true" outlineLevel="0" max="8" min="8" style="1" width="0.26"/>
    <col collapsed="false" customWidth="true" hidden="true" outlineLevel="0" max="9" min="9" style="1" width="10.88"/>
    <col collapsed="false" customWidth="true" hidden="false" outlineLevel="0" max="10" min="10" style="1" width="10.88"/>
    <col collapsed="false" customWidth="true" hidden="false" outlineLevel="0" max="11" min="11" style="1" width="13.5"/>
    <col collapsed="false" customWidth="true" hidden="false" outlineLevel="0" max="1023" min="12" style="1" width="10.88"/>
    <col collapsed="false" customWidth="true" hidden="false" outlineLevel="0" max="1025" min="1024" style="0" width="8.36"/>
  </cols>
  <sheetData>
    <row r="1" customFormat="false" ht="15.75" hidden="false" customHeight="true" outlineLevel="0" collapsed="false">
      <c r="A1" s="4"/>
      <c r="B1" s="5"/>
      <c r="C1" s="6"/>
    </row>
    <row r="2" customFormat="false" ht="15.75" hidden="false" customHeight="true" outlineLevel="0" collapsed="false">
      <c r="A2" s="6"/>
      <c r="B2" s="5"/>
      <c r="C2" s="6"/>
    </row>
    <row r="3" customFormat="false" ht="15.75" hidden="false" customHeight="true" outlineLevel="0" collapsed="false">
      <c r="A3" s="7" t="s">
        <v>0</v>
      </c>
      <c r="B3" s="5"/>
      <c r="C3" s="8" t="n">
        <v>43416</v>
      </c>
    </row>
    <row r="4" customFormat="false" ht="15.75" hidden="false" customHeight="true" outlineLevel="0" collapsed="false">
      <c r="A4" s="5"/>
      <c r="B4" s="5"/>
      <c r="C4" s="9" t="s">
        <v>1</v>
      </c>
    </row>
    <row r="5" customFormat="false" ht="15.75" hidden="false" customHeight="true" outlineLevel="0" collapsed="false">
      <c r="A5" s="10"/>
      <c r="B5" s="11"/>
      <c r="C5" s="10"/>
      <c r="D5" s="12"/>
    </row>
    <row r="6" s="19" customFormat="true" ht="18" hidden="false" customHeight="true" outlineLevel="0" collapsed="false">
      <c r="A6" s="13" t="s">
        <v>2</v>
      </c>
      <c r="B6" s="14" t="s">
        <v>3</v>
      </c>
      <c r="C6" s="14" t="s">
        <v>4</v>
      </c>
      <c r="D6" s="15"/>
      <c r="E6" s="16" t="s">
        <v>5</v>
      </c>
      <c r="F6" s="17" t="s">
        <v>4</v>
      </c>
      <c r="G6" s="17" t="s">
        <v>6</v>
      </c>
      <c r="H6" s="18"/>
      <c r="I6" s="18"/>
      <c r="AMJ6" s="0"/>
    </row>
    <row r="7" s="19" customFormat="true" ht="18" hidden="false" customHeight="true" outlineLevel="0" collapsed="false">
      <c r="A7" s="20" t="s">
        <v>7</v>
      </c>
      <c r="B7" s="21"/>
      <c r="C7" s="22"/>
      <c r="D7" s="23" t="s">
        <v>8</v>
      </c>
      <c r="E7" s="24" t="n">
        <v>1</v>
      </c>
      <c r="F7" s="25" t="n">
        <f aca="false">SUM(C12:C13)</f>
        <v>10</v>
      </c>
      <c r="G7" s="26" t="n">
        <f aca="false">(F7*E7)</f>
        <v>10</v>
      </c>
      <c r="H7" s="18"/>
      <c r="I7" s="18"/>
      <c r="J7" s="27"/>
      <c r="K7" s="28"/>
      <c r="AMJ7" s="0"/>
    </row>
    <row r="8" s="19" customFormat="true" ht="18" hidden="false" customHeight="true" outlineLevel="0" collapsed="false">
      <c r="A8" s="29" t="s">
        <v>9</v>
      </c>
      <c r="B8" s="30" t="n">
        <v>40</v>
      </c>
      <c r="C8" s="30" t="n">
        <f aca="false">B8/8</f>
        <v>5</v>
      </c>
      <c r="D8" s="23" t="s">
        <v>10</v>
      </c>
      <c r="E8" s="24" t="n">
        <v>2</v>
      </c>
      <c r="F8" s="25" t="n">
        <v>75</v>
      </c>
      <c r="G8" s="26" t="n">
        <f aca="false">(F8*E8)</f>
        <v>150</v>
      </c>
      <c r="H8" s="31" t="n">
        <f aca="false">SUM(C12:C45)</f>
        <v>90.875</v>
      </c>
      <c r="I8" s="32" t="n">
        <f aca="false">SUM(G8:G9)</f>
        <v>310</v>
      </c>
      <c r="J8" s="33" t="n">
        <f aca="false">SUM(C12:C122)</f>
        <v>309.25</v>
      </c>
      <c r="K8" s="34" t="n">
        <f aca="false">SUM(G8:G9)</f>
        <v>310</v>
      </c>
      <c r="AMJ8" s="0"/>
    </row>
    <row r="9" s="19" customFormat="true" ht="18" hidden="false" customHeight="true" outlineLevel="0" collapsed="false">
      <c r="A9" s="29" t="s">
        <v>11</v>
      </c>
      <c r="B9" s="30" t="n">
        <f aca="false">SUM(B11:B122)*0.1</f>
        <v>247.4</v>
      </c>
      <c r="C9" s="30" t="n">
        <f aca="false">B9/8</f>
        <v>30.925</v>
      </c>
      <c r="D9" s="23" t="s">
        <v>12</v>
      </c>
      <c r="E9" s="24" t="n">
        <v>2</v>
      </c>
      <c r="F9" s="25" t="n">
        <v>80</v>
      </c>
      <c r="G9" s="26" t="n">
        <f aca="false">(F9*E9)</f>
        <v>160</v>
      </c>
      <c r="H9" s="31"/>
      <c r="I9" s="32"/>
      <c r="J9" s="33"/>
      <c r="K9" s="34"/>
      <c r="AMJ9" s="0"/>
    </row>
    <row r="10" s="36" customFormat="true" ht="18" hidden="false" customHeight="true" outlineLevel="0" collapsed="false">
      <c r="A10" s="29" t="s">
        <v>13</v>
      </c>
      <c r="B10" s="30" t="n">
        <v>32</v>
      </c>
      <c r="C10" s="30" t="n">
        <f aca="false">B10/8</f>
        <v>4</v>
      </c>
      <c r="D10" s="23" t="s">
        <v>14</v>
      </c>
      <c r="E10" s="24" t="n">
        <v>1</v>
      </c>
      <c r="F10" s="35" t="n">
        <f aca="false">C8</f>
        <v>5</v>
      </c>
      <c r="G10" s="26" t="n">
        <f aca="false">(F10*E10)</f>
        <v>5</v>
      </c>
      <c r="H10" s="18"/>
      <c r="I10" s="18"/>
      <c r="J10" s="27"/>
      <c r="K10" s="28"/>
      <c r="AMJ10" s="0"/>
    </row>
    <row r="11" s="36" customFormat="true" ht="18" hidden="false" customHeight="true" outlineLevel="0" collapsed="false">
      <c r="A11" s="20" t="s">
        <v>15</v>
      </c>
      <c r="B11" s="20"/>
      <c r="C11" s="20" t="n">
        <f aca="false">B11/8</f>
        <v>0</v>
      </c>
      <c r="D11" s="23" t="s">
        <v>16</v>
      </c>
      <c r="E11" s="24" t="n">
        <v>1</v>
      </c>
      <c r="F11" s="35" t="n">
        <f aca="false">C10</f>
        <v>4</v>
      </c>
      <c r="G11" s="26" t="n">
        <f aca="false">(F11*E11)</f>
        <v>4</v>
      </c>
      <c r="H11" s="18"/>
      <c r="I11" s="18"/>
      <c r="J11" s="27"/>
      <c r="K11" s="28"/>
      <c r="AMJ11" s="0"/>
    </row>
    <row r="12" s="36" customFormat="true" ht="18" hidden="false" customHeight="true" outlineLevel="0" collapsed="false">
      <c r="A12" s="37" t="s">
        <v>17</v>
      </c>
      <c r="B12" s="30" t="n">
        <v>40</v>
      </c>
      <c r="C12" s="30" t="n">
        <f aca="false">B12/8</f>
        <v>5</v>
      </c>
      <c r="D12" s="23" t="s">
        <v>18</v>
      </c>
      <c r="E12" s="24" t="n">
        <v>1</v>
      </c>
      <c r="F12" s="35" t="n">
        <f aca="false">C9</f>
        <v>30.925</v>
      </c>
      <c r="G12" s="26" t="n">
        <f aca="false">(F12*E12)</f>
        <v>30.925</v>
      </c>
      <c r="H12" s="18"/>
      <c r="I12" s="18"/>
      <c r="J12" s="27"/>
      <c r="K12" s="28"/>
      <c r="AMJ12" s="0"/>
    </row>
    <row r="13" s="36" customFormat="true" ht="18" hidden="false" customHeight="true" outlineLevel="0" collapsed="false">
      <c r="A13" s="37" t="s">
        <v>19</v>
      </c>
      <c r="B13" s="30" t="n">
        <v>40</v>
      </c>
      <c r="C13" s="30" t="n">
        <f aca="false">B13/8</f>
        <v>5</v>
      </c>
      <c r="D13" s="23" t="s">
        <v>20</v>
      </c>
      <c r="E13" s="24" t="n">
        <v>2</v>
      </c>
      <c r="F13" s="38" t="n">
        <f aca="false">C124/2</f>
        <v>52.36875</v>
      </c>
      <c r="G13" s="26" t="n">
        <f aca="false">(F13*E13)</f>
        <v>104.7375</v>
      </c>
      <c r="H13" s="18"/>
      <c r="I13" s="18"/>
      <c r="J13" s="27"/>
      <c r="K13" s="28"/>
      <c r="AMJ13" s="0"/>
    </row>
    <row r="14" s="36" customFormat="true" ht="18" hidden="false" customHeight="true" outlineLevel="0" collapsed="false">
      <c r="A14" s="39" t="s">
        <v>21</v>
      </c>
      <c r="B14" s="40"/>
      <c r="C14" s="40" t="n">
        <f aca="false">B14/8</f>
        <v>0</v>
      </c>
      <c r="D14" s="41" t="s">
        <v>22</v>
      </c>
      <c r="E14" s="24"/>
      <c r="F14" s="25"/>
      <c r="G14" s="26" t="n">
        <f aca="false">SUM(G7:G13)</f>
        <v>464.6625</v>
      </c>
      <c r="H14" s="42"/>
      <c r="I14" s="19"/>
      <c r="AMJ14" s="0"/>
    </row>
    <row r="15" s="36" customFormat="true" ht="18" hidden="false" customHeight="true" outlineLevel="0" collapsed="false">
      <c r="A15" s="43" t="s">
        <v>23</v>
      </c>
      <c r="B15" s="44" t="n">
        <v>0</v>
      </c>
      <c r="C15" s="44" t="n">
        <f aca="false">B15/8</f>
        <v>0</v>
      </c>
      <c r="D15" s="45"/>
      <c r="E15" s="46"/>
      <c r="F15" s="46"/>
      <c r="H15" s="19"/>
      <c r="AMJ15" s="0"/>
    </row>
    <row r="16" s="36" customFormat="true" ht="18" hidden="false" customHeight="true" outlineLevel="0" collapsed="false">
      <c r="A16" s="47" t="s">
        <v>24</v>
      </c>
      <c r="B16" s="30" t="n">
        <v>32</v>
      </c>
      <c r="C16" s="30" t="n">
        <f aca="false">B16/8</f>
        <v>4</v>
      </c>
      <c r="D16" s="48"/>
      <c r="E16" s="49"/>
      <c r="F16" s="49"/>
      <c r="G16" s="50"/>
      <c r="H16" s="19"/>
      <c r="AMJ16" s="0"/>
    </row>
    <row r="17" s="36" customFormat="true" ht="18" hidden="false" customHeight="true" outlineLevel="0" collapsed="false">
      <c r="A17" s="47" t="s">
        <v>25</v>
      </c>
      <c r="B17" s="30" t="n">
        <v>32</v>
      </c>
      <c r="C17" s="30" t="n">
        <f aca="false">B17/8</f>
        <v>4</v>
      </c>
      <c r="D17" s="48"/>
      <c r="E17" s="49"/>
      <c r="F17" s="49"/>
      <c r="G17" s="50"/>
      <c r="H17" s="19"/>
      <c r="AMJ17" s="0"/>
    </row>
    <row r="18" s="36" customFormat="true" ht="18" hidden="false" customHeight="true" outlineLevel="0" collapsed="false">
      <c r="A18" s="47" t="s">
        <v>26</v>
      </c>
      <c r="B18" s="30" t="n">
        <v>32</v>
      </c>
      <c r="C18" s="30" t="n">
        <f aca="false">B18/8</f>
        <v>4</v>
      </c>
      <c r="D18" s="48"/>
      <c r="E18" s="49"/>
      <c r="F18" s="49"/>
      <c r="G18" s="50"/>
      <c r="H18" s="19"/>
      <c r="AMJ18" s="0"/>
    </row>
    <row r="19" s="36" customFormat="true" ht="18" hidden="false" customHeight="true" outlineLevel="0" collapsed="false">
      <c r="A19" s="47" t="s">
        <v>27</v>
      </c>
      <c r="B19" s="30" t="n">
        <v>32</v>
      </c>
      <c r="C19" s="30" t="n">
        <f aca="false">B19/8</f>
        <v>4</v>
      </c>
      <c r="D19" s="48"/>
      <c r="E19" s="49"/>
      <c r="F19" s="49"/>
      <c r="G19" s="50"/>
      <c r="H19" s="19"/>
      <c r="AMJ19" s="0"/>
    </row>
    <row r="20" s="36" customFormat="true" ht="18" hidden="false" customHeight="true" outlineLevel="0" collapsed="false">
      <c r="A20" s="47" t="s">
        <v>28</v>
      </c>
      <c r="B20" s="30" t="n">
        <v>32</v>
      </c>
      <c r="C20" s="30" t="n">
        <f aca="false">B20/8</f>
        <v>4</v>
      </c>
      <c r="F20" s="19"/>
      <c r="G20" s="19"/>
      <c r="H20" s="19"/>
      <c r="AMJ20" s="0"/>
    </row>
    <row r="21" s="36" customFormat="true" ht="18" hidden="false" customHeight="true" outlineLevel="0" collapsed="false">
      <c r="A21" s="47" t="s">
        <v>29</v>
      </c>
      <c r="B21" s="30" t="n">
        <v>32</v>
      </c>
      <c r="C21" s="30" t="n">
        <f aca="false">B21/8</f>
        <v>4</v>
      </c>
      <c r="F21" s="19"/>
      <c r="G21" s="19"/>
      <c r="H21" s="19"/>
      <c r="AMJ21" s="0"/>
    </row>
    <row r="22" s="36" customFormat="true" ht="18" hidden="false" customHeight="true" outlineLevel="0" collapsed="false">
      <c r="A22" s="47" t="s">
        <v>30</v>
      </c>
      <c r="B22" s="30" t="n">
        <v>32</v>
      </c>
      <c r="C22" s="30" t="n">
        <f aca="false">B22/8</f>
        <v>4</v>
      </c>
      <c r="F22" s="19"/>
      <c r="G22" s="19"/>
      <c r="H22" s="19"/>
      <c r="AMJ22" s="0"/>
    </row>
    <row r="23" s="36" customFormat="true" ht="20.25" hidden="false" customHeight="true" outlineLevel="0" collapsed="false">
      <c r="A23" s="47" t="s">
        <v>31</v>
      </c>
      <c r="B23" s="30" t="n">
        <v>32</v>
      </c>
      <c r="C23" s="30" t="n">
        <f aca="false">B23/8</f>
        <v>4</v>
      </c>
      <c r="E23" s="36" t="s">
        <v>32</v>
      </c>
      <c r="F23" s="51" t="s">
        <v>33</v>
      </c>
      <c r="G23" s="19"/>
      <c r="AMJ23" s="0"/>
    </row>
    <row r="24" s="36" customFormat="true" ht="20.25" hidden="false" customHeight="true" outlineLevel="0" collapsed="false">
      <c r="A24" s="47" t="s">
        <v>34</v>
      </c>
      <c r="B24" s="30" t="n">
        <v>32</v>
      </c>
      <c r="C24" s="30" t="n">
        <f aca="false">B24/8</f>
        <v>4</v>
      </c>
      <c r="D24" s="52" t="s">
        <v>35</v>
      </c>
      <c r="E24" s="53" t="n">
        <f aca="false">SUM(F13,F7,F9)</f>
        <v>142.36875</v>
      </c>
      <c r="F24" s="54" t="n">
        <f aca="false">E24/20</f>
        <v>7.1184375</v>
      </c>
      <c r="G24" s="55"/>
      <c r="AMJ24" s="0"/>
    </row>
    <row r="25" s="36" customFormat="true" ht="15" hidden="false" customHeight="false" outlineLevel="0" collapsed="false">
      <c r="A25" s="43" t="s">
        <v>36</v>
      </c>
      <c r="B25" s="44"/>
      <c r="C25" s="44" t="n">
        <f aca="false">B25/8</f>
        <v>0</v>
      </c>
      <c r="D25" s="52"/>
      <c r="E25" s="53"/>
      <c r="F25" s="54"/>
      <c r="G25" s="55"/>
      <c r="AMJ25" s="0"/>
    </row>
    <row r="26" s="36" customFormat="true" ht="15" hidden="false" customHeight="false" outlineLevel="0" collapsed="false">
      <c r="A26" s="47" t="s">
        <v>37</v>
      </c>
      <c r="B26" s="30" t="n">
        <v>16</v>
      </c>
      <c r="C26" s="30" t="n">
        <f aca="false">B26/8</f>
        <v>2</v>
      </c>
      <c r="D26" s="52"/>
      <c r="E26" s="53"/>
      <c r="F26" s="54"/>
      <c r="G26" s="55"/>
      <c r="AMJ26" s="0"/>
    </row>
    <row r="27" s="36" customFormat="true" ht="15" hidden="false" customHeight="false" outlineLevel="0" collapsed="false">
      <c r="A27" s="47" t="s">
        <v>38</v>
      </c>
      <c r="B27" s="30" t="n">
        <v>16</v>
      </c>
      <c r="C27" s="30" t="n">
        <f aca="false">B27/8</f>
        <v>2</v>
      </c>
      <c r="D27" s="52"/>
      <c r="E27" s="53"/>
      <c r="F27" s="54"/>
      <c r="G27" s="55"/>
      <c r="AMJ27" s="0"/>
    </row>
    <row r="28" s="36" customFormat="true" ht="29.85" hidden="false" customHeight="false" outlineLevel="0" collapsed="false">
      <c r="A28" s="56" t="s">
        <v>39</v>
      </c>
      <c r="B28" s="30" t="n">
        <v>20</v>
      </c>
      <c r="C28" s="30" t="n">
        <f aca="false">B28/8</f>
        <v>2.5</v>
      </c>
      <c r="D28" s="52" t="s">
        <v>6</v>
      </c>
      <c r="E28" s="53" t="n">
        <f aca="false">G14</f>
        <v>464.6625</v>
      </c>
      <c r="F28" s="19" t="s">
        <v>40</v>
      </c>
      <c r="G28" s="19"/>
      <c r="AMJ28" s="0"/>
    </row>
    <row r="29" s="36" customFormat="true" ht="18" hidden="false" customHeight="true" outlineLevel="0" collapsed="false">
      <c r="A29" s="56" t="s">
        <v>41</v>
      </c>
      <c r="B29" s="30" t="n">
        <v>20</v>
      </c>
      <c r="C29" s="30" t="n">
        <f aca="false">B29/8</f>
        <v>2.5</v>
      </c>
      <c r="D29" s="52"/>
      <c r="E29" s="53"/>
      <c r="F29" s="19"/>
      <c r="G29" s="19"/>
      <c r="AMJ29" s="0"/>
    </row>
    <row r="30" s="36" customFormat="true" ht="18" hidden="false" customHeight="true" outlineLevel="0" collapsed="false">
      <c r="A30" s="47" t="s">
        <v>42</v>
      </c>
      <c r="B30" s="30" t="n">
        <v>20</v>
      </c>
      <c r="C30" s="30" t="n">
        <f aca="false">B30/8</f>
        <v>2.5</v>
      </c>
      <c r="D30" s="52"/>
      <c r="E30" s="53"/>
      <c r="F30" s="19"/>
      <c r="G30" s="19"/>
      <c r="AMJ30" s="0"/>
    </row>
    <row r="31" s="36" customFormat="true" ht="15" hidden="false" customHeight="false" outlineLevel="0" collapsed="false">
      <c r="A31" s="47" t="s">
        <v>43</v>
      </c>
      <c r="B31" s="30" t="n">
        <v>20</v>
      </c>
      <c r="C31" s="30" t="n">
        <f aca="false">B31/8</f>
        <v>2.5</v>
      </c>
      <c r="D31" s="52"/>
      <c r="E31" s="53"/>
      <c r="F31" s="19"/>
      <c r="G31" s="19"/>
      <c r="AMJ31" s="0"/>
    </row>
    <row r="32" customFormat="false" ht="18.75" hidden="false" customHeight="true" outlineLevel="0" collapsed="false">
      <c r="A32" s="47" t="s">
        <v>44</v>
      </c>
      <c r="B32" s="30" t="n">
        <v>20</v>
      </c>
      <c r="C32" s="30" t="n">
        <f aca="false">B32/8</f>
        <v>2.5</v>
      </c>
      <c r="D32" s="36"/>
      <c r="E32" s="36"/>
      <c r="F32" s="36"/>
      <c r="G32" s="36"/>
    </row>
    <row r="33" customFormat="false" ht="18.75" hidden="false" customHeight="true" outlineLevel="0" collapsed="false">
      <c r="A33" s="47" t="s">
        <v>45</v>
      </c>
      <c r="B33" s="30" t="n">
        <v>24</v>
      </c>
      <c r="C33" s="30" t="n">
        <f aca="false">B33/8</f>
        <v>3</v>
      </c>
    </row>
    <row r="34" customFormat="false" ht="18.75" hidden="false" customHeight="true" outlineLevel="0" collapsed="false">
      <c r="A34" s="47" t="s">
        <v>46</v>
      </c>
      <c r="B34" s="30" t="n">
        <v>8</v>
      </c>
      <c r="C34" s="30" t="n">
        <f aca="false">B34/8</f>
        <v>1</v>
      </c>
    </row>
    <row r="35" customFormat="false" ht="18.75" hidden="false" customHeight="true" outlineLevel="0" collapsed="false">
      <c r="A35" s="47" t="s">
        <v>47</v>
      </c>
      <c r="B35" s="30" t="n">
        <v>20</v>
      </c>
      <c r="C35" s="30" t="n">
        <f aca="false">B35/8</f>
        <v>2.5</v>
      </c>
    </row>
    <row r="36" customFormat="false" ht="19.5" hidden="false" customHeight="true" outlineLevel="0" collapsed="false">
      <c r="A36" s="47" t="s">
        <v>48</v>
      </c>
      <c r="B36" s="30" t="n">
        <v>20</v>
      </c>
      <c r="C36" s="30" t="n">
        <f aca="false">B36/8</f>
        <v>2.5</v>
      </c>
    </row>
    <row r="37" customFormat="false" ht="19.5" hidden="false" customHeight="true" outlineLevel="0" collapsed="false">
      <c r="A37" s="47" t="s">
        <v>49</v>
      </c>
      <c r="B37" s="30" t="n">
        <v>20</v>
      </c>
      <c r="C37" s="30" t="n">
        <f aca="false">B37/8</f>
        <v>2.5</v>
      </c>
    </row>
    <row r="38" customFormat="false" ht="19.5" hidden="false" customHeight="true" outlineLevel="0" collapsed="false">
      <c r="A38" s="47" t="s">
        <v>50</v>
      </c>
      <c r="B38" s="30" t="n">
        <v>45</v>
      </c>
      <c r="C38" s="30" t="n">
        <f aca="false">B38/8</f>
        <v>5.625</v>
      </c>
    </row>
    <row r="39" customFormat="false" ht="19.5" hidden="false" customHeight="true" outlineLevel="0" collapsed="false">
      <c r="A39" s="43" t="s">
        <v>51</v>
      </c>
      <c r="B39" s="44"/>
      <c r="C39" s="44" t="n">
        <f aca="false">B39/8</f>
        <v>0</v>
      </c>
    </row>
    <row r="40" customFormat="false" ht="19.5" hidden="false" customHeight="true" outlineLevel="0" collapsed="false">
      <c r="A40" s="47" t="s">
        <v>52</v>
      </c>
      <c r="B40" s="30" t="n">
        <v>10</v>
      </c>
      <c r="C40" s="30" t="n">
        <f aca="false">B40/8</f>
        <v>1.25</v>
      </c>
    </row>
    <row r="41" customFormat="false" ht="18.75" hidden="false" customHeight="true" outlineLevel="0" collapsed="false">
      <c r="A41" s="47" t="s">
        <v>53</v>
      </c>
      <c r="B41" s="30" t="n">
        <v>16</v>
      </c>
      <c r="C41" s="30" t="n">
        <f aca="false">B41/8</f>
        <v>2</v>
      </c>
    </row>
    <row r="42" customFormat="false" ht="18.75" hidden="false" customHeight="true" outlineLevel="0" collapsed="false">
      <c r="A42" s="47" t="s">
        <v>54</v>
      </c>
      <c r="B42" s="30" t="n">
        <v>16</v>
      </c>
      <c r="C42" s="30" t="n">
        <f aca="false">B42/8</f>
        <v>2</v>
      </c>
    </row>
    <row r="43" customFormat="false" ht="18.75" hidden="false" customHeight="true" outlineLevel="0" collapsed="false">
      <c r="A43" s="47" t="s">
        <v>55</v>
      </c>
      <c r="B43" s="30" t="n">
        <v>16</v>
      </c>
      <c r="C43" s="30" t="n">
        <f aca="false">B43/8</f>
        <v>2</v>
      </c>
    </row>
    <row r="44" customFormat="false" ht="18.75" hidden="false" customHeight="true" outlineLevel="0" collapsed="false">
      <c r="A44" s="47" t="s">
        <v>56</v>
      </c>
      <c r="B44" s="30" t="n">
        <v>16</v>
      </c>
      <c r="C44" s="30" t="n">
        <f aca="false">B44/8</f>
        <v>2</v>
      </c>
    </row>
    <row r="45" customFormat="false" ht="22.5" hidden="false" customHeight="true" outlineLevel="0" collapsed="false">
      <c r="A45" s="47" t="s">
        <v>57</v>
      </c>
      <c r="B45" s="30" t="n">
        <v>16</v>
      </c>
      <c r="C45" s="30" t="n">
        <f aca="false">B45/8</f>
        <v>2</v>
      </c>
    </row>
    <row r="46" customFormat="false" ht="22.5" hidden="false" customHeight="true" outlineLevel="0" collapsed="false">
      <c r="A46" s="47" t="s">
        <v>58</v>
      </c>
      <c r="B46" s="30" t="n">
        <v>8</v>
      </c>
      <c r="C46" s="30" t="n">
        <f aca="false">B46/8</f>
        <v>1</v>
      </c>
    </row>
    <row r="47" customFormat="false" ht="22.5" hidden="false" customHeight="true" outlineLevel="0" collapsed="false">
      <c r="A47" s="47" t="s">
        <v>59</v>
      </c>
      <c r="B47" s="30" t="n">
        <v>8</v>
      </c>
      <c r="C47" s="30" t="n">
        <f aca="false">B47/8</f>
        <v>1</v>
      </c>
    </row>
    <row r="48" customFormat="false" ht="22.5" hidden="false" customHeight="true" outlineLevel="0" collapsed="false">
      <c r="A48" s="47" t="s">
        <v>60</v>
      </c>
      <c r="B48" s="30" t="n">
        <v>16</v>
      </c>
      <c r="C48" s="30" t="n">
        <f aca="false">B48/8</f>
        <v>2</v>
      </c>
    </row>
    <row r="49" customFormat="false" ht="15" hidden="false" customHeight="false" outlineLevel="0" collapsed="false">
      <c r="A49" s="47" t="s">
        <v>61</v>
      </c>
      <c r="B49" s="30" t="n">
        <v>8</v>
      </c>
      <c r="C49" s="30" t="n">
        <f aca="false">B49/8</f>
        <v>1</v>
      </c>
    </row>
    <row r="50" customFormat="false" ht="15" hidden="false" customHeight="false" outlineLevel="0" collapsed="false">
      <c r="A50" s="47" t="s">
        <v>62</v>
      </c>
      <c r="B50" s="30" t="n">
        <v>16</v>
      </c>
      <c r="C50" s="30" t="n">
        <f aca="false">B50/8</f>
        <v>2</v>
      </c>
    </row>
    <row r="51" customFormat="false" ht="15" hidden="false" customHeight="false" outlineLevel="0" collapsed="false">
      <c r="A51" s="43" t="s">
        <v>63</v>
      </c>
      <c r="B51" s="43"/>
      <c r="C51" s="57" t="n">
        <f aca="false">B51/8</f>
        <v>0</v>
      </c>
    </row>
    <row r="52" customFormat="false" ht="15.65" hidden="false" customHeight="false" outlineLevel="0" collapsed="false">
      <c r="A52" s="58" t="s">
        <v>64</v>
      </c>
      <c r="B52" s="59" t="n">
        <v>40</v>
      </c>
      <c r="C52" s="30" t="n">
        <f aca="false">B52/8</f>
        <v>5</v>
      </c>
    </row>
    <row r="53" customFormat="false" ht="15.65" hidden="false" customHeight="false" outlineLevel="0" collapsed="false">
      <c r="A53" s="58" t="s">
        <v>65</v>
      </c>
      <c r="B53" s="59"/>
      <c r="C53" s="30" t="n">
        <f aca="false">B53/8</f>
        <v>0</v>
      </c>
    </row>
    <row r="54" customFormat="false" ht="15.65" hidden="false" customHeight="false" outlineLevel="0" collapsed="false">
      <c r="A54" s="58" t="s">
        <v>66</v>
      </c>
      <c r="B54" s="59" t="n">
        <v>24</v>
      </c>
      <c r="C54" s="30" t="n">
        <f aca="false">B54/8</f>
        <v>3</v>
      </c>
    </row>
    <row r="55" customFormat="false" ht="15" hidden="false" customHeight="false" outlineLevel="0" collapsed="false">
      <c r="A55" s="43" t="s">
        <v>67</v>
      </c>
      <c r="B55" s="43"/>
      <c r="C55" s="57" t="n">
        <f aca="false">B55/8</f>
        <v>0</v>
      </c>
    </row>
    <row r="56" customFormat="false" ht="15.65" hidden="false" customHeight="false" outlineLevel="0" collapsed="false">
      <c r="A56" s="58" t="s">
        <v>68</v>
      </c>
      <c r="B56" s="59" t="n">
        <v>8</v>
      </c>
      <c r="C56" s="30" t="n">
        <f aca="false">B56/8</f>
        <v>1</v>
      </c>
    </row>
    <row r="57" customFormat="false" ht="15.65" hidden="false" customHeight="false" outlineLevel="0" collapsed="false">
      <c r="A57" s="58" t="s">
        <v>69</v>
      </c>
      <c r="B57" s="59" t="n">
        <v>10</v>
      </c>
      <c r="C57" s="30" t="n">
        <f aca="false">B57/8</f>
        <v>1.25</v>
      </c>
    </row>
    <row r="58" customFormat="false" ht="15.65" hidden="false" customHeight="false" outlineLevel="0" collapsed="false">
      <c r="A58" s="58" t="s">
        <v>70</v>
      </c>
      <c r="B58" s="59" t="n">
        <v>24</v>
      </c>
      <c r="C58" s="30" t="n">
        <f aca="false">B58/8</f>
        <v>3</v>
      </c>
    </row>
    <row r="59" customFormat="false" ht="15.65" hidden="false" customHeight="false" outlineLevel="0" collapsed="false">
      <c r="A59" s="58" t="s">
        <v>71</v>
      </c>
      <c r="B59" s="59" t="n">
        <v>8</v>
      </c>
      <c r="C59" s="30" t="n">
        <f aca="false">B59/8</f>
        <v>1</v>
      </c>
    </row>
    <row r="60" customFormat="false" ht="15.65" hidden="false" customHeight="false" outlineLevel="0" collapsed="false">
      <c r="A60" s="58" t="s">
        <v>72</v>
      </c>
      <c r="B60" s="59" t="n">
        <v>24</v>
      </c>
      <c r="C60" s="30" t="n">
        <f aca="false">B60/8</f>
        <v>3</v>
      </c>
    </row>
    <row r="61" customFormat="false" ht="15.65" hidden="false" customHeight="false" outlineLevel="0" collapsed="false">
      <c r="A61" s="58" t="s">
        <v>73</v>
      </c>
      <c r="B61" s="59" t="n">
        <v>16</v>
      </c>
      <c r="C61" s="30" t="n">
        <f aca="false">B61/8</f>
        <v>2</v>
      </c>
    </row>
    <row r="62" customFormat="false" ht="15.65" hidden="false" customHeight="false" outlineLevel="0" collapsed="false">
      <c r="A62" s="58" t="s">
        <v>74</v>
      </c>
      <c r="B62" s="59" t="n">
        <v>35</v>
      </c>
      <c r="C62" s="30" t="n">
        <f aca="false">B62/8</f>
        <v>4.375</v>
      </c>
    </row>
    <row r="63" customFormat="false" ht="15.65" hidden="false" customHeight="false" outlineLevel="0" collapsed="false">
      <c r="A63" s="58" t="s">
        <v>75</v>
      </c>
      <c r="B63" s="59" t="n">
        <v>21</v>
      </c>
      <c r="C63" s="30" t="n">
        <f aca="false">B63/8</f>
        <v>2.625</v>
      </c>
    </row>
    <row r="64" customFormat="false" ht="15" hidden="false" customHeight="false" outlineLevel="0" collapsed="false">
      <c r="A64" s="43" t="s">
        <v>76</v>
      </c>
      <c r="B64" s="43"/>
      <c r="C64" s="57"/>
    </row>
    <row r="65" customFormat="false" ht="15.65" hidden="false" customHeight="false" outlineLevel="0" collapsed="false">
      <c r="A65" s="58" t="s">
        <v>77</v>
      </c>
      <c r="B65" s="59" t="n">
        <v>10</v>
      </c>
      <c r="C65" s="30" t="n">
        <f aca="false">B65/8</f>
        <v>1.25</v>
      </c>
    </row>
    <row r="66" customFormat="false" ht="15.65" hidden="false" customHeight="false" outlineLevel="0" collapsed="false">
      <c r="A66" s="58" t="s">
        <v>78</v>
      </c>
      <c r="B66" s="59" t="n">
        <v>12</v>
      </c>
      <c r="C66" s="30" t="n">
        <f aca="false">B66/8</f>
        <v>1.5</v>
      </c>
    </row>
    <row r="67" customFormat="false" ht="15.65" hidden="false" customHeight="false" outlineLevel="0" collapsed="false">
      <c r="A67" s="58" t="s">
        <v>79</v>
      </c>
      <c r="B67" s="59" t="n">
        <v>24</v>
      </c>
      <c r="C67" s="30" t="n">
        <f aca="false">B67/8</f>
        <v>3</v>
      </c>
    </row>
    <row r="68" customFormat="false" ht="15.65" hidden="false" customHeight="false" outlineLevel="0" collapsed="false">
      <c r="A68" s="58" t="s">
        <v>80</v>
      </c>
      <c r="B68" s="59" t="n">
        <v>24</v>
      </c>
      <c r="C68" s="30" t="n">
        <f aca="false">B68/8</f>
        <v>3</v>
      </c>
    </row>
    <row r="69" customFormat="false" ht="15.65" hidden="false" customHeight="false" outlineLevel="0" collapsed="false">
      <c r="A69" s="58" t="s">
        <v>81</v>
      </c>
      <c r="B69" s="59" t="n">
        <v>10</v>
      </c>
      <c r="C69" s="30" t="n">
        <f aca="false">B69/8</f>
        <v>1.25</v>
      </c>
    </row>
    <row r="70" customFormat="false" ht="15.65" hidden="false" customHeight="false" outlineLevel="0" collapsed="false">
      <c r="A70" s="58" t="s">
        <v>82</v>
      </c>
      <c r="B70" s="59" t="n">
        <v>35</v>
      </c>
      <c r="C70" s="30" t="n">
        <f aca="false">B70/8</f>
        <v>4.375</v>
      </c>
    </row>
    <row r="71" customFormat="false" ht="15.65" hidden="false" customHeight="false" outlineLevel="0" collapsed="false">
      <c r="A71" s="58" t="s">
        <v>83</v>
      </c>
      <c r="B71" s="59" t="n">
        <v>24</v>
      </c>
      <c r="C71" s="30" t="n">
        <f aca="false">B71/8</f>
        <v>3</v>
      </c>
    </row>
    <row r="72" customFormat="false" ht="15.65" hidden="false" customHeight="false" outlineLevel="0" collapsed="false">
      <c r="A72" s="58" t="s">
        <v>84</v>
      </c>
      <c r="B72" s="59" t="n">
        <v>24</v>
      </c>
      <c r="C72" s="30" t="n">
        <f aca="false">B72/8</f>
        <v>3</v>
      </c>
    </row>
    <row r="73" customFormat="false" ht="15" hidden="false" customHeight="false" outlineLevel="0" collapsed="false">
      <c r="A73" s="43" t="s">
        <v>85</v>
      </c>
      <c r="B73" s="43"/>
      <c r="C73" s="30" t="n">
        <f aca="false">B73/8</f>
        <v>0</v>
      </c>
    </row>
    <row r="74" customFormat="false" ht="15.65" hidden="false" customHeight="false" outlineLevel="0" collapsed="false">
      <c r="A74" s="58" t="s">
        <v>86</v>
      </c>
      <c r="B74" s="59" t="n">
        <v>24</v>
      </c>
      <c r="C74" s="30" t="n">
        <f aca="false">B74/8</f>
        <v>3</v>
      </c>
    </row>
    <row r="75" customFormat="false" ht="15.65" hidden="false" customHeight="false" outlineLevel="0" collapsed="false">
      <c r="A75" s="58" t="s">
        <v>87</v>
      </c>
      <c r="B75" s="59" t="n">
        <v>16</v>
      </c>
      <c r="C75" s="30" t="n">
        <f aca="false">B75/8</f>
        <v>2</v>
      </c>
    </row>
    <row r="76" customFormat="false" ht="15.65" hidden="false" customHeight="false" outlineLevel="0" collapsed="false">
      <c r="A76" s="58" t="s">
        <v>88</v>
      </c>
      <c r="B76" s="59" t="n">
        <v>16</v>
      </c>
      <c r="C76" s="30" t="n">
        <f aca="false">B76/8</f>
        <v>2</v>
      </c>
    </row>
    <row r="77" customFormat="false" ht="15.65" hidden="false" customHeight="false" outlineLevel="0" collapsed="false">
      <c r="A77" s="58" t="s">
        <v>89</v>
      </c>
      <c r="B77" s="59" t="n">
        <v>32</v>
      </c>
      <c r="C77" s="30" t="n">
        <f aca="false">B77/8</f>
        <v>4</v>
      </c>
    </row>
    <row r="78" customFormat="false" ht="15.65" hidden="false" customHeight="false" outlineLevel="0" collapsed="false">
      <c r="A78" s="58" t="s">
        <v>90</v>
      </c>
      <c r="B78" s="59" t="n">
        <v>16</v>
      </c>
      <c r="C78" s="30" t="n">
        <f aca="false">B78/8</f>
        <v>2</v>
      </c>
    </row>
    <row r="79" customFormat="false" ht="15.65" hidden="false" customHeight="false" outlineLevel="0" collapsed="false">
      <c r="A79" s="58" t="s">
        <v>91</v>
      </c>
      <c r="B79" s="59" t="n">
        <v>16</v>
      </c>
      <c r="C79" s="30" t="n">
        <f aca="false">B79/8</f>
        <v>2</v>
      </c>
    </row>
    <row r="80" customFormat="false" ht="15.65" hidden="false" customHeight="false" outlineLevel="0" collapsed="false">
      <c r="A80" s="58" t="s">
        <v>92</v>
      </c>
      <c r="B80" s="59" t="n">
        <v>16</v>
      </c>
      <c r="C80" s="30" t="n">
        <f aca="false">B80/8</f>
        <v>2</v>
      </c>
    </row>
    <row r="81" customFormat="false" ht="15.65" hidden="false" customHeight="false" outlineLevel="0" collapsed="false">
      <c r="A81" s="58" t="s">
        <v>93</v>
      </c>
      <c r="B81" s="59" t="n">
        <v>16</v>
      </c>
      <c r="C81" s="30" t="n">
        <f aca="false">B81/8</f>
        <v>2</v>
      </c>
    </row>
    <row r="82" customFormat="false" ht="15.65" hidden="false" customHeight="false" outlineLevel="0" collapsed="false">
      <c r="A82" s="58" t="s">
        <v>94</v>
      </c>
      <c r="B82" s="59" t="n">
        <v>16</v>
      </c>
      <c r="C82" s="30" t="n">
        <f aca="false">B82/8</f>
        <v>2</v>
      </c>
    </row>
    <row r="83" customFormat="false" ht="15.65" hidden="false" customHeight="false" outlineLevel="0" collapsed="false">
      <c r="A83" s="58" t="s">
        <v>95</v>
      </c>
      <c r="B83" s="59" t="n">
        <v>16</v>
      </c>
      <c r="C83" s="30" t="n">
        <f aca="false">B83/8</f>
        <v>2</v>
      </c>
    </row>
    <row r="84" customFormat="false" ht="15.65" hidden="false" customHeight="false" outlineLevel="0" collapsed="false">
      <c r="A84" s="58" t="s">
        <v>96</v>
      </c>
      <c r="B84" s="59" t="n">
        <v>16</v>
      </c>
      <c r="C84" s="30" t="n">
        <f aca="false">B84/8</f>
        <v>2</v>
      </c>
    </row>
    <row r="85" customFormat="false" ht="15.65" hidden="false" customHeight="false" outlineLevel="0" collapsed="false">
      <c r="A85" s="58" t="s">
        <v>97</v>
      </c>
      <c r="B85" s="59" t="n">
        <v>16</v>
      </c>
      <c r="C85" s="30" t="n">
        <f aca="false">B85/8</f>
        <v>2</v>
      </c>
    </row>
    <row r="86" customFormat="false" ht="15.65" hidden="false" customHeight="false" outlineLevel="0" collapsed="false">
      <c r="A86" s="58" t="s">
        <v>98</v>
      </c>
      <c r="B86" s="59" t="n">
        <v>30</v>
      </c>
      <c r="C86" s="30" t="n">
        <f aca="false">B86/8</f>
        <v>3.75</v>
      </c>
    </row>
    <row r="87" customFormat="false" ht="15.65" hidden="false" customHeight="false" outlineLevel="0" collapsed="false">
      <c r="A87" s="58" t="s">
        <v>99</v>
      </c>
      <c r="B87" s="59" t="n">
        <v>35</v>
      </c>
      <c r="C87" s="30" t="n">
        <f aca="false">B87/8</f>
        <v>4.375</v>
      </c>
    </row>
    <row r="88" customFormat="false" ht="15.65" hidden="false" customHeight="false" outlineLevel="0" collapsed="false">
      <c r="A88" s="58" t="s">
        <v>100</v>
      </c>
      <c r="B88" s="59" t="n">
        <v>12</v>
      </c>
      <c r="C88" s="30" t="n">
        <f aca="false">B88/8</f>
        <v>1.5</v>
      </c>
    </row>
    <row r="89" customFormat="false" ht="15.65" hidden="false" customHeight="false" outlineLevel="0" collapsed="false">
      <c r="A89" s="58" t="s">
        <v>101</v>
      </c>
      <c r="B89" s="59" t="n">
        <v>12</v>
      </c>
      <c r="C89" s="30" t="n">
        <f aca="false">B89/8</f>
        <v>1.5</v>
      </c>
    </row>
    <row r="90" customFormat="false" ht="15.65" hidden="false" customHeight="false" outlineLevel="0" collapsed="false">
      <c r="A90" s="58" t="s">
        <v>102</v>
      </c>
      <c r="B90" s="59" t="n">
        <v>12</v>
      </c>
      <c r="C90" s="30" t="n">
        <f aca="false">B90/8</f>
        <v>1.5</v>
      </c>
    </row>
    <row r="91" customFormat="false" ht="15.65" hidden="false" customHeight="false" outlineLevel="0" collapsed="false">
      <c r="A91" s="58" t="s">
        <v>103</v>
      </c>
      <c r="B91" s="59" t="n">
        <v>32</v>
      </c>
      <c r="C91" s="30" t="n">
        <f aca="false">B91/8</f>
        <v>4</v>
      </c>
    </row>
    <row r="92" customFormat="false" ht="29.85" hidden="false" customHeight="false" outlineLevel="0" collapsed="false">
      <c r="A92" s="58" t="s">
        <v>104</v>
      </c>
      <c r="B92" s="59" t="n">
        <v>12</v>
      </c>
      <c r="C92" s="30" t="n">
        <f aca="false">B92/8</f>
        <v>1.5</v>
      </c>
    </row>
    <row r="93" customFormat="false" ht="15.65" hidden="false" customHeight="false" outlineLevel="0" collapsed="false">
      <c r="A93" s="58" t="s">
        <v>105</v>
      </c>
      <c r="B93" s="59" t="n">
        <v>12</v>
      </c>
      <c r="C93" s="30" t="n">
        <f aca="false">B93/8</f>
        <v>1.5</v>
      </c>
    </row>
    <row r="94" customFormat="false" ht="15" hidden="false" customHeight="false" outlineLevel="0" collapsed="false">
      <c r="A94" s="43" t="s">
        <v>106</v>
      </c>
      <c r="B94" s="43"/>
      <c r="C94" s="30" t="n">
        <f aca="false">B94/8</f>
        <v>0</v>
      </c>
    </row>
    <row r="95" customFormat="false" ht="15.65" hidden="false" customHeight="false" outlineLevel="0" collapsed="false">
      <c r="A95" s="58" t="s">
        <v>107</v>
      </c>
      <c r="B95" s="59" t="n">
        <v>24</v>
      </c>
      <c r="C95" s="30" t="n">
        <f aca="false">B95/8</f>
        <v>3</v>
      </c>
    </row>
    <row r="96" customFormat="false" ht="15.65" hidden="false" customHeight="false" outlineLevel="0" collapsed="false">
      <c r="A96" s="58" t="s">
        <v>108</v>
      </c>
      <c r="B96" s="59" t="n">
        <v>110</v>
      </c>
      <c r="C96" s="30" t="n">
        <f aca="false">B96/8</f>
        <v>13.75</v>
      </c>
    </row>
    <row r="97" customFormat="false" ht="15.65" hidden="false" customHeight="false" outlineLevel="0" collapsed="false">
      <c r="A97" s="58" t="s">
        <v>109</v>
      </c>
      <c r="B97" s="59" t="n">
        <v>70</v>
      </c>
      <c r="C97" s="30" t="n">
        <f aca="false">B97/8</f>
        <v>8.75</v>
      </c>
    </row>
    <row r="98" customFormat="false" ht="15.65" hidden="false" customHeight="false" outlineLevel="0" collapsed="false">
      <c r="A98" s="58" t="s">
        <v>110</v>
      </c>
      <c r="B98" s="59" t="n">
        <v>42</v>
      </c>
      <c r="C98" s="30" t="n">
        <f aca="false">B98/8</f>
        <v>5.25</v>
      </c>
    </row>
    <row r="99" customFormat="false" ht="15.65" hidden="false" customHeight="false" outlineLevel="0" collapsed="false">
      <c r="A99" s="58" t="s">
        <v>111</v>
      </c>
      <c r="B99" s="59" t="n">
        <v>40</v>
      </c>
      <c r="C99" s="30" t="n">
        <f aca="false">B99/8</f>
        <v>5</v>
      </c>
    </row>
    <row r="100" customFormat="false" ht="15.65" hidden="false" customHeight="false" outlineLevel="0" collapsed="false">
      <c r="A100" s="58" t="s">
        <v>112</v>
      </c>
      <c r="B100" s="59" t="n">
        <v>45</v>
      </c>
      <c r="C100" s="30" t="n">
        <f aca="false">B100/8</f>
        <v>5.625</v>
      </c>
    </row>
    <row r="101" customFormat="false" ht="15.65" hidden="false" customHeight="false" outlineLevel="0" collapsed="false">
      <c r="A101" s="58" t="s">
        <v>113</v>
      </c>
      <c r="B101" s="59" t="n">
        <v>24</v>
      </c>
      <c r="C101" s="30" t="n">
        <f aca="false">B101/8</f>
        <v>3</v>
      </c>
    </row>
    <row r="102" customFormat="false" ht="15.65" hidden="false" customHeight="false" outlineLevel="0" collapsed="false">
      <c r="A102" s="58" t="s">
        <v>114</v>
      </c>
      <c r="B102" s="59" t="n">
        <v>25</v>
      </c>
      <c r="C102" s="30" t="n">
        <f aca="false">B102/8</f>
        <v>3.125</v>
      </c>
    </row>
    <row r="103" customFormat="false" ht="15.65" hidden="false" customHeight="false" outlineLevel="0" collapsed="false">
      <c r="A103" s="58" t="s">
        <v>115</v>
      </c>
      <c r="B103" s="59" t="n">
        <v>24</v>
      </c>
      <c r="C103" s="30" t="n">
        <f aca="false">B103/8</f>
        <v>3</v>
      </c>
    </row>
    <row r="104" customFormat="false" ht="15.65" hidden="false" customHeight="false" outlineLevel="0" collapsed="false">
      <c r="A104" s="58" t="s">
        <v>116</v>
      </c>
      <c r="B104" s="59" t="n">
        <v>32</v>
      </c>
      <c r="C104" s="30" t="n">
        <f aca="false">B104/8</f>
        <v>4</v>
      </c>
    </row>
    <row r="105" customFormat="false" ht="15.65" hidden="false" customHeight="false" outlineLevel="0" collapsed="false">
      <c r="A105" s="58" t="s">
        <v>117</v>
      </c>
      <c r="B105" s="59" t="n">
        <v>25</v>
      </c>
      <c r="C105" s="30" t="n">
        <f aca="false">B105/8</f>
        <v>3.125</v>
      </c>
    </row>
    <row r="106" customFormat="false" ht="15.65" hidden="false" customHeight="false" outlineLevel="0" collapsed="false">
      <c r="A106" s="58" t="s">
        <v>118</v>
      </c>
      <c r="B106" s="59" t="n">
        <v>12</v>
      </c>
      <c r="C106" s="30" t="n">
        <f aca="false">B106/8</f>
        <v>1.5</v>
      </c>
      <c r="D106" s="1" t="s">
        <v>119</v>
      </c>
    </row>
    <row r="107" customFormat="false" ht="15.65" hidden="false" customHeight="false" outlineLevel="0" collapsed="false">
      <c r="A107" s="58" t="s">
        <v>120</v>
      </c>
      <c r="B107" s="59" t="n">
        <v>20</v>
      </c>
      <c r="C107" s="30" t="n">
        <f aca="false">B107/8</f>
        <v>2.5</v>
      </c>
    </row>
    <row r="108" customFormat="false" ht="15" hidden="false" customHeight="false" outlineLevel="0" collapsed="false">
      <c r="A108" s="43" t="s">
        <v>121</v>
      </c>
      <c r="B108" s="43"/>
      <c r="C108" s="30" t="n">
        <f aca="false">B108/8</f>
        <v>0</v>
      </c>
    </row>
    <row r="109" customFormat="false" ht="15.65" hidden="false" customHeight="false" outlineLevel="0" collapsed="false">
      <c r="A109" s="58" t="s">
        <v>122</v>
      </c>
      <c r="B109" s="59" t="n">
        <v>35</v>
      </c>
      <c r="C109" s="30" t="n">
        <f aca="false">B109/8</f>
        <v>4.375</v>
      </c>
    </row>
    <row r="110" customFormat="false" ht="15.65" hidden="false" customHeight="false" outlineLevel="0" collapsed="false">
      <c r="A110" s="58" t="s">
        <v>123</v>
      </c>
      <c r="B110" s="59" t="n">
        <v>24</v>
      </c>
      <c r="C110" s="30" t="n">
        <f aca="false">B110/8</f>
        <v>3</v>
      </c>
    </row>
    <row r="111" customFormat="false" ht="15.65" hidden="false" customHeight="false" outlineLevel="0" collapsed="false">
      <c r="A111" s="58" t="s">
        <v>124</v>
      </c>
      <c r="B111" s="59" t="n">
        <v>55</v>
      </c>
      <c r="C111" s="30" t="n">
        <f aca="false">B111/8</f>
        <v>6.875</v>
      </c>
    </row>
    <row r="112" customFormat="false" ht="15.65" hidden="false" customHeight="false" outlineLevel="0" collapsed="false">
      <c r="A112" s="58" t="s">
        <v>125</v>
      </c>
      <c r="B112" s="59" t="n">
        <v>60</v>
      </c>
      <c r="C112" s="30" t="n">
        <f aca="false">B112/8</f>
        <v>7.5</v>
      </c>
    </row>
    <row r="113" customFormat="false" ht="15" hidden="false" customHeight="false" outlineLevel="0" collapsed="false">
      <c r="A113" s="43" t="s">
        <v>126</v>
      </c>
      <c r="B113" s="43"/>
      <c r="C113" s="30" t="n">
        <f aca="false">B113/8</f>
        <v>0</v>
      </c>
    </row>
    <row r="114" customFormat="false" ht="15.65" hidden="false" customHeight="false" outlineLevel="0" collapsed="false">
      <c r="A114" s="58" t="s">
        <v>127</v>
      </c>
      <c r="B114" s="59" t="n">
        <v>110</v>
      </c>
      <c r="C114" s="30" t="n">
        <f aca="false">B114/8</f>
        <v>13.75</v>
      </c>
    </row>
    <row r="115" customFormat="false" ht="15.65" hidden="false" customHeight="false" outlineLevel="0" collapsed="false">
      <c r="A115" s="58" t="s">
        <v>128</v>
      </c>
      <c r="B115" s="59" t="n">
        <v>80</v>
      </c>
      <c r="C115" s="30" t="n">
        <f aca="false">B115/8</f>
        <v>10</v>
      </c>
    </row>
    <row r="116" customFormat="false" ht="15.65" hidden="false" customHeight="false" outlineLevel="0" collapsed="false">
      <c r="A116" s="58" t="s">
        <v>129</v>
      </c>
      <c r="B116" s="59" t="n">
        <v>32</v>
      </c>
      <c r="C116" s="30" t="n">
        <f aca="false">B116/8</f>
        <v>4</v>
      </c>
    </row>
    <row r="117" customFormat="false" ht="15.65" hidden="false" customHeight="false" outlineLevel="0" collapsed="false">
      <c r="A117" s="58" t="s">
        <v>130</v>
      </c>
      <c r="B117" s="59" t="n">
        <v>24</v>
      </c>
      <c r="C117" s="30" t="n">
        <f aca="false">B117/8</f>
        <v>3</v>
      </c>
    </row>
    <row r="118" customFormat="false" ht="15.65" hidden="false" customHeight="false" outlineLevel="0" collapsed="false">
      <c r="A118" s="58" t="s">
        <v>131</v>
      </c>
      <c r="B118" s="59" t="n">
        <v>32</v>
      </c>
      <c r="C118" s="30" t="n">
        <f aca="false">B118/8</f>
        <v>4</v>
      </c>
    </row>
    <row r="119" customFormat="false" ht="15" hidden="false" customHeight="false" outlineLevel="0" collapsed="false">
      <c r="A119" s="43" t="s">
        <v>132</v>
      </c>
      <c r="B119" s="43"/>
      <c r="C119" s="30" t="n">
        <f aca="false">B119/8</f>
        <v>0</v>
      </c>
    </row>
    <row r="120" customFormat="false" ht="15.65" hidden="false" customHeight="false" outlineLevel="0" collapsed="false">
      <c r="A120" s="58" t="s">
        <v>133</v>
      </c>
      <c r="B120" s="59"/>
      <c r="C120" s="30" t="n">
        <f aca="false">B120/8</f>
        <v>0</v>
      </c>
    </row>
    <row r="121" customFormat="false" ht="15.65" hidden="false" customHeight="false" outlineLevel="0" collapsed="false">
      <c r="A121" s="58" t="s">
        <v>134</v>
      </c>
      <c r="B121" s="59"/>
      <c r="C121" s="30" t="n">
        <f aca="false">B121/8</f>
        <v>0</v>
      </c>
    </row>
    <row r="122" customFormat="false" ht="15.65" hidden="false" customHeight="false" outlineLevel="0" collapsed="false">
      <c r="A122" s="58" t="s">
        <v>135</v>
      </c>
      <c r="B122" s="59"/>
      <c r="C122" s="30" t="n">
        <f aca="false">B122/8</f>
        <v>0</v>
      </c>
    </row>
    <row r="123" customFormat="false" ht="15" hidden="false" customHeight="false" outlineLevel="0" collapsed="false">
      <c r="A123" s="60" t="s">
        <v>136</v>
      </c>
      <c r="B123" s="61"/>
      <c r="C123" s="30" t="n">
        <f aca="false">B123/8</f>
        <v>0</v>
      </c>
      <c r="D123" s="62"/>
    </row>
    <row r="124" customFormat="false" ht="15" hidden="false" customHeight="false" outlineLevel="0" collapsed="false">
      <c r="A124" s="47" t="s">
        <v>137</v>
      </c>
      <c r="B124" s="30" t="n">
        <f aca="false">SUM(B15:B118)*0.35</f>
        <v>837.9</v>
      </c>
      <c r="C124" s="30" t="n">
        <f aca="false">B124/8</f>
        <v>104.7375</v>
      </c>
    </row>
    <row r="125" customFormat="false" ht="15" hidden="false" customHeight="false" outlineLevel="0" collapsed="false">
      <c r="A125" s="47" t="s">
        <v>138</v>
      </c>
      <c r="B125" s="30"/>
      <c r="C125" s="30"/>
    </row>
    <row r="126" customFormat="false" ht="15" hidden="false" customHeight="false" outlineLevel="0" collapsed="false">
      <c r="A126" s="63" t="s">
        <v>139</v>
      </c>
      <c r="B126" s="30"/>
      <c r="C126" s="30" t="n">
        <f aca="false">B126/8</f>
        <v>0</v>
      </c>
    </row>
    <row r="127" customFormat="false" ht="15" hidden="false" customHeight="false" outlineLevel="0" collapsed="false">
      <c r="A127" s="64" t="s">
        <v>6</v>
      </c>
      <c r="B127" s="65"/>
      <c r="C127" s="66" t="n">
        <f aca="false">SUM(C8:C126)</f>
        <v>453.9125</v>
      </c>
    </row>
    <row r="128" customFormat="false" ht="15" hidden="false" customHeight="false" outlineLevel="0" collapsed="false">
      <c r="C128" s="67"/>
    </row>
    <row r="130" customFormat="false" ht="15" hidden="false" customHeight="false" outlineLevel="0" collapsed="false">
      <c r="A130" s="12" t="s">
        <v>140</v>
      </c>
    </row>
    <row r="131" customFormat="false" ht="15" hidden="false" customHeight="false" outlineLevel="0" collapsed="false">
      <c r="A131" s="1" t="s">
        <v>141</v>
      </c>
    </row>
    <row r="132" customFormat="false" ht="15" hidden="false" customHeight="false" outlineLevel="0" collapsed="false">
      <c r="A132" s="1" t="s">
        <v>142</v>
      </c>
    </row>
    <row r="133" customFormat="false" ht="15" hidden="false" customHeight="false" outlineLevel="0" collapsed="false">
      <c r="A133" s="1" t="s">
        <v>143</v>
      </c>
    </row>
    <row r="136" s="1" customFormat="true" ht="15" hidden="false" customHeight="false" outlineLevel="0" collapsed="false">
      <c r="AMJ136" s="0"/>
    </row>
    <row r="137" s="1" customFormat="true" ht="15" hidden="false" customHeight="false" outlineLevel="0" collapsed="false">
      <c r="AMJ137" s="0"/>
    </row>
    <row r="138" s="1" customFormat="true" ht="15" hidden="false" customHeight="false" outlineLevel="0" collapsed="false">
      <c r="AMJ138" s="0"/>
    </row>
    <row r="139" s="1" customFormat="true" ht="15" hidden="false" customHeight="false" outlineLevel="0" collapsed="false">
      <c r="AMJ139" s="0"/>
    </row>
    <row r="140" s="1" customFormat="true" ht="15" hidden="false" customHeight="false" outlineLevel="0" collapsed="false">
      <c r="AMJ140" s="0"/>
    </row>
    <row r="141" s="1" customFormat="true" ht="15" hidden="false" customHeight="false" outlineLevel="0" collapsed="false">
      <c r="AMJ141" s="0"/>
    </row>
    <row r="142" s="1" customFormat="true" ht="15" hidden="false" customHeight="false" outlineLevel="0" collapsed="false">
      <c r="AMJ142" s="0"/>
    </row>
    <row r="143" s="1" customFormat="true" ht="15" hidden="false" customHeight="false" outlineLevel="0" collapsed="false">
      <c r="AMJ143" s="0"/>
    </row>
    <row r="144" s="1" customFormat="true" ht="15" hidden="false" customHeight="false" outlineLevel="0" collapsed="false">
      <c r="AMJ144" s="0"/>
    </row>
    <row r="145" s="1" customFormat="true" ht="15" hidden="false" customHeight="false" outlineLevel="0" collapsed="false">
      <c r="AMJ145" s="0"/>
    </row>
    <row r="146" s="1" customFormat="true" ht="15" hidden="false" customHeight="false" outlineLevel="0" collapsed="false">
      <c r="AMJ146" s="0"/>
    </row>
    <row r="147" s="1" customFormat="true" ht="15" hidden="false" customHeight="false" outlineLevel="0" collapsed="false">
      <c r="AMJ147" s="0"/>
    </row>
    <row r="148" s="1" customFormat="true" ht="15" hidden="false" customHeight="false" outlineLevel="0" collapsed="false">
      <c r="AMJ148" s="0"/>
    </row>
    <row r="149" s="1" customFormat="true" ht="15" hidden="false" customHeight="false" outlineLevel="0" collapsed="false">
      <c r="AMJ149" s="0"/>
    </row>
    <row r="150" s="1" customFormat="true" ht="15" hidden="false" customHeight="false" outlineLevel="0" collapsed="false">
      <c r="AMJ150" s="0"/>
    </row>
    <row r="151" s="1" customFormat="true" ht="15" hidden="false" customHeight="false" outlineLevel="0" collapsed="false">
      <c r="AMJ151" s="0"/>
    </row>
    <row r="152" s="1" customFormat="true" ht="15" hidden="false" customHeight="false" outlineLevel="0" collapsed="false">
      <c r="AMJ152" s="0"/>
    </row>
    <row r="153" s="1" customFormat="true" ht="15" hidden="false" customHeight="false" outlineLevel="0" collapsed="false">
      <c r="AMJ153" s="0"/>
    </row>
    <row r="154" s="1" customFormat="true" ht="15" hidden="false" customHeight="false" outlineLevel="0" collapsed="false">
      <c r="AMJ154" s="0"/>
    </row>
    <row r="155" s="1" customFormat="true" ht="15" hidden="false" customHeight="false" outlineLevel="0" collapsed="false">
      <c r="AMJ155" s="0"/>
    </row>
    <row r="156" s="1" customFormat="true" ht="15" hidden="false" customHeight="false" outlineLevel="0" collapsed="false">
      <c r="AMJ156" s="0"/>
    </row>
    <row r="157" s="1" customFormat="true" ht="15" hidden="false" customHeight="false" outlineLevel="0" collapsed="false">
      <c r="AMJ157" s="0"/>
    </row>
    <row r="158" s="1" customFormat="true" ht="15" hidden="false" customHeight="false" outlineLevel="0" collapsed="false">
      <c r="AMJ158" s="0"/>
    </row>
    <row r="159" s="1" customFormat="true" ht="15" hidden="false" customHeight="false" outlineLevel="0" collapsed="false">
      <c r="AMJ159" s="0"/>
    </row>
    <row r="160" s="1" customFormat="true" ht="15" hidden="false" customHeight="false" outlineLevel="0" collapsed="false">
      <c r="AMJ160" s="0"/>
    </row>
    <row r="161" s="1" customFormat="true" ht="15" hidden="false" customHeight="false" outlineLevel="0" collapsed="false">
      <c r="AMJ161" s="0"/>
    </row>
    <row r="162" s="1" customFormat="true" ht="15" hidden="false" customHeight="false" outlineLevel="0" collapsed="false">
      <c r="AMJ162" s="0"/>
    </row>
    <row r="163" s="1" customFormat="true" ht="15" hidden="false" customHeight="false" outlineLevel="0" collapsed="false">
      <c r="AMJ163" s="0"/>
    </row>
    <row r="164" s="1" customFormat="true" ht="15" hidden="false" customHeight="false" outlineLevel="0" collapsed="false">
      <c r="AMJ164" s="0"/>
    </row>
    <row r="165" s="1" customFormat="true" ht="15" hidden="false" customHeight="false" outlineLevel="0" collapsed="false">
      <c r="AMJ165" s="0"/>
    </row>
    <row r="166" s="1" customFormat="true" ht="15" hidden="false" customHeight="false" outlineLevel="0" collapsed="false">
      <c r="AMJ166" s="0"/>
    </row>
    <row r="167" s="1" customFormat="true" ht="15" hidden="false" customHeight="false" outlineLevel="0" collapsed="false">
      <c r="AMJ167" s="0"/>
    </row>
    <row r="168" s="1" customFormat="true" ht="15" hidden="false" customHeight="false" outlineLevel="0" collapsed="false">
      <c r="AMJ168" s="0"/>
    </row>
    <row r="169" s="1" customFormat="true" ht="15" hidden="false" customHeight="false" outlineLevel="0" collapsed="false">
      <c r="AMJ169" s="0"/>
    </row>
    <row r="170" s="1" customFormat="true" ht="15" hidden="false" customHeight="false" outlineLevel="0" collapsed="false">
      <c r="AMJ170" s="0"/>
    </row>
    <row r="171" s="1" customFormat="true" ht="15" hidden="false" customHeight="false" outlineLevel="0" collapsed="false">
      <c r="AMJ171" s="0"/>
    </row>
    <row r="172" s="1" customFormat="true" ht="15" hidden="false" customHeight="false" outlineLevel="0" collapsed="false">
      <c r="AMJ172" s="0"/>
    </row>
    <row r="173" s="1" customFormat="true" ht="15" hidden="false" customHeight="false" outlineLevel="0" collapsed="false">
      <c r="AMJ173" s="0"/>
    </row>
    <row r="174" s="1" customFormat="true" ht="15" hidden="false" customHeight="false" outlineLevel="0" collapsed="false">
      <c r="AMJ174" s="0"/>
    </row>
    <row r="175" s="1" customFormat="true" ht="15" hidden="false" customHeight="false" outlineLevel="0" collapsed="false">
      <c r="AMJ175" s="0"/>
    </row>
    <row r="176" s="1" customFormat="true" ht="15" hidden="false" customHeight="false" outlineLevel="0" collapsed="false">
      <c r="AMJ176" s="0"/>
    </row>
    <row r="177" s="1" customFormat="true" ht="15" hidden="false" customHeight="false" outlineLevel="0" collapsed="false">
      <c r="AMJ177" s="0"/>
    </row>
    <row r="178" s="1" customFormat="true" ht="15" hidden="false" customHeight="false" outlineLevel="0" collapsed="false">
      <c r="AMJ178" s="0"/>
    </row>
    <row r="179" s="1" customFormat="true" ht="15" hidden="false" customHeight="false" outlineLevel="0" collapsed="false">
      <c r="AMJ179" s="0"/>
    </row>
    <row r="180" s="1" customFormat="true" ht="15" hidden="false" customHeight="false" outlineLevel="0" collapsed="false">
      <c r="AMJ180" s="0"/>
    </row>
    <row r="181" s="1" customFormat="true" ht="15" hidden="false" customHeight="false" outlineLevel="0" collapsed="false">
      <c r="AMJ181" s="0"/>
    </row>
    <row r="182" s="1" customFormat="true" ht="15" hidden="false" customHeight="false" outlineLevel="0" collapsed="false">
      <c r="AMJ182" s="0"/>
    </row>
    <row r="183" s="1" customFormat="true" ht="15" hidden="false" customHeight="false" outlineLevel="0" collapsed="false">
      <c r="AMJ183" s="0"/>
    </row>
    <row r="184" s="1" customFormat="true" ht="15" hidden="false" customHeight="false" outlineLevel="0" collapsed="false">
      <c r="AMJ184" s="0"/>
    </row>
    <row r="185" s="1" customFormat="true" ht="15" hidden="false" customHeight="false" outlineLevel="0" collapsed="false">
      <c r="AMJ185" s="0"/>
    </row>
    <row r="186" s="1" customFormat="true" ht="15" hidden="false" customHeight="false" outlineLevel="0" collapsed="false">
      <c r="AMJ186" s="0"/>
    </row>
    <row r="187" s="1" customFormat="true" ht="15" hidden="false" customHeight="false" outlineLevel="0" collapsed="false">
      <c r="AMJ187" s="0"/>
    </row>
    <row r="188" s="1" customFormat="true" ht="15" hidden="false" customHeight="false" outlineLevel="0" collapsed="false">
      <c r="AMJ188" s="0"/>
    </row>
    <row r="189" s="1" customFormat="true" ht="15" hidden="false" customHeight="false" outlineLevel="0" collapsed="false">
      <c r="AMJ189" s="0"/>
    </row>
    <row r="190" s="1" customFormat="true" ht="15" hidden="false" customHeight="false" outlineLevel="0" collapsed="false">
      <c r="AMJ190" s="0"/>
    </row>
    <row r="191" s="1" customFormat="true" ht="15" hidden="false" customHeight="false" outlineLevel="0" collapsed="false">
      <c r="AMJ191" s="0"/>
    </row>
    <row r="192" s="1" customFormat="true" ht="15" hidden="false" customHeight="false" outlineLevel="0" collapsed="false">
      <c r="AMJ192" s="0"/>
    </row>
    <row r="193" s="1" customFormat="true" ht="15" hidden="false" customHeight="false" outlineLevel="0" collapsed="false">
      <c r="AMJ193" s="0"/>
    </row>
    <row r="194" s="1" customFormat="true" ht="15" hidden="false" customHeight="false" outlineLevel="0" collapsed="false">
      <c r="AMJ194" s="0"/>
    </row>
    <row r="195" s="1" customFormat="true" ht="15" hidden="false" customHeight="false" outlineLevel="0" collapsed="false">
      <c r="AMJ195" s="0"/>
    </row>
    <row r="196" s="1" customFormat="true" ht="15" hidden="false" customHeight="false" outlineLevel="0" collapsed="false">
      <c r="AMJ196" s="0"/>
    </row>
    <row r="197" s="1" customFormat="true" ht="15" hidden="false" customHeight="false" outlineLevel="0" collapsed="false">
      <c r="AMJ197" s="0"/>
    </row>
    <row r="198" s="1" customFormat="true" ht="15" hidden="false" customHeight="false" outlineLevel="0" collapsed="false">
      <c r="AMJ198" s="0"/>
    </row>
    <row r="199" s="1" customFormat="true" ht="15" hidden="false" customHeight="false" outlineLevel="0" collapsed="false">
      <c r="AMJ199" s="0"/>
    </row>
    <row r="200" s="1" customFormat="true" ht="15" hidden="false" customHeight="false" outlineLevel="0" collapsed="false">
      <c r="AMJ200" s="0"/>
    </row>
    <row r="201" s="1" customFormat="true" ht="15" hidden="false" customHeight="false" outlineLevel="0" collapsed="false">
      <c r="AMJ201" s="0"/>
    </row>
    <row r="202" s="1" customFormat="true" ht="15" hidden="false" customHeight="false" outlineLevel="0" collapsed="false">
      <c r="AMJ202" s="0"/>
    </row>
    <row r="203" s="1" customFormat="true" ht="15" hidden="false" customHeight="false" outlineLevel="0" collapsed="false">
      <c r="AMJ203" s="0"/>
    </row>
    <row r="204" s="1" customFormat="true" ht="15" hidden="false" customHeight="false" outlineLevel="0" collapsed="false">
      <c r="AMJ204" s="0"/>
    </row>
    <row r="205" s="1" customFormat="true" ht="15" hidden="false" customHeight="false" outlineLevel="0" collapsed="false">
      <c r="AMJ205" s="0"/>
    </row>
    <row r="206" s="1" customFormat="true" ht="15" hidden="false" customHeight="false" outlineLevel="0" collapsed="false">
      <c r="AMJ206" s="0"/>
    </row>
    <row r="207" s="1" customFormat="true" ht="15" hidden="false" customHeight="false" outlineLevel="0" collapsed="false">
      <c r="AMJ207" s="0"/>
    </row>
    <row r="208" s="1" customFormat="true" ht="15" hidden="false" customHeight="false" outlineLevel="0" collapsed="false">
      <c r="AMJ208" s="0"/>
    </row>
    <row r="209" s="1" customFormat="true" ht="15" hidden="false" customHeight="false" outlineLevel="0" collapsed="false">
      <c r="AMJ209" s="0"/>
    </row>
    <row r="210" s="1" customFormat="true" ht="15" hidden="false" customHeight="false" outlineLevel="0" collapsed="false">
      <c r="AMJ210" s="0"/>
    </row>
    <row r="211" s="1" customFormat="true" ht="15" hidden="false" customHeight="false" outlineLevel="0" collapsed="false">
      <c r="AMJ211" s="0"/>
    </row>
    <row r="212" s="1" customFormat="true" ht="15" hidden="false" customHeight="false" outlineLevel="0" collapsed="false">
      <c r="AMJ212" s="0"/>
    </row>
    <row r="213" s="1" customFormat="true" ht="15" hidden="false" customHeight="false" outlineLevel="0" collapsed="false">
      <c r="AMJ213" s="0"/>
    </row>
    <row r="214" s="1" customFormat="true" ht="15" hidden="false" customHeight="false" outlineLevel="0" collapsed="false">
      <c r="AMJ214" s="0"/>
    </row>
    <row r="215" s="1" customFormat="true" ht="15" hidden="false" customHeight="false" outlineLevel="0" collapsed="false">
      <c r="AMJ215" s="0"/>
    </row>
    <row r="216" s="1" customFormat="true" ht="15" hidden="false" customHeight="false" outlineLevel="0" collapsed="false">
      <c r="AMJ216" s="0"/>
    </row>
    <row r="217" s="1" customFormat="true" ht="15" hidden="false" customHeight="false" outlineLevel="0" collapsed="false">
      <c r="AMJ217" s="0"/>
    </row>
    <row r="218" s="1" customFormat="true" ht="15" hidden="false" customHeight="false" outlineLevel="0" collapsed="false">
      <c r="AMJ218" s="0"/>
    </row>
    <row r="219" s="1" customFormat="true" ht="15" hidden="false" customHeight="false" outlineLevel="0" collapsed="false">
      <c r="AMJ219" s="0"/>
    </row>
    <row r="220" s="1" customFormat="true" ht="15" hidden="false" customHeight="false" outlineLevel="0" collapsed="false">
      <c r="AMJ220" s="0"/>
    </row>
    <row r="221" s="1" customFormat="true" ht="15" hidden="false" customHeight="false" outlineLevel="0" collapsed="false">
      <c r="AMJ221" s="0"/>
    </row>
    <row r="222" s="1" customFormat="true" ht="15" hidden="false" customHeight="false" outlineLevel="0" collapsed="false">
      <c r="AMJ222" s="0"/>
    </row>
    <row r="223" s="1" customFormat="true" ht="15" hidden="false" customHeight="false" outlineLevel="0" collapsed="false">
      <c r="AMJ223" s="0"/>
    </row>
    <row r="224" s="1" customFormat="true" ht="15" hidden="false" customHeight="false" outlineLevel="0" collapsed="false">
      <c r="AMJ224" s="0"/>
    </row>
    <row r="225" s="1" customFormat="true" ht="15" hidden="false" customHeight="false" outlineLevel="0" collapsed="false">
      <c r="AMJ225" s="0"/>
    </row>
    <row r="226" s="1" customFormat="true" ht="15" hidden="false" customHeight="false" outlineLevel="0" collapsed="false">
      <c r="AMJ226" s="0"/>
    </row>
    <row r="227" s="1" customFormat="true" ht="15" hidden="false" customHeight="false" outlineLevel="0" collapsed="false">
      <c r="AMJ227" s="0"/>
    </row>
    <row r="228" s="1" customFormat="true" ht="15" hidden="false" customHeight="false" outlineLevel="0" collapsed="false">
      <c r="AMJ228" s="0"/>
    </row>
    <row r="229" s="1" customFormat="true" ht="15" hidden="false" customHeight="false" outlineLevel="0" collapsed="false">
      <c r="AMJ229" s="0"/>
    </row>
    <row r="230" s="1" customFormat="true" ht="15" hidden="false" customHeight="false" outlineLevel="0" collapsed="false">
      <c r="AMJ230" s="0"/>
    </row>
    <row r="231" s="1" customFormat="true" ht="15" hidden="false" customHeight="false" outlineLevel="0" collapsed="false">
      <c r="AMJ231" s="0"/>
    </row>
    <row r="232" s="1" customFormat="true" ht="15" hidden="false" customHeight="false" outlineLevel="0" collapsed="false">
      <c r="AMJ232" s="0"/>
    </row>
    <row r="233" s="1" customFormat="true" ht="15" hidden="false" customHeight="false" outlineLevel="0" collapsed="false">
      <c r="AMJ233" s="0"/>
    </row>
    <row r="234" s="1" customFormat="true" ht="15" hidden="false" customHeight="false" outlineLevel="0" collapsed="false">
      <c r="AMJ234" s="0"/>
    </row>
    <row r="235" s="1" customFormat="true" ht="15" hidden="false" customHeight="false" outlineLevel="0" collapsed="false">
      <c r="AMJ235" s="0"/>
    </row>
    <row r="236" s="1" customFormat="true" ht="15" hidden="false" customHeight="false" outlineLevel="0" collapsed="false">
      <c r="AMJ236" s="0"/>
    </row>
    <row r="237" s="1" customFormat="true" ht="15" hidden="false" customHeight="false" outlineLevel="0" collapsed="false">
      <c r="AMJ237" s="0"/>
    </row>
    <row r="238" s="1" customFormat="true" ht="15" hidden="false" customHeight="false" outlineLevel="0" collapsed="false">
      <c r="AMJ238" s="0"/>
    </row>
    <row r="239" s="1" customFormat="true" ht="15" hidden="false" customHeight="false" outlineLevel="0" collapsed="false">
      <c r="AMJ239" s="0"/>
    </row>
    <row r="240" s="1" customFormat="true" ht="15" hidden="false" customHeight="false" outlineLevel="0" collapsed="false">
      <c r="AMJ240" s="0"/>
    </row>
    <row r="241" s="1" customFormat="true" ht="15" hidden="false" customHeight="false" outlineLevel="0" collapsed="false">
      <c r="AMJ241" s="0"/>
    </row>
    <row r="242" s="1" customFormat="true" ht="15" hidden="false" customHeight="false" outlineLevel="0" collapsed="false">
      <c r="AMJ242" s="0"/>
    </row>
    <row r="243" s="1" customFormat="true" ht="15" hidden="false" customHeight="false" outlineLevel="0" collapsed="false">
      <c r="AMJ243" s="0"/>
    </row>
    <row r="244" s="1" customFormat="true" ht="15" hidden="false" customHeight="false" outlineLevel="0" collapsed="false">
      <c r="AMJ244" s="0"/>
    </row>
  </sheetData>
  <mergeCells count="4">
    <mergeCell ref="H8:H9"/>
    <mergeCell ref="I8:I9"/>
    <mergeCell ref="J8:J9"/>
    <mergeCell ref="K8:K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 zeroHeight="false" outlineLevelRow="0" outlineLevelCol="0"/>
  <cols>
    <col collapsed="false" customWidth="true" hidden="false" outlineLevel="0" max="1" min="1" style="0" width="23.76"/>
    <col collapsed="false" customWidth="true" hidden="false" outlineLevel="0" max="1025" min="2" style="0" width="8.49"/>
  </cols>
  <sheetData>
    <row r="3" customFormat="false" ht="15.75" hidden="false" customHeight="false" outlineLevel="0" collapsed="false">
      <c r="A3" s="0" t="s">
        <v>144</v>
      </c>
    </row>
    <row r="4" customFormat="false" ht="15.75" hidden="false" customHeight="false" outlineLevel="0" collapsed="false">
      <c r="A4" s="0" t="s">
        <v>145</v>
      </c>
    </row>
    <row r="5" customFormat="false" ht="15.75" hidden="false" customHeight="false" outlineLevel="0" collapsed="false">
      <c r="A5" s="0" t="s">
        <v>146</v>
      </c>
    </row>
    <row r="6" customFormat="false" ht="15.75" hidden="false" customHeight="false" outlineLevel="0" collapsed="false">
      <c r="A6" s="0" t="s">
        <v>147</v>
      </c>
    </row>
    <row r="7" customFormat="false" ht="15.75" hidden="false" customHeight="false" outlineLevel="0" collapsed="false">
      <c r="A7" s="0" t="s">
        <v>148</v>
      </c>
    </row>
    <row r="8" customFormat="false" ht="15.75" hidden="false" customHeight="false" outlineLevel="0" collapsed="false">
      <c r="A8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LibreOffice/6.1.3.2$Linux_X86_64 LibreOffice_project/10$Build-2</Application>
  <Company>Mphasis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2013-06-07T15:02:07Z</dcterms:created>
  <dc:creator>www.Verbat.com</dc:creator>
  <dc:description/>
  <dc:language>en</dc:language>
  <cp:lastModifiedBy/>
  <dcterms:modified xsi:type="dcterms:W3CDTF">2018-12-15T11:31:42Z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Mphasis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