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proposal\PowerRoot\"/>
    </mc:Choice>
  </mc:AlternateContent>
  <bookViews>
    <workbookView xWindow="0" yWindow="0" windowWidth="23040" windowHeight="9384" tabRatio="500"/>
  </bookViews>
  <sheets>
    <sheet name="Retail Audit Web App" sheetId="4" r:id="rId1"/>
    <sheet name="Mobile -Android" sheetId="6" r:id="rId2"/>
  </sheets>
  <calcPr calcId="152511"/>
</workbook>
</file>

<file path=xl/calcChain.xml><?xml version="1.0" encoding="utf-8"?>
<calcChain xmlns="http://schemas.openxmlformats.org/spreadsheetml/2006/main">
  <c r="H7" i="4" l="1"/>
  <c r="D37" i="6"/>
  <c r="D33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1" i="6"/>
  <c r="D10" i="6"/>
  <c r="D39" i="6" s="1"/>
  <c r="D27" i="4" l="1"/>
  <c r="D25" i="4"/>
  <c r="D24" i="4"/>
  <c r="D23" i="4"/>
  <c r="D22" i="4"/>
  <c r="D21" i="4"/>
  <c r="D20" i="4"/>
  <c r="D19" i="4" l="1"/>
  <c r="D32" i="4" l="1"/>
  <c r="C33" i="4"/>
  <c r="H8" i="4"/>
  <c r="D16" i="4"/>
  <c r="D17" i="4"/>
  <c r="D26" i="4"/>
  <c r="D28" i="4"/>
  <c r="D29" i="4"/>
  <c r="D30" i="4"/>
  <c r="D31" i="4"/>
  <c r="D15" i="4"/>
  <c r="D9" i="4"/>
  <c r="D10" i="4"/>
  <c r="D11" i="4"/>
  <c r="D8" i="4"/>
  <c r="H15" i="4"/>
  <c r="H14" i="4"/>
  <c r="H13" i="4"/>
  <c r="H12" i="4"/>
  <c r="H11" i="4"/>
  <c r="H10" i="4"/>
  <c r="H9" i="4"/>
  <c r="F18" i="4" l="1"/>
  <c r="H16" i="4"/>
  <c r="F19" i="4" s="1"/>
  <c r="D33" i="4" l="1"/>
</calcChain>
</file>

<file path=xl/sharedStrings.xml><?xml version="1.0" encoding="utf-8"?>
<sst xmlns="http://schemas.openxmlformats.org/spreadsheetml/2006/main" count="90" uniqueCount="82">
  <si>
    <t>Sl. No.</t>
  </si>
  <si>
    <t>Module</t>
  </si>
  <si>
    <t>Total</t>
  </si>
  <si>
    <t>Assumptions</t>
  </si>
  <si>
    <t>Analysis and Planning</t>
  </si>
  <si>
    <t>Testing and training</t>
  </si>
  <si>
    <t>Test for full functionality on all major and active browsers</t>
  </si>
  <si>
    <t xml:space="preserve">Development and Production </t>
  </si>
  <si>
    <t>Dashboard</t>
  </si>
  <si>
    <t>Wednesday</t>
  </si>
  <si>
    <t>Man Hours</t>
  </si>
  <si>
    <t xml:space="preserve">Super Admin - </t>
  </si>
  <si>
    <t>Manage Users</t>
  </si>
  <si>
    <t>Reports (3)</t>
  </si>
  <si>
    <t>Manage Roles &amp; Permissions</t>
  </si>
  <si>
    <t>WEB APPLICATION</t>
  </si>
  <si>
    <t>Functional Specification</t>
  </si>
  <si>
    <t>SRS</t>
  </si>
  <si>
    <t>HTML Prototype</t>
  </si>
  <si>
    <t>Hours</t>
  </si>
  <si>
    <t>Login</t>
  </si>
  <si>
    <t>Total Effort</t>
  </si>
  <si>
    <t>#</t>
  </si>
  <si>
    <t>Man Days</t>
  </si>
  <si>
    <t>Development</t>
  </si>
  <si>
    <t>Basic Setup</t>
  </si>
  <si>
    <t>Testing</t>
  </si>
  <si>
    <t>No</t>
  </si>
  <si>
    <t>Sr Developer</t>
  </si>
  <si>
    <t>Jr Developer</t>
  </si>
  <si>
    <t>PM</t>
  </si>
  <si>
    <t>BA</t>
  </si>
  <si>
    <t>Tech writer</t>
  </si>
  <si>
    <t>QA</t>
  </si>
  <si>
    <t>Designer HTML</t>
  </si>
  <si>
    <t>Total Delivery days</t>
  </si>
  <si>
    <t xml:space="preserve"> (+1 Day deployment)</t>
  </si>
  <si>
    <t>Template will be purchased by the client</t>
  </si>
  <si>
    <t>Languages :  English  only</t>
  </si>
  <si>
    <t>Set up development environment and server - php codeigniter</t>
  </si>
  <si>
    <t>Android App</t>
  </si>
  <si>
    <t>Retail Audit Application</t>
  </si>
  <si>
    <t>Master Management</t>
  </si>
  <si>
    <t>Products</t>
  </si>
  <si>
    <t>Country, Region</t>
  </si>
  <si>
    <t>Shops</t>
  </si>
  <si>
    <t>Create Shop Template</t>
  </si>
  <si>
    <t>Shops Products upload (No subcategories - direct SKU)</t>
  </si>
  <si>
    <t>Users (Auditor)</t>
  </si>
  <si>
    <t>Mobile API</t>
  </si>
  <si>
    <t>Audit Schedule</t>
  </si>
  <si>
    <t>Audit Analytics</t>
  </si>
  <si>
    <t>Retailers (sub items like route map, route master, contact etc..)</t>
  </si>
  <si>
    <t xml:space="preserve">Retail Audit Application </t>
  </si>
  <si>
    <t>Ui Design</t>
  </si>
  <si>
    <t>Page Design in XML</t>
  </si>
  <si>
    <t>Page Desing in Photoshohp</t>
  </si>
  <si>
    <t>Splash Screen</t>
  </si>
  <si>
    <t xml:space="preserve">Android Development </t>
  </si>
  <si>
    <t>Design (Photoshop)</t>
  </si>
  <si>
    <t>Home Screen</t>
  </si>
  <si>
    <t>Trade Coverage Listing page</t>
  </si>
  <si>
    <t>Profile</t>
  </si>
  <si>
    <t>Total(Days)</t>
  </si>
  <si>
    <t>Availability</t>
  </si>
  <si>
    <t>Price Check</t>
  </si>
  <si>
    <t>Comptetitor Tracking</t>
  </si>
  <si>
    <t>Planogram</t>
  </si>
  <si>
    <t>Promotion</t>
  </si>
  <si>
    <t>Survey</t>
  </si>
  <si>
    <t>Call Analysis</t>
  </si>
  <si>
    <t>New Retailer</t>
  </si>
  <si>
    <t>Logout</t>
  </si>
  <si>
    <t>Popup and alerts</t>
  </si>
  <si>
    <t>Api Integration</t>
  </si>
  <si>
    <t>Api integration</t>
  </si>
  <si>
    <t>testing</t>
  </si>
  <si>
    <t>Total effort</t>
  </si>
  <si>
    <t>Mobile Portrait mode only</t>
  </si>
  <si>
    <t>Consider only online mode</t>
  </si>
  <si>
    <t>It will support Kitkat and above</t>
  </si>
  <si>
    <t>Designer UI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</si>
</sst>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D0D0D"/>
      <name val="Open Sans Light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0"/>
      <color rgb="FF000000"/>
      <name val="Verdana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/>
      <diagonal/>
    </border>
    <border>
      <left style="thin">
        <color theme="0" tint="-0.34998626667073579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/>
      <right/>
      <top/>
      <bottom style="thin">
        <color theme="0" tint="-0.1499984740745262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/>
      <diagonal/>
    </border>
  </borders>
  <cellStyleXfs count="1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2">
    <xf numFmtId="0" fontId="0" fillId="0" borderId="0" xfId="0"/>
    <xf numFmtId="0" fontId="0" fillId="2" borderId="1" xfId="0" applyFont="1" applyFill="1" applyBorder="1"/>
    <xf numFmtId="0" fontId="0" fillId="2" borderId="1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right" vertical="center"/>
    </xf>
    <xf numFmtId="0" fontId="5" fillId="2" borderId="0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vertical="center"/>
    </xf>
    <xf numFmtId="0" fontId="5" fillId="2" borderId="4" xfId="0" applyFont="1" applyFill="1" applyBorder="1" applyAlignment="1">
      <alignment vertical="center"/>
    </xf>
    <xf numFmtId="0" fontId="5" fillId="2" borderId="5" xfId="0" applyFont="1" applyFill="1" applyBorder="1" applyAlignment="1">
      <alignment vertical="center"/>
    </xf>
    <xf numFmtId="0" fontId="5" fillId="2" borderId="0" xfId="0" applyFont="1" applyFill="1" applyBorder="1" applyAlignment="1">
      <alignment vertical="center"/>
    </xf>
    <xf numFmtId="0" fontId="5" fillId="2" borderId="6" xfId="0" applyFont="1" applyFill="1" applyBorder="1" applyAlignment="1">
      <alignment vertical="center"/>
    </xf>
    <xf numFmtId="0" fontId="5" fillId="2" borderId="7" xfId="0" applyFont="1" applyFill="1" applyBorder="1" applyAlignment="1">
      <alignment vertical="center"/>
    </xf>
    <xf numFmtId="0" fontId="4" fillId="0" borderId="0" xfId="0" applyFont="1" applyFill="1" applyAlignment="1">
      <alignment vertical="center"/>
    </xf>
    <xf numFmtId="0" fontId="0" fillId="0" borderId="0" xfId="0" applyFont="1" applyAlignment="1">
      <alignment vertical="center"/>
    </xf>
    <xf numFmtId="0" fontId="5" fillId="2" borderId="0" xfId="0" applyFont="1" applyFill="1" applyBorder="1" applyAlignment="1">
      <alignment horizontal="right" vertical="center"/>
    </xf>
    <xf numFmtId="0" fontId="0" fillId="2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vertical="center"/>
    </xf>
    <xf numFmtId="0" fontId="0" fillId="2" borderId="2" xfId="0" applyFont="1" applyFill="1" applyBorder="1" applyAlignment="1">
      <alignment horizontal="left" vertical="center" indent="2"/>
    </xf>
    <xf numFmtId="0" fontId="4" fillId="2" borderId="2" xfId="0" applyFont="1" applyFill="1" applyBorder="1" applyAlignment="1">
      <alignment horizontal="center" vertical="center"/>
    </xf>
    <xf numFmtId="0" fontId="7" fillId="0" borderId="0" xfId="0" applyFont="1" applyAlignment="1">
      <alignment horizontal="left" vertical="center" indent="6"/>
    </xf>
    <xf numFmtId="0" fontId="4" fillId="0" borderId="8" xfId="0" applyFont="1" applyFill="1" applyBorder="1" applyAlignment="1">
      <alignment vertical="center"/>
    </xf>
    <xf numFmtId="14" fontId="6" fillId="2" borderId="0" xfId="0" applyNumberFormat="1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4" fillId="2" borderId="1" xfId="0" applyFont="1" applyFill="1" applyBorder="1"/>
    <xf numFmtId="0" fontId="0" fillId="2" borderId="2" xfId="0" applyFont="1" applyFill="1" applyBorder="1" applyAlignment="1">
      <alignment horizontal="left" vertical="center" indent="3"/>
    </xf>
    <xf numFmtId="0" fontId="0" fillId="2" borderId="2" xfId="0" applyFont="1" applyFill="1" applyBorder="1" applyAlignment="1">
      <alignment horizontal="left" vertical="center" indent="4"/>
    </xf>
    <xf numFmtId="0" fontId="4" fillId="3" borderId="2" xfId="0" applyFont="1" applyFill="1" applyBorder="1" applyAlignment="1">
      <alignment horizontal="left" vertical="center" indent="1"/>
    </xf>
    <xf numFmtId="0" fontId="4" fillId="2" borderId="2" xfId="0" applyFont="1" applyFill="1" applyBorder="1" applyAlignment="1">
      <alignment horizontal="left" vertical="center" indent="2"/>
    </xf>
    <xf numFmtId="0" fontId="4" fillId="4" borderId="2" xfId="0" applyFont="1" applyFill="1" applyBorder="1" applyAlignment="1">
      <alignment vertical="center"/>
    </xf>
    <xf numFmtId="0" fontId="8" fillId="4" borderId="10" xfId="0" applyFont="1" applyFill="1" applyBorder="1" applyAlignment="1">
      <alignment horizontal="right" vertical="center"/>
    </xf>
    <xf numFmtId="0" fontId="8" fillId="4" borderId="2" xfId="0" applyFont="1" applyFill="1" applyBorder="1" applyAlignment="1">
      <alignment vertical="center"/>
    </xf>
    <xf numFmtId="0" fontId="9" fillId="4" borderId="2" xfId="0" applyFont="1" applyFill="1" applyBorder="1" applyAlignment="1">
      <alignment vertical="center"/>
    </xf>
    <xf numFmtId="0" fontId="8" fillId="0" borderId="2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9" fillId="7" borderId="2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right" vertical="center"/>
    </xf>
    <xf numFmtId="0" fontId="0" fillId="0" borderId="2" xfId="0" applyFont="1" applyBorder="1" applyAlignment="1">
      <alignment horizontal="center" vertical="center"/>
    </xf>
    <xf numFmtId="0" fontId="9" fillId="0" borderId="2" xfId="0" applyFont="1" applyBorder="1" applyAlignment="1">
      <alignment horizontal="right" vertical="center"/>
    </xf>
    <xf numFmtId="0" fontId="4" fillId="6" borderId="2" xfId="0" applyFont="1" applyFill="1" applyBorder="1" applyAlignment="1">
      <alignment horizontal="left" vertical="center" indent="2"/>
    </xf>
    <xf numFmtId="0" fontId="4" fillId="6" borderId="2" xfId="0" applyFont="1" applyFill="1" applyBorder="1" applyAlignment="1">
      <alignment horizontal="center" vertical="center"/>
    </xf>
    <xf numFmtId="0" fontId="0" fillId="2" borderId="11" xfId="0" applyFont="1" applyFill="1" applyBorder="1"/>
    <xf numFmtId="0" fontId="0" fillId="2" borderId="12" xfId="0" applyFont="1" applyFill="1" applyBorder="1"/>
    <xf numFmtId="0" fontId="4" fillId="8" borderId="2" xfId="0" applyFont="1" applyFill="1" applyBorder="1" applyAlignment="1">
      <alignment vertical="center"/>
    </xf>
    <xf numFmtId="0" fontId="0" fillId="8" borderId="2" xfId="0" applyFont="1" applyFill="1" applyBorder="1" applyAlignment="1">
      <alignment vertical="center"/>
    </xf>
    <xf numFmtId="0" fontId="10" fillId="0" borderId="2" xfId="0" quotePrefix="1" applyFont="1" applyFill="1" applyBorder="1" applyAlignment="1">
      <alignment horizontal="left" vertical="center"/>
    </xf>
    <xf numFmtId="0" fontId="4" fillId="0" borderId="2" xfId="0" applyFont="1" applyFill="1" applyBorder="1" applyAlignment="1">
      <alignment horizontal="left" vertical="center" indent="2"/>
    </xf>
    <xf numFmtId="0" fontId="4" fillId="0" borderId="2" xfId="0" applyFont="1" applyFill="1" applyBorder="1" applyAlignment="1">
      <alignment vertical="center"/>
    </xf>
    <xf numFmtId="0" fontId="0" fillId="2" borderId="2" xfId="0" applyFont="1" applyFill="1" applyBorder="1" applyAlignment="1">
      <alignment horizontal="left" vertical="center" indent="6"/>
    </xf>
    <xf numFmtId="0" fontId="0" fillId="2" borderId="0" xfId="0" applyFont="1" applyFill="1" applyBorder="1"/>
    <xf numFmtId="0" fontId="0" fillId="0" borderId="0" xfId="0"/>
    <xf numFmtId="0" fontId="0" fillId="2" borderId="1" xfId="0" applyFont="1" applyFill="1" applyBorder="1"/>
    <xf numFmtId="0" fontId="5" fillId="2" borderId="0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vertical="center"/>
    </xf>
    <xf numFmtId="0" fontId="5" fillId="2" borderId="0" xfId="0" applyFont="1" applyFill="1" applyBorder="1" applyAlignment="1">
      <alignment vertical="center"/>
    </xf>
    <xf numFmtId="0" fontId="5" fillId="2" borderId="7" xfId="0" applyFont="1" applyFill="1" applyBorder="1" applyAlignment="1">
      <alignment vertical="center"/>
    </xf>
    <xf numFmtId="0" fontId="5" fillId="2" borderId="0" xfId="0" applyFont="1" applyFill="1" applyBorder="1" applyAlignment="1">
      <alignment horizontal="right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vertical="center"/>
    </xf>
    <xf numFmtId="0" fontId="4" fillId="3" borderId="9" xfId="0" applyFont="1" applyFill="1" applyBorder="1" applyAlignment="1">
      <alignment horizontal="center" vertical="center"/>
    </xf>
    <xf numFmtId="14" fontId="6" fillId="2" borderId="0" xfId="0" applyNumberFormat="1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4" fillId="2" borderId="1" xfId="0" applyFont="1" applyFill="1" applyBorder="1"/>
    <xf numFmtId="0" fontId="6" fillId="6" borderId="13" xfId="0" applyFont="1" applyFill="1" applyBorder="1"/>
    <xf numFmtId="0" fontId="0" fillId="6" borderId="0" xfId="0" applyFill="1"/>
    <xf numFmtId="0" fontId="0" fillId="2" borderId="14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6" fillId="2" borderId="14" xfId="0" applyFont="1" applyFill="1" applyBorder="1"/>
    <xf numFmtId="0" fontId="6" fillId="2" borderId="14" xfId="0" applyFont="1" applyFill="1" applyBorder="1" applyAlignment="1">
      <alignment horizontal="center" vertical="center"/>
    </xf>
    <xf numFmtId="0" fontId="6" fillId="2" borderId="14" xfId="0" applyFont="1" applyFill="1" applyBorder="1" applyAlignment="1">
      <alignment horizontal="center"/>
    </xf>
    <xf numFmtId="0" fontId="6" fillId="6" borderId="15" xfId="0" applyFont="1" applyFill="1" applyBorder="1"/>
    <xf numFmtId="0" fontId="0" fillId="6" borderId="0" xfId="0" applyFill="1" applyAlignment="1">
      <alignment horizontal="center"/>
    </xf>
    <xf numFmtId="0" fontId="11" fillId="6" borderId="0" xfId="0" applyFont="1" applyFill="1"/>
    <xf numFmtId="0" fontId="6" fillId="6" borderId="0" xfId="0" applyFont="1" applyFill="1"/>
    <xf numFmtId="0" fontId="0" fillId="6" borderId="0" xfId="0" applyFill="1" applyAlignment="1">
      <alignment horizontal="left" vertical="center"/>
    </xf>
    <xf numFmtId="0" fontId="0" fillId="6" borderId="2" xfId="0" applyFill="1" applyBorder="1" applyAlignment="1">
      <alignment horizontal="right"/>
    </xf>
    <xf numFmtId="0" fontId="0" fillId="6" borderId="2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" fillId="2" borderId="14" xfId="0" applyFont="1" applyFill="1" applyBorder="1"/>
    <xf numFmtId="0" fontId="4" fillId="0" borderId="0" xfId="0" applyFont="1"/>
    <xf numFmtId="0" fontId="4" fillId="5" borderId="0" xfId="0" applyFont="1" applyFill="1"/>
    <xf numFmtId="0" fontId="4" fillId="6" borderId="7" xfId="0" applyFont="1" applyFill="1" applyBorder="1"/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Medium4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40481</xdr:colOff>
      <xdr:row>0</xdr:row>
      <xdr:rowOff>0</xdr:rowOff>
    </xdr:from>
    <xdr:to>
      <xdr:col>1</xdr:col>
      <xdr:colOff>2358241</xdr:colOff>
      <xdr:row>3</xdr:row>
      <xdr:rowOff>128588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481" y="0"/>
          <a:ext cx="2889260" cy="728663"/>
        </a:xfrm>
        <a:prstGeom prst="rect">
          <a:avLst/>
        </a:prstGeom>
      </xdr:spPr>
    </xdr:pic>
    <xdr:clientData/>
  </xdr:twoCellAnchor>
  <xdr:twoCellAnchor editAs="oneCell">
    <xdr:from>
      <xdr:col>0</xdr:col>
      <xdr:colOff>40481</xdr:colOff>
      <xdr:row>0</xdr:row>
      <xdr:rowOff>0</xdr:rowOff>
    </xdr:from>
    <xdr:to>
      <xdr:col>1</xdr:col>
      <xdr:colOff>2929741</xdr:colOff>
      <xdr:row>3</xdr:row>
      <xdr:rowOff>128588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481" y="0"/>
          <a:ext cx="3460760" cy="72866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2203460</xdr:colOff>
      <xdr:row>3</xdr:row>
      <xdr:rowOff>14288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889260" cy="72866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4"/>
  <sheetViews>
    <sheetView tabSelected="1" zoomScale="90" zoomScaleNormal="90" workbookViewId="0">
      <selection activeCell="B16" sqref="B16"/>
    </sheetView>
  </sheetViews>
  <sheetFormatPr defaultColWidth="10.8984375" defaultRowHeight="15.6"/>
  <cols>
    <col min="1" max="1" width="7.5" style="2" customWidth="1"/>
    <col min="2" max="2" width="80" style="1" customWidth="1"/>
    <col min="3" max="4" width="13.8984375" style="3" customWidth="1"/>
    <col min="5" max="5" width="22.3984375" style="1" bestFit="1" customWidth="1"/>
    <col min="6" max="6" width="6" style="1" customWidth="1"/>
    <col min="7" max="7" width="13.5" style="1" customWidth="1"/>
    <col min="8" max="8" width="11.59765625" style="1" customWidth="1"/>
    <col min="9" max="9" width="59.3984375" style="1" customWidth="1"/>
    <col min="10" max="10" width="6.19921875" style="1" customWidth="1"/>
    <col min="11" max="16384" width="10.8984375" style="1"/>
  </cols>
  <sheetData>
    <row r="1" spans="1:12" ht="15.75" customHeight="1">
      <c r="A1" s="5"/>
      <c r="B1" s="6"/>
      <c r="C1" s="8"/>
      <c r="D1" s="8"/>
      <c r="E1" s="20"/>
      <c r="F1" s="11"/>
      <c r="G1" s="11"/>
      <c r="H1" s="19"/>
      <c r="I1"/>
    </row>
    <row r="2" spans="1:12" ht="15.75" customHeight="1">
      <c r="A2" s="7"/>
      <c r="B2" s="8"/>
      <c r="C2" s="8"/>
      <c r="D2" s="8"/>
      <c r="E2" s="20"/>
      <c r="F2" s="11"/>
      <c r="G2" s="11"/>
      <c r="H2" s="19"/>
      <c r="I2"/>
    </row>
    <row r="3" spans="1:12" ht="15.75" customHeight="1">
      <c r="A3" s="7"/>
      <c r="B3" s="13" t="s">
        <v>41</v>
      </c>
      <c r="C3" s="21"/>
      <c r="D3" s="21">
        <v>43341</v>
      </c>
    </row>
    <row r="4" spans="1:12" ht="15.75" customHeight="1">
      <c r="A4" s="7"/>
      <c r="B4" s="4"/>
      <c r="C4" s="22"/>
      <c r="D4" s="22" t="s">
        <v>9</v>
      </c>
    </row>
    <row r="5" spans="1:12" ht="15.75" customHeight="1">
      <c r="A5" s="9"/>
      <c r="B5" s="10"/>
      <c r="C5" s="10"/>
      <c r="D5" s="10"/>
    </row>
    <row r="6" spans="1:12" s="11" customFormat="1" ht="18" customHeight="1">
      <c r="A6" s="15" t="s">
        <v>0</v>
      </c>
      <c r="B6" s="16" t="s">
        <v>1</v>
      </c>
      <c r="C6" s="15" t="s">
        <v>10</v>
      </c>
      <c r="D6" s="15" t="s">
        <v>23</v>
      </c>
      <c r="E6" s="29"/>
      <c r="F6" s="30" t="s">
        <v>27</v>
      </c>
      <c r="G6" s="31" t="s">
        <v>23</v>
      </c>
      <c r="H6" s="31" t="s">
        <v>21</v>
      </c>
      <c r="I6" s="1"/>
      <c r="J6" s="1"/>
      <c r="K6" s="1"/>
      <c r="L6" s="1"/>
    </row>
    <row r="7" spans="1:12" s="11" customFormat="1" ht="18" customHeight="1">
      <c r="A7" s="15"/>
      <c r="B7" s="28" t="s">
        <v>15</v>
      </c>
      <c r="C7" s="15"/>
      <c r="D7" s="15"/>
      <c r="E7" s="35" t="s">
        <v>81</v>
      </c>
      <c r="F7" s="32">
        <v>1</v>
      </c>
      <c r="G7" s="33">
        <v>4</v>
      </c>
      <c r="H7" s="34">
        <f>(G7*F7)</f>
        <v>4</v>
      </c>
      <c r="I7" s="1"/>
      <c r="J7" s="1"/>
      <c r="K7" s="1"/>
      <c r="L7" s="1"/>
    </row>
    <row r="8" spans="1:12" s="12" customFormat="1" ht="18" customHeight="1">
      <c r="A8" s="14">
        <v>1</v>
      </c>
      <c r="B8" s="26" t="s">
        <v>4</v>
      </c>
      <c r="C8" s="15">
        <v>12</v>
      </c>
      <c r="D8" s="15">
        <f>(C8/8)</f>
        <v>1.5</v>
      </c>
      <c r="E8" s="35" t="s">
        <v>34</v>
      </c>
      <c r="F8" s="32">
        <v>1</v>
      </c>
      <c r="G8" s="33">
        <v>4</v>
      </c>
      <c r="H8" s="34">
        <f>(G8*F8)</f>
        <v>4</v>
      </c>
      <c r="I8" s="1"/>
      <c r="J8" s="1"/>
      <c r="K8" s="1"/>
      <c r="L8" s="1"/>
    </row>
    <row r="9" spans="1:12" s="12" customFormat="1" ht="18" customHeight="1">
      <c r="A9" s="14">
        <v>2</v>
      </c>
      <c r="B9" s="26" t="s">
        <v>17</v>
      </c>
      <c r="C9" s="15">
        <v>20</v>
      </c>
      <c r="D9" s="15">
        <f t="shared" ref="D9:D11" si="0">(C9/8)</f>
        <v>2.5</v>
      </c>
      <c r="E9" s="35" t="s">
        <v>28</v>
      </c>
      <c r="F9" s="32">
        <v>1</v>
      </c>
      <c r="G9" s="33">
        <v>10</v>
      </c>
      <c r="H9" s="34">
        <f t="shared" ref="H9:H15" si="1">(G9*F9)</f>
        <v>10</v>
      </c>
      <c r="I9" s="1"/>
      <c r="J9" s="1"/>
      <c r="K9" s="1"/>
      <c r="L9" s="1"/>
    </row>
    <row r="10" spans="1:12" s="12" customFormat="1" ht="18" customHeight="1">
      <c r="A10" s="14">
        <v>3</v>
      </c>
      <c r="B10" s="26" t="s">
        <v>16</v>
      </c>
      <c r="C10" s="15">
        <v>20</v>
      </c>
      <c r="D10" s="15">
        <f t="shared" si="0"/>
        <v>2.5</v>
      </c>
      <c r="E10" s="35" t="s">
        <v>29</v>
      </c>
      <c r="F10" s="32">
        <v>1</v>
      </c>
      <c r="G10" s="33">
        <v>26</v>
      </c>
      <c r="H10" s="34">
        <f t="shared" si="1"/>
        <v>26</v>
      </c>
      <c r="I10" s="1"/>
      <c r="J10" s="1"/>
      <c r="K10" s="1"/>
      <c r="L10" s="1"/>
    </row>
    <row r="11" spans="1:12" s="12" customFormat="1" ht="18" customHeight="1">
      <c r="A11" s="14">
        <v>4</v>
      </c>
      <c r="B11" s="26" t="s">
        <v>18</v>
      </c>
      <c r="C11" s="15">
        <v>32</v>
      </c>
      <c r="D11" s="15">
        <f t="shared" si="0"/>
        <v>4</v>
      </c>
      <c r="E11" s="35" t="s">
        <v>40</v>
      </c>
      <c r="F11" s="32">
        <v>1</v>
      </c>
      <c r="G11" s="33">
        <v>19</v>
      </c>
      <c r="H11" s="34">
        <f t="shared" si="1"/>
        <v>19</v>
      </c>
      <c r="I11" s="1"/>
      <c r="J11" s="1"/>
      <c r="K11" s="1"/>
      <c r="L11" s="1"/>
    </row>
    <row r="12" spans="1:12" s="12" customFormat="1" ht="18" customHeight="1">
      <c r="A12" s="14">
        <v>6</v>
      </c>
      <c r="B12" s="26" t="s">
        <v>7</v>
      </c>
      <c r="C12" s="18"/>
      <c r="D12" s="18"/>
      <c r="E12" s="35" t="s">
        <v>30</v>
      </c>
      <c r="F12" s="32">
        <v>1</v>
      </c>
      <c r="G12" s="36">
        <v>0</v>
      </c>
      <c r="H12" s="34">
        <f t="shared" si="1"/>
        <v>0</v>
      </c>
      <c r="I12" s="1"/>
      <c r="J12" s="1"/>
      <c r="K12" s="1"/>
      <c r="L12" s="1"/>
    </row>
    <row r="13" spans="1:12" s="12" customFormat="1" ht="18" customHeight="1">
      <c r="A13" s="14">
        <v>7</v>
      </c>
      <c r="B13" s="24" t="s">
        <v>39</v>
      </c>
      <c r="C13" s="14">
        <v>0</v>
      </c>
      <c r="D13" s="14">
        <v>0</v>
      </c>
      <c r="E13" s="35" t="s">
        <v>31</v>
      </c>
      <c r="F13" s="32">
        <v>1</v>
      </c>
      <c r="G13" s="36">
        <v>1.5</v>
      </c>
      <c r="H13" s="34">
        <f t="shared" si="1"/>
        <v>1.5</v>
      </c>
      <c r="I13" s="1"/>
      <c r="J13" s="1"/>
      <c r="K13" s="1"/>
      <c r="L13" s="1"/>
    </row>
    <row r="14" spans="1:12" s="12" customFormat="1" ht="18" customHeight="1">
      <c r="A14" s="14">
        <v>8</v>
      </c>
      <c r="B14" s="24" t="s">
        <v>11</v>
      </c>
      <c r="C14" s="14"/>
      <c r="D14" s="14"/>
      <c r="E14" s="35" t="s">
        <v>32</v>
      </c>
      <c r="F14" s="32">
        <v>1</v>
      </c>
      <c r="G14" s="36">
        <v>5</v>
      </c>
      <c r="H14" s="34">
        <f t="shared" si="1"/>
        <v>5</v>
      </c>
      <c r="I14" s="1"/>
      <c r="J14" s="1"/>
      <c r="K14" s="1"/>
      <c r="L14" s="1"/>
    </row>
    <row r="15" spans="1:12" s="12" customFormat="1" ht="18" customHeight="1">
      <c r="A15" s="14">
        <v>9</v>
      </c>
      <c r="B15" s="25" t="s">
        <v>8</v>
      </c>
      <c r="C15" s="14">
        <v>4</v>
      </c>
      <c r="D15" s="14">
        <f>(C15/8)</f>
        <v>0.5</v>
      </c>
      <c r="E15" s="35" t="s">
        <v>33</v>
      </c>
      <c r="F15" s="32">
        <v>1</v>
      </c>
      <c r="G15" s="33">
        <v>15</v>
      </c>
      <c r="H15" s="34">
        <f t="shared" si="1"/>
        <v>15</v>
      </c>
      <c r="I15" s="1"/>
      <c r="J15" s="1"/>
      <c r="K15" s="1"/>
      <c r="L15" s="1"/>
    </row>
    <row r="16" spans="1:12" s="12" customFormat="1" ht="18" customHeight="1">
      <c r="A16" s="14">
        <v>10</v>
      </c>
      <c r="B16" s="25" t="s">
        <v>14</v>
      </c>
      <c r="C16" s="14">
        <v>8</v>
      </c>
      <c r="D16" s="14">
        <f t="shared" ref="D16:D33" si="2">(C16/8)</f>
        <v>1</v>
      </c>
      <c r="E16" s="37" t="s">
        <v>2</v>
      </c>
      <c r="F16" s="32"/>
      <c r="G16" s="32"/>
      <c r="H16" s="34">
        <f>SUM(H7:H15)</f>
        <v>84.5</v>
      </c>
      <c r="I16" s="1"/>
      <c r="J16" s="1"/>
      <c r="K16" s="1"/>
      <c r="L16" s="1"/>
    </row>
    <row r="17" spans="1:12" s="12" customFormat="1" ht="18" customHeight="1">
      <c r="A17" s="14">
        <v>11</v>
      </c>
      <c r="B17" s="25" t="s">
        <v>12</v>
      </c>
      <c r="C17" s="14">
        <v>8</v>
      </c>
      <c r="D17" s="14">
        <f t="shared" si="2"/>
        <v>1</v>
      </c>
      <c r="E17" s="1"/>
      <c r="F17" s="1"/>
      <c r="G17" s="1"/>
      <c r="H17" s="1"/>
      <c r="I17" s="1"/>
      <c r="J17" s="1"/>
      <c r="K17" s="1"/>
      <c r="L17" s="1"/>
    </row>
    <row r="18" spans="1:12" s="12" customFormat="1" ht="18" customHeight="1">
      <c r="A18" s="14">
        <v>12</v>
      </c>
      <c r="B18" s="25" t="s">
        <v>42</v>
      </c>
      <c r="C18" s="14"/>
      <c r="D18" s="14"/>
      <c r="E18" s="42" t="s">
        <v>35</v>
      </c>
      <c r="F18" s="43">
        <f>SUM(H7,H10,H13,H14,H15)</f>
        <v>51.5</v>
      </c>
      <c r="G18" s="44"/>
      <c r="H18" s="45"/>
      <c r="I18" s="1"/>
      <c r="J18" s="1"/>
      <c r="K18" s="1"/>
      <c r="L18" s="1"/>
    </row>
    <row r="19" spans="1:12" s="12" customFormat="1" ht="18" customHeight="1">
      <c r="A19" s="14"/>
      <c r="B19" s="47" t="s">
        <v>43</v>
      </c>
      <c r="C19" s="14">
        <v>10</v>
      </c>
      <c r="D19" s="14">
        <f t="shared" si="2"/>
        <v>1.25</v>
      </c>
      <c r="E19" s="42" t="s">
        <v>21</v>
      </c>
      <c r="F19" s="43">
        <f>H16</f>
        <v>84.5</v>
      </c>
      <c r="G19" s="46" t="s">
        <v>36</v>
      </c>
      <c r="H19" s="46"/>
      <c r="I19" s="40"/>
      <c r="J19" s="1"/>
      <c r="K19" s="1"/>
      <c r="L19" s="1"/>
    </row>
    <row r="20" spans="1:12" s="12" customFormat="1" ht="18" customHeight="1">
      <c r="A20" s="14"/>
      <c r="B20" s="47" t="s">
        <v>52</v>
      </c>
      <c r="C20" s="14">
        <v>36</v>
      </c>
      <c r="D20" s="14">
        <f t="shared" si="2"/>
        <v>4.5</v>
      </c>
      <c r="E20" s="41"/>
      <c r="F20" s="41"/>
      <c r="G20" s="41"/>
      <c r="H20" s="41"/>
      <c r="I20" s="41"/>
      <c r="J20" s="1"/>
      <c r="K20" s="1"/>
      <c r="L20" s="1"/>
    </row>
    <row r="21" spans="1:12" s="12" customFormat="1" ht="18" customHeight="1">
      <c r="A21" s="14"/>
      <c r="B21" s="47" t="s">
        <v>44</v>
      </c>
      <c r="C21" s="14">
        <v>4</v>
      </c>
      <c r="D21" s="14">
        <f t="shared" si="2"/>
        <v>0.5</v>
      </c>
      <c r="E21" s="41"/>
      <c r="F21" s="41"/>
      <c r="G21" s="41"/>
      <c r="H21" s="41"/>
      <c r="I21" s="41"/>
      <c r="J21" s="1"/>
      <c r="K21" s="1"/>
      <c r="L21" s="1"/>
    </row>
    <row r="22" spans="1:12" s="12" customFormat="1" ht="18" customHeight="1">
      <c r="A22" s="14"/>
      <c r="B22" s="47" t="s">
        <v>45</v>
      </c>
      <c r="C22" s="14">
        <v>6</v>
      </c>
      <c r="D22" s="14">
        <f t="shared" si="2"/>
        <v>0.75</v>
      </c>
      <c r="E22" s="41"/>
      <c r="F22" s="41"/>
      <c r="G22" s="41"/>
      <c r="H22" s="41"/>
      <c r="I22" s="41"/>
      <c r="J22" s="1"/>
      <c r="K22" s="1"/>
      <c r="L22" s="1"/>
    </row>
    <row r="23" spans="1:12" s="12" customFormat="1" ht="18" customHeight="1">
      <c r="A23" s="14"/>
      <c r="B23" s="47" t="s">
        <v>48</v>
      </c>
      <c r="C23" s="14">
        <v>6</v>
      </c>
      <c r="D23" s="14">
        <f t="shared" si="2"/>
        <v>0.75</v>
      </c>
      <c r="E23" s="41"/>
      <c r="F23" s="41"/>
      <c r="G23" s="41"/>
      <c r="H23" s="41"/>
      <c r="I23" s="41"/>
      <c r="J23" s="1"/>
      <c r="K23" s="1"/>
      <c r="L23" s="1"/>
    </row>
    <row r="24" spans="1:12" s="12" customFormat="1" ht="18" customHeight="1">
      <c r="A24" s="14"/>
      <c r="B24" s="47" t="s">
        <v>47</v>
      </c>
      <c r="C24" s="14">
        <v>6</v>
      </c>
      <c r="D24" s="14">
        <f t="shared" si="2"/>
        <v>0.75</v>
      </c>
      <c r="E24" s="41"/>
      <c r="F24" s="41"/>
      <c r="G24" s="41"/>
      <c r="H24" s="41"/>
      <c r="I24" s="1"/>
      <c r="J24" s="1"/>
      <c r="K24" s="1"/>
      <c r="L24" s="1"/>
    </row>
    <row r="25" spans="1:12" s="12" customFormat="1" ht="18" customHeight="1">
      <c r="A25" s="14"/>
      <c r="B25" s="47" t="s">
        <v>46</v>
      </c>
      <c r="C25" s="14">
        <v>12</v>
      </c>
      <c r="D25" s="14">
        <f t="shared" si="2"/>
        <v>1.5</v>
      </c>
      <c r="E25" s="41"/>
      <c r="F25" s="41"/>
      <c r="G25" s="41"/>
      <c r="H25" s="41"/>
      <c r="I25" s="1"/>
      <c r="J25" s="1"/>
      <c r="K25" s="1"/>
      <c r="L25" s="1"/>
    </row>
    <row r="26" spans="1:12" s="12" customFormat="1" ht="18" customHeight="1">
      <c r="A26" s="14">
        <v>13</v>
      </c>
      <c r="B26" s="25" t="s">
        <v>50</v>
      </c>
      <c r="C26" s="14">
        <v>32</v>
      </c>
      <c r="D26" s="14">
        <f t="shared" si="2"/>
        <v>4</v>
      </c>
      <c r="E26" s="41"/>
      <c r="F26" s="41"/>
      <c r="G26" s="41"/>
      <c r="H26" s="41"/>
      <c r="I26" s="1"/>
      <c r="J26" s="1"/>
      <c r="K26" s="1"/>
      <c r="L26" s="1"/>
    </row>
    <row r="27" spans="1:12" s="12" customFormat="1" ht="18" customHeight="1">
      <c r="A27" s="14"/>
      <c r="B27" s="25" t="s">
        <v>51</v>
      </c>
      <c r="C27" s="14">
        <v>24</v>
      </c>
      <c r="D27" s="14">
        <f t="shared" si="2"/>
        <v>3</v>
      </c>
      <c r="E27" s="48"/>
      <c r="F27" s="48"/>
      <c r="G27" s="48"/>
      <c r="H27" s="48"/>
      <c r="I27" s="48"/>
      <c r="J27" s="48"/>
      <c r="K27" s="1"/>
      <c r="L27" s="1"/>
    </row>
    <row r="28" spans="1:12" s="12" customFormat="1" ht="18" customHeight="1">
      <c r="A28" s="14">
        <v>14</v>
      </c>
      <c r="B28" s="25" t="s">
        <v>13</v>
      </c>
      <c r="C28" s="14">
        <v>76</v>
      </c>
      <c r="D28" s="14">
        <f t="shared" si="2"/>
        <v>9.5</v>
      </c>
      <c r="K28" s="1"/>
      <c r="L28" s="1"/>
    </row>
    <row r="29" spans="1:12" s="12" customFormat="1" ht="18" customHeight="1">
      <c r="A29" s="14">
        <v>39</v>
      </c>
      <c r="B29" s="25" t="s">
        <v>49</v>
      </c>
      <c r="C29" s="14">
        <v>56</v>
      </c>
      <c r="D29" s="14">
        <f t="shared" si="2"/>
        <v>7</v>
      </c>
      <c r="E29" s="1"/>
      <c r="F29" s="1"/>
      <c r="G29" s="1"/>
      <c r="H29" s="1"/>
      <c r="I29" s="1"/>
      <c r="J29" s="1"/>
      <c r="K29" s="1"/>
      <c r="L29" s="1"/>
    </row>
    <row r="30" spans="1:12" s="12" customFormat="1" ht="18" customHeight="1">
      <c r="A30" s="14">
        <v>40</v>
      </c>
      <c r="B30" s="27" t="s">
        <v>5</v>
      </c>
      <c r="C30" s="14"/>
      <c r="D30" s="14">
        <f t="shared" si="2"/>
        <v>0</v>
      </c>
      <c r="E30" s="1"/>
      <c r="F30" s="1"/>
      <c r="G30" s="1"/>
      <c r="H30" s="1"/>
      <c r="I30" s="1"/>
      <c r="J30" s="1"/>
      <c r="K30" s="1"/>
      <c r="L30" s="1"/>
    </row>
    <row r="31" spans="1:12" s="12" customFormat="1" ht="18" customHeight="1">
      <c r="A31" s="14">
        <v>41</v>
      </c>
      <c r="B31" s="24" t="s">
        <v>6</v>
      </c>
      <c r="C31" s="14">
        <v>64</v>
      </c>
      <c r="D31" s="14">
        <f t="shared" si="2"/>
        <v>8</v>
      </c>
      <c r="E31" s="1"/>
      <c r="F31" s="1"/>
      <c r="G31" s="1"/>
      <c r="H31" s="1"/>
      <c r="I31" s="1"/>
      <c r="J31" s="1"/>
      <c r="K31" s="1"/>
      <c r="L31" s="1"/>
    </row>
    <row r="32" spans="1:12">
      <c r="A32" s="14">
        <v>40</v>
      </c>
      <c r="B32" s="27" t="s">
        <v>30</v>
      </c>
      <c r="C32" s="14">
        <v>20</v>
      </c>
      <c r="D32" s="14">
        <f t="shared" si="2"/>
        <v>2.5</v>
      </c>
    </row>
    <row r="33" spans="1:12" s="12" customFormat="1" ht="18" customHeight="1">
      <c r="A33" s="14">
        <v>42</v>
      </c>
      <c r="B33" s="38" t="s">
        <v>2</v>
      </c>
      <c r="C33" s="39">
        <f>SUM(C8:C32)</f>
        <v>456</v>
      </c>
      <c r="D33" s="39">
        <f t="shared" si="2"/>
        <v>57</v>
      </c>
      <c r="E33" s="1"/>
      <c r="F33" s="1"/>
      <c r="G33" s="1"/>
      <c r="H33" s="1"/>
      <c r="I33" s="1"/>
      <c r="J33" s="1"/>
      <c r="K33" s="1"/>
      <c r="L33" s="1"/>
    </row>
    <row r="35" spans="1:12">
      <c r="B35" s="23" t="s">
        <v>3</v>
      </c>
    </row>
    <row r="36" spans="1:12">
      <c r="B36" s="17" t="s">
        <v>38</v>
      </c>
    </row>
    <row r="37" spans="1:12">
      <c r="B37" s="17" t="s">
        <v>37</v>
      </c>
    </row>
    <row r="38" spans="1:12">
      <c r="B38" s="17"/>
    </row>
    <row r="40" spans="1:12">
      <c r="B40" s="23"/>
    </row>
    <row r="41" spans="1:12">
      <c r="B41" s="62"/>
    </row>
    <row r="42" spans="1:12">
      <c r="B42" s="62"/>
    </row>
    <row r="43" spans="1:12">
      <c r="B43" s="62"/>
    </row>
    <row r="44" spans="1:12">
      <c r="B44" s="62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3"/>
  <sheetViews>
    <sheetView topLeftCell="A13" workbookViewId="0">
      <selection activeCell="I15" sqref="I15"/>
    </sheetView>
  </sheetViews>
  <sheetFormatPr defaultColWidth="9" defaultRowHeight="15.6"/>
  <cols>
    <col min="1" max="1" width="9" style="49"/>
    <col min="2" max="2" width="57" style="49" customWidth="1"/>
    <col min="3" max="3" width="15.59765625" style="49" customWidth="1"/>
    <col min="4" max="4" width="14.5" style="49" customWidth="1"/>
    <col min="5" max="7" width="9" style="49"/>
    <col min="8" max="8" width="10.8984375" style="49" customWidth="1"/>
    <col min="9" max="16384" width="9" style="49"/>
  </cols>
  <sheetData>
    <row r="1" spans="1:9" s="50" customFormat="1" ht="15.75" customHeight="1">
      <c r="A1" s="52"/>
      <c r="B1" s="52"/>
      <c r="C1" s="51"/>
      <c r="D1" s="53"/>
    </row>
    <row r="2" spans="1:9" s="50" customFormat="1" ht="15.75" customHeight="1">
      <c r="A2" s="53"/>
      <c r="B2" s="53"/>
      <c r="C2" s="51"/>
      <c r="D2" s="53"/>
    </row>
    <row r="3" spans="1:9" s="50" customFormat="1" ht="15.75" customHeight="1">
      <c r="A3" s="53"/>
      <c r="B3" s="55" t="s">
        <v>53</v>
      </c>
      <c r="C3" s="51"/>
      <c r="D3" s="59">
        <v>43361</v>
      </c>
    </row>
    <row r="4" spans="1:9" s="50" customFormat="1" ht="15.75" customHeight="1">
      <c r="A4" s="53"/>
      <c r="B4" s="51"/>
      <c r="C4" s="51"/>
      <c r="D4" s="60"/>
    </row>
    <row r="5" spans="1:9" s="50" customFormat="1" ht="15.75" customHeight="1">
      <c r="A5" s="54"/>
      <c r="B5" s="54"/>
      <c r="C5" s="61"/>
      <c r="D5" s="54"/>
      <c r="E5" s="62"/>
    </row>
    <row r="6" spans="1:9">
      <c r="A6" s="56" t="s">
        <v>22</v>
      </c>
      <c r="B6" s="57" t="s">
        <v>1</v>
      </c>
      <c r="C6" s="58" t="s">
        <v>19</v>
      </c>
      <c r="D6" s="58" t="s">
        <v>23</v>
      </c>
    </row>
    <row r="8" spans="1:9">
      <c r="A8" s="63"/>
      <c r="B8" s="64" t="s">
        <v>54</v>
      </c>
      <c r="C8" s="64"/>
      <c r="D8" s="64"/>
    </row>
    <row r="9" spans="1:9">
      <c r="B9" s="67"/>
    </row>
    <row r="10" spans="1:9">
      <c r="B10" s="78" t="s">
        <v>55</v>
      </c>
      <c r="C10" s="65">
        <v>70</v>
      </c>
      <c r="D10" s="66">
        <f>SUM(C10/8)</f>
        <v>8.75</v>
      </c>
      <c r="E10" s="65"/>
      <c r="F10" s="66"/>
    </row>
    <row r="11" spans="1:9">
      <c r="B11" s="78" t="s">
        <v>56</v>
      </c>
      <c r="C11" s="65">
        <v>32</v>
      </c>
      <c r="D11" s="66">
        <f>SUM(C11/8)</f>
        <v>4</v>
      </c>
      <c r="E11" s="65"/>
      <c r="F11" s="66"/>
    </row>
    <row r="12" spans="1:9">
      <c r="B12" s="67"/>
      <c r="C12" s="68"/>
      <c r="D12" s="69"/>
      <c r="E12" s="68"/>
      <c r="F12" s="69"/>
    </row>
    <row r="13" spans="1:9">
      <c r="A13" s="63"/>
      <c r="B13" s="70" t="s">
        <v>24</v>
      </c>
      <c r="C13" s="64"/>
      <c r="D13" s="71"/>
      <c r="E13" s="68"/>
      <c r="F13" s="69"/>
    </row>
    <row r="14" spans="1:9">
      <c r="A14" s="66">
        <v>1</v>
      </c>
      <c r="B14" s="49" t="s">
        <v>25</v>
      </c>
      <c r="C14" s="77">
        <v>8</v>
      </c>
      <c r="D14" s="66">
        <f>SUM(C14/8)</f>
        <v>1</v>
      </c>
    </row>
    <row r="15" spans="1:9">
      <c r="A15" s="66">
        <v>2</v>
      </c>
      <c r="B15" s="49" t="s">
        <v>57</v>
      </c>
      <c r="C15" s="77">
        <v>1</v>
      </c>
      <c r="D15" s="66">
        <f t="shared" ref="D15:D30" si="0">SUM(C15/8)</f>
        <v>0.125</v>
      </c>
      <c r="G15" s="79" t="s">
        <v>58</v>
      </c>
      <c r="H15" s="79"/>
      <c r="I15" s="81">
        <v>18.875</v>
      </c>
    </row>
    <row r="16" spans="1:9">
      <c r="A16" s="66">
        <v>3</v>
      </c>
      <c r="B16" s="49" t="s">
        <v>20</v>
      </c>
      <c r="C16" s="77">
        <v>1</v>
      </c>
      <c r="D16" s="66">
        <f t="shared" si="0"/>
        <v>0.125</v>
      </c>
      <c r="G16" s="79" t="s">
        <v>59</v>
      </c>
      <c r="H16" s="79"/>
      <c r="I16" s="81">
        <v>4</v>
      </c>
    </row>
    <row r="17" spans="1:9">
      <c r="A17" s="66">
        <v>4</v>
      </c>
      <c r="B17" s="49" t="s">
        <v>60</v>
      </c>
      <c r="C17" s="77">
        <v>1</v>
      </c>
      <c r="D17" s="66">
        <f t="shared" si="0"/>
        <v>0.125</v>
      </c>
      <c r="G17" s="79" t="s">
        <v>26</v>
      </c>
      <c r="H17" s="79"/>
      <c r="I17" s="81">
        <v>7.125</v>
      </c>
    </row>
    <row r="18" spans="1:9">
      <c r="A18" s="66">
        <v>5</v>
      </c>
      <c r="B18" s="49" t="s">
        <v>61</v>
      </c>
      <c r="C18" s="77">
        <v>6</v>
      </c>
      <c r="D18" s="66">
        <f t="shared" si="0"/>
        <v>0.75</v>
      </c>
      <c r="G18" s="79"/>
      <c r="H18" s="79"/>
      <c r="I18" s="79"/>
    </row>
    <row r="19" spans="1:9">
      <c r="A19" s="66">
        <v>6</v>
      </c>
      <c r="B19" s="49" t="s">
        <v>62</v>
      </c>
      <c r="C19" s="77">
        <v>2</v>
      </c>
      <c r="D19" s="66">
        <f t="shared" si="0"/>
        <v>0.25</v>
      </c>
      <c r="G19" s="79"/>
      <c r="H19" s="79" t="s">
        <v>63</v>
      </c>
      <c r="I19" s="80">
        <v>30</v>
      </c>
    </row>
    <row r="20" spans="1:9">
      <c r="A20" s="66">
        <v>7</v>
      </c>
      <c r="B20" s="49" t="s">
        <v>8</v>
      </c>
      <c r="C20" s="77">
        <v>1</v>
      </c>
      <c r="D20" s="66">
        <f t="shared" si="0"/>
        <v>0.125</v>
      </c>
    </row>
    <row r="21" spans="1:9">
      <c r="A21" s="66">
        <v>8</v>
      </c>
      <c r="B21" s="49" t="s">
        <v>64</v>
      </c>
      <c r="C21" s="77">
        <v>4</v>
      </c>
      <c r="D21" s="66">
        <f t="shared" si="0"/>
        <v>0.5</v>
      </c>
    </row>
    <row r="22" spans="1:9">
      <c r="A22" s="66">
        <v>9</v>
      </c>
      <c r="B22" s="49" t="s">
        <v>65</v>
      </c>
      <c r="C22" s="77">
        <v>2</v>
      </c>
      <c r="D22" s="66">
        <f t="shared" si="0"/>
        <v>0.25</v>
      </c>
    </row>
    <row r="23" spans="1:9">
      <c r="A23" s="66">
        <v>10</v>
      </c>
      <c r="B23" s="49" t="s">
        <v>66</v>
      </c>
      <c r="C23" s="77">
        <v>6</v>
      </c>
      <c r="D23" s="66">
        <f t="shared" si="0"/>
        <v>0.75</v>
      </c>
    </row>
    <row r="24" spans="1:9">
      <c r="A24" s="66">
        <v>11</v>
      </c>
      <c r="B24" s="49" t="s">
        <v>67</v>
      </c>
      <c r="C24" s="77">
        <v>2</v>
      </c>
      <c r="D24" s="66">
        <f t="shared" si="0"/>
        <v>0.25</v>
      </c>
    </row>
    <row r="25" spans="1:9">
      <c r="A25" s="66">
        <v>12</v>
      </c>
      <c r="B25" s="49" t="s">
        <v>68</v>
      </c>
      <c r="C25" s="77">
        <v>6</v>
      </c>
      <c r="D25" s="66">
        <f t="shared" si="0"/>
        <v>0.75</v>
      </c>
    </row>
    <row r="26" spans="1:9">
      <c r="A26" s="66">
        <v>13</v>
      </c>
      <c r="B26" s="49" t="s">
        <v>69</v>
      </c>
      <c r="C26" s="77">
        <v>6</v>
      </c>
      <c r="D26" s="66">
        <f t="shared" si="0"/>
        <v>0.75</v>
      </c>
    </row>
    <row r="27" spans="1:9">
      <c r="A27" s="66">
        <v>14</v>
      </c>
      <c r="B27" s="49" t="s">
        <v>70</v>
      </c>
      <c r="C27" s="77">
        <v>4</v>
      </c>
      <c r="D27" s="66">
        <f t="shared" si="0"/>
        <v>0.5</v>
      </c>
    </row>
    <row r="28" spans="1:9">
      <c r="A28" s="66">
        <v>15</v>
      </c>
      <c r="B28" s="49" t="s">
        <v>71</v>
      </c>
      <c r="C28" s="77">
        <v>3</v>
      </c>
      <c r="D28" s="66">
        <f t="shared" si="0"/>
        <v>0.375</v>
      </c>
    </row>
    <row r="29" spans="1:9">
      <c r="A29" s="66">
        <v>16</v>
      </c>
      <c r="B29" s="49" t="s">
        <v>72</v>
      </c>
      <c r="C29" s="77">
        <v>1</v>
      </c>
      <c r="D29" s="66">
        <f t="shared" si="0"/>
        <v>0.125</v>
      </c>
    </row>
    <row r="30" spans="1:9">
      <c r="A30" s="66">
        <v>17</v>
      </c>
      <c r="B30" s="49" t="s">
        <v>73</v>
      </c>
      <c r="C30" s="77">
        <v>4</v>
      </c>
      <c r="D30" s="66">
        <f t="shared" si="0"/>
        <v>0.5</v>
      </c>
    </row>
    <row r="31" spans="1:9">
      <c r="A31" s="63"/>
      <c r="B31" s="72" t="s">
        <v>74</v>
      </c>
      <c r="C31" s="71"/>
      <c r="D31" s="71"/>
    </row>
    <row r="32" spans="1:9">
      <c r="C32" s="77"/>
    </row>
    <row r="33" spans="1:4">
      <c r="B33" s="49" t="s">
        <v>75</v>
      </c>
      <c r="C33" s="77">
        <v>23</v>
      </c>
      <c r="D33" s="66">
        <f t="shared" ref="D33" si="1">SUM(C33/8)</f>
        <v>2.875</v>
      </c>
    </row>
    <row r="34" spans="1:4">
      <c r="C34" s="77"/>
    </row>
    <row r="35" spans="1:4">
      <c r="A35" s="73"/>
      <c r="B35" s="74" t="s">
        <v>26</v>
      </c>
      <c r="C35" s="71"/>
      <c r="D35" s="71"/>
    </row>
    <row r="36" spans="1:4">
      <c r="C36" s="77"/>
    </row>
    <row r="37" spans="1:4">
      <c r="B37" s="49" t="s">
        <v>76</v>
      </c>
      <c r="C37" s="77">
        <v>57</v>
      </c>
      <c r="D37" s="66">
        <f t="shared" ref="D37" si="2">SUM(C37/8)</f>
        <v>7.125</v>
      </c>
    </row>
    <row r="38" spans="1:4">
      <c r="C38" s="77"/>
    </row>
    <row r="39" spans="1:4">
      <c r="A39" s="75"/>
      <c r="B39" s="75" t="s">
        <v>77</v>
      </c>
      <c r="C39" s="76"/>
      <c r="D39" s="76">
        <f>SUM(D10:D37)</f>
        <v>30</v>
      </c>
    </row>
    <row r="41" spans="1:4">
      <c r="B41" s="49" t="s">
        <v>78</v>
      </c>
    </row>
    <row r="42" spans="1:4">
      <c r="B42" s="49" t="s">
        <v>79</v>
      </c>
    </row>
    <row r="43" spans="1:4">
      <c r="B43" s="49" t="s">
        <v>80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Retail Audit Web App</vt:lpstr>
      <vt:lpstr>Mobile -Android</vt:lpstr>
    </vt:vector>
  </TitlesOfParts>
  <Company>Mphasis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Vinoo Thomas</dc:creator>
  <cp:lastModifiedBy>Prashant</cp:lastModifiedBy>
  <dcterms:created xsi:type="dcterms:W3CDTF">2013-06-07T15:02:07Z</dcterms:created>
  <dcterms:modified xsi:type="dcterms:W3CDTF">2018-09-19T05:14:17Z</dcterms:modified>
</cp:coreProperties>
</file>