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rinting Management Solution\"/>
    </mc:Choice>
  </mc:AlternateContent>
  <bookViews>
    <workbookView xWindow="0" yWindow="0" windowWidth="23040" windowHeight="9960" tabRatio="500"/>
  </bookViews>
  <sheets>
    <sheet name="Print Management " sheetId="4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" i="4" l="1"/>
  <c r="G12" i="4"/>
  <c r="F12" i="4"/>
  <c r="F11" i="4"/>
  <c r="G10" i="4"/>
  <c r="G9" i="4"/>
  <c r="I9" i="4"/>
  <c r="C92" i="4"/>
  <c r="B92" i="4"/>
  <c r="C12" i="4" l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" i="4"/>
  <c r="C11" i="4"/>
  <c r="B10" i="4"/>
  <c r="C10" i="4" s="1"/>
  <c r="B93" i="4" l="1"/>
  <c r="B94" i="4"/>
  <c r="H8" i="4" l="1"/>
  <c r="F8" i="4" s="1"/>
  <c r="H9" i="4"/>
  <c r="H10" i="4"/>
  <c r="J9" i="4" l="1"/>
  <c r="H12" i="4"/>
  <c r="C8" i="4"/>
  <c r="C95" i="4" s="1"/>
  <c r="B95" i="4" s="1"/>
  <c r="G11" i="4" l="1"/>
  <c r="H11" i="4" l="1"/>
  <c r="F13" i="4" l="1"/>
  <c r="H13" i="4"/>
  <c r="E16" i="4" l="1"/>
  <c r="I13" i="4"/>
</calcChain>
</file>

<file path=xl/sharedStrings.xml><?xml version="1.0" encoding="utf-8"?>
<sst xmlns="http://schemas.openxmlformats.org/spreadsheetml/2006/main" count="105" uniqueCount="100">
  <si>
    <t>Module</t>
  </si>
  <si>
    <t>Man Days</t>
  </si>
  <si>
    <t>Total Effort</t>
  </si>
  <si>
    <t>No</t>
  </si>
  <si>
    <t>Total</t>
  </si>
  <si>
    <t>QA</t>
  </si>
  <si>
    <t>Designer</t>
  </si>
  <si>
    <t>Total Delivery days</t>
  </si>
  <si>
    <t>Initiation</t>
  </si>
  <si>
    <t>Requirements gathering and documentation (SRS)</t>
  </si>
  <si>
    <t>Functional Specification</t>
  </si>
  <si>
    <t>Testing</t>
  </si>
  <si>
    <t>PM</t>
  </si>
  <si>
    <t>Sr Developer</t>
  </si>
  <si>
    <t>Jr Developer</t>
  </si>
  <si>
    <t>Development</t>
  </si>
  <si>
    <t>UAT</t>
  </si>
  <si>
    <t>Testing &amp; Deployment</t>
  </si>
  <si>
    <t>Deployment</t>
  </si>
  <si>
    <t>Project Management</t>
  </si>
  <si>
    <t>Admin</t>
  </si>
  <si>
    <t>Graphic Design</t>
  </si>
  <si>
    <t>March 10 2017</t>
  </si>
  <si>
    <t>Friday</t>
  </si>
  <si>
    <t>Man Hours</t>
  </si>
  <si>
    <t>Man hours</t>
  </si>
  <si>
    <t>Total Man day Effort</t>
  </si>
  <si>
    <t>Operation Module (Supervisor)</t>
  </si>
  <si>
    <t>Item Master</t>
  </si>
  <si>
    <t>Minimum Qty Notification</t>
  </si>
  <si>
    <t>Minimum Qty Notification Scheduler</t>
  </si>
  <si>
    <t>File format check</t>
  </si>
  <si>
    <t>Source File Upload (Manual)</t>
  </si>
  <si>
    <t>Source File Upload (Scheduled)</t>
  </si>
  <si>
    <t>Source File 3rd party integration</t>
  </si>
  <si>
    <t>Order Submission Single record</t>
  </si>
  <si>
    <t>Order Submission Batches</t>
  </si>
  <si>
    <t>Release to production Order Pools</t>
  </si>
  <si>
    <t>Production Module (Operator)</t>
  </si>
  <si>
    <t>View Orders in Pool</t>
  </si>
  <si>
    <t>Identify System Errors</t>
  </si>
  <si>
    <t>System Error correction</t>
  </si>
  <si>
    <t>Send system error records to Operator</t>
  </si>
  <si>
    <t>Create Material request</t>
  </si>
  <si>
    <t>Order Pooling (new , reprint)</t>
  </si>
  <si>
    <t>Print Orders</t>
  </si>
  <si>
    <t>Update production log : Uncompleted Jobs</t>
  </si>
  <si>
    <t>Update production log : Update machine readings</t>
  </si>
  <si>
    <t>Update production log : Attach QC Reports</t>
  </si>
  <si>
    <t>Update production log : Generate QC Reports</t>
  </si>
  <si>
    <t>Update production log : Scan Damaged Items</t>
  </si>
  <si>
    <t>Update production log : Update QC results for Manual checked samples</t>
  </si>
  <si>
    <t>Tag Damaged items to be returned to store keeper</t>
  </si>
  <si>
    <t>Tag unused items to be returned to storekeeper (after shipping)</t>
  </si>
  <si>
    <t>Inventory Manager (Store Keeper)</t>
  </si>
  <si>
    <t>Receive Items and update inventpry (from Client / Supplier)</t>
  </si>
  <si>
    <t>Receive Items and update inventpry (from Operator / QC)</t>
  </si>
  <si>
    <t>Review Material Request raised by  Operators</t>
  </si>
  <si>
    <t>Release material request</t>
  </si>
  <si>
    <t>Print Material Release form</t>
  </si>
  <si>
    <t>Scan Material release form</t>
  </si>
  <si>
    <t>Update Inventory</t>
  </si>
  <si>
    <t>Quality Check</t>
  </si>
  <si>
    <t>QC Printed Orders</t>
  </si>
  <si>
    <t>Indicated Orders that are Qced, defective orders with comments</t>
  </si>
  <si>
    <t>Update QC Report</t>
  </si>
  <si>
    <t>Upload Scans of defective orders</t>
  </si>
  <si>
    <t>Send scans to Supervisor to process</t>
  </si>
  <si>
    <t>Shipping</t>
  </si>
  <si>
    <t>View Ready to Dispatch orders</t>
  </si>
  <si>
    <t>Consolidate orders and create reference number and delivery type</t>
  </si>
  <si>
    <t>Generate Airway billing number using courier API</t>
  </si>
  <si>
    <t>Generate 3rd party shipment creation file</t>
  </si>
  <si>
    <t>import airway bill number from 3rd party shipping companies</t>
  </si>
  <si>
    <t>Scan returned shipments</t>
  </si>
  <si>
    <t>Customer Portal</t>
  </si>
  <si>
    <t>View status of order (Released, printed,dispatched, shipped)</t>
  </si>
  <si>
    <t>View Production log</t>
  </si>
  <si>
    <t>View Airwaybill no</t>
  </si>
  <si>
    <t>Link to respective courier's shipment portal</t>
  </si>
  <si>
    <t>Manage Users</t>
  </si>
  <si>
    <t>Configure Printers</t>
  </si>
  <si>
    <t>Configure Scanners</t>
  </si>
  <si>
    <t>Manage System errors</t>
  </si>
  <si>
    <t>Manage Logs</t>
  </si>
  <si>
    <t>Configure email</t>
  </si>
  <si>
    <t>Configure 3rd party Shippers and portal links</t>
  </si>
  <si>
    <t>System Features</t>
  </si>
  <si>
    <t>Auditing, Logging</t>
  </si>
  <si>
    <t>Exception Handling</t>
  </si>
  <si>
    <t>Authentication, Authorization</t>
  </si>
  <si>
    <t>Courier Integration (DHL, ARAMEX)</t>
  </si>
  <si>
    <t>3rd Party Integration (File transfer)</t>
  </si>
  <si>
    <t>Read XML, CSV</t>
  </si>
  <si>
    <t>Driver Integration for printing</t>
  </si>
  <si>
    <t>Driver Integration for scanning documents</t>
  </si>
  <si>
    <t>Database Services</t>
  </si>
  <si>
    <t>Services Layer</t>
  </si>
  <si>
    <t xml:space="preserve">Print Management </t>
  </si>
  <si>
    <t xml:space="preserve">Workflow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</si>
</sst>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0" fillId="2" borderId="1" xfId="0" applyFont="1" applyFill="1" applyBorder="1"/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14" fontId="5" fillId="2" borderId="4" xfId="0" applyNumberFormat="1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0" borderId="0" xfId="0" applyFont="1" applyAlignment="1">
      <alignment horizontal="left" vertical="center" indent="3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6" fillId="0" borderId="2" xfId="0" applyFont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7" fillId="0" borderId="2" xfId="0" applyFont="1" applyBorder="1" applyAlignment="1">
      <alignment vertical="center"/>
    </xf>
    <xf numFmtId="0" fontId="6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2"/>
    </xf>
    <xf numFmtId="0" fontId="0" fillId="0" borderId="0" xfId="0" applyFont="1" applyAlignment="1">
      <alignment horizontal="left" vertical="center" indent="2"/>
    </xf>
    <xf numFmtId="0" fontId="3" fillId="0" borderId="0" xfId="0" applyFont="1" applyFill="1" applyAlignment="1">
      <alignment horizontal="left" vertical="center" indent="2"/>
    </xf>
    <xf numFmtId="0" fontId="6" fillId="4" borderId="7" xfId="0" applyFont="1" applyFill="1" applyBorder="1" applyAlignment="1">
      <alignment vertical="center"/>
    </xf>
    <xf numFmtId="0" fontId="6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left" vertical="center" indent="1"/>
    </xf>
    <xf numFmtId="0" fontId="3" fillId="3" borderId="6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1" fontId="7" fillId="0" borderId="2" xfId="0" applyNumberFormat="1" applyFont="1" applyFill="1" applyBorder="1" applyAlignment="1">
      <alignment vertical="center"/>
    </xf>
    <xf numFmtId="1" fontId="7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vertical="center"/>
    </xf>
    <xf numFmtId="1" fontId="3" fillId="3" borderId="2" xfId="0" applyNumberFormat="1" applyFont="1" applyFill="1" applyBorder="1" applyAlignment="1">
      <alignment horizontal="center" vertical="center"/>
    </xf>
    <xf numFmtId="1" fontId="0" fillId="2" borderId="2" xfId="0" applyNumberFormat="1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1" fontId="0" fillId="4" borderId="2" xfId="0" applyNumberFormat="1" applyFont="1" applyFill="1" applyBorder="1" applyAlignment="1">
      <alignment horizontal="center" vertical="center"/>
    </xf>
    <xf numFmtId="1" fontId="3" fillId="4" borderId="2" xfId="0" applyNumberFormat="1" applyFont="1" applyFill="1" applyBorder="1" applyAlignment="1">
      <alignment horizontal="center" vertical="center"/>
    </xf>
    <xf numFmtId="1" fontId="4" fillId="2" borderId="0" xfId="0" applyNumberFormat="1" applyFont="1" applyFill="1" applyBorder="1" applyAlignment="1">
      <alignment vertical="center"/>
    </xf>
    <xf numFmtId="1" fontId="5" fillId="2" borderId="4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vertical="center"/>
    </xf>
    <xf numFmtId="1" fontId="3" fillId="3" borderId="6" xfId="0" applyNumberFormat="1" applyFont="1" applyFill="1" applyBorder="1" applyAlignment="1">
      <alignment horizontal="center" vertical="center"/>
    </xf>
    <xf numFmtId="1" fontId="0" fillId="2" borderId="1" xfId="0" applyNumberFormat="1" applyFont="1" applyFill="1" applyBorder="1" applyAlignment="1">
      <alignment horizontal="right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2889260</xdr:colOff>
      <xdr:row>3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5"/>
  <sheetViews>
    <sheetView tabSelected="1" topLeftCell="A66" zoomScale="80" zoomScaleNormal="80" workbookViewId="0">
      <selection activeCell="A98" sqref="A98"/>
    </sheetView>
  </sheetViews>
  <sheetFormatPr defaultColWidth="10.8984375" defaultRowHeight="15.6" x14ac:dyDescent="0.3"/>
  <cols>
    <col min="1" max="1" width="74.5" style="1" customWidth="1"/>
    <col min="2" max="2" width="15.69921875" style="1" customWidth="1"/>
    <col min="3" max="3" width="15.19921875" style="44" customWidth="1"/>
    <col min="4" max="4" width="22.3984375" style="1" bestFit="1" customWidth="1"/>
    <col min="5" max="5" width="4.5" style="1" customWidth="1"/>
    <col min="6" max="6" width="9.69921875" style="1" customWidth="1"/>
    <col min="7" max="7" width="10" style="1" customWidth="1"/>
    <col min="8" max="8" width="11.59765625" style="1" customWidth="1"/>
    <col min="9" max="9" width="6.8984375" style="1" customWidth="1"/>
    <col min="10" max="10" width="6.19921875" style="1" customWidth="1"/>
    <col min="11" max="16384" width="10.8984375" style="1"/>
  </cols>
  <sheetData>
    <row r="1" spans="1:11" ht="15.75" customHeight="1" x14ac:dyDescent="0.3">
      <c r="A1" s="3"/>
      <c r="B1" s="4"/>
      <c r="C1" s="40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3">
      <c r="A2" s="4"/>
      <c r="B2" s="4"/>
      <c r="C2" s="40"/>
      <c r="D2" s="8"/>
      <c r="E2" s="8"/>
      <c r="F2" s="8"/>
      <c r="G2" s="8"/>
      <c r="H2" s="8"/>
      <c r="I2" s="8"/>
      <c r="J2" s="8"/>
      <c r="K2" s="8"/>
    </row>
    <row r="3" spans="1:11" ht="15.75" customHeight="1" x14ac:dyDescent="0.3">
      <c r="A3" s="10" t="s">
        <v>98</v>
      </c>
      <c r="B3" s="6" t="s">
        <v>22</v>
      </c>
      <c r="C3" s="41" t="s">
        <v>22</v>
      </c>
      <c r="D3" s="8"/>
      <c r="E3" s="8"/>
      <c r="F3" s="8"/>
      <c r="G3" s="8"/>
      <c r="H3" s="8"/>
      <c r="I3" s="8"/>
      <c r="J3" s="8"/>
      <c r="K3" s="8"/>
    </row>
    <row r="4" spans="1:11" ht="15.75" customHeight="1" x14ac:dyDescent="0.3">
      <c r="A4" s="2"/>
      <c r="B4" s="7" t="s">
        <v>23</v>
      </c>
      <c r="C4" s="41" t="s">
        <v>23</v>
      </c>
      <c r="D4" s="8"/>
      <c r="E4" s="8"/>
      <c r="F4" s="8"/>
      <c r="G4" s="8"/>
      <c r="H4" s="8"/>
      <c r="I4" s="8"/>
      <c r="J4" s="8"/>
      <c r="K4" s="8"/>
    </row>
    <row r="5" spans="1:11" ht="15.75" customHeight="1" x14ac:dyDescent="0.3">
      <c r="A5" s="5"/>
      <c r="B5" s="5"/>
      <c r="C5" s="42"/>
      <c r="D5" s="8"/>
      <c r="E5" s="8"/>
      <c r="F5" s="8"/>
      <c r="G5" s="8"/>
      <c r="H5" s="8"/>
      <c r="I5" s="8"/>
      <c r="J5" s="8"/>
      <c r="K5" s="8"/>
    </row>
    <row r="6" spans="1:11" s="8" customFormat="1" ht="18" customHeight="1" x14ac:dyDescent="0.3">
      <c r="A6" s="14" t="s">
        <v>0</v>
      </c>
      <c r="B6" s="29" t="s">
        <v>24</v>
      </c>
      <c r="C6" s="43" t="s">
        <v>1</v>
      </c>
    </row>
    <row r="7" spans="1:11" s="8" customFormat="1" ht="18" customHeight="1" x14ac:dyDescent="0.3">
      <c r="A7" s="15" t="s">
        <v>8</v>
      </c>
      <c r="B7" s="15"/>
      <c r="C7" s="35"/>
      <c r="D7" s="24"/>
      <c r="E7" s="19" t="s">
        <v>3</v>
      </c>
      <c r="F7" s="30" t="s">
        <v>25</v>
      </c>
      <c r="G7" s="20" t="s">
        <v>1</v>
      </c>
      <c r="H7" s="20" t="s">
        <v>2</v>
      </c>
    </row>
    <row r="8" spans="1:11" s="8" customFormat="1" ht="18" customHeight="1" x14ac:dyDescent="0.3">
      <c r="A8" s="13" t="s">
        <v>9</v>
      </c>
      <c r="B8" s="12">
        <v>24</v>
      </c>
      <c r="C8" s="36">
        <f>B8/8</f>
        <v>3</v>
      </c>
      <c r="D8" s="25" t="s">
        <v>6</v>
      </c>
      <c r="E8" s="16">
        <v>1</v>
      </c>
      <c r="F8" s="16">
        <f t="shared" ref="F8:F10" si="0">H8*8</f>
        <v>40</v>
      </c>
      <c r="G8" s="17">
        <v>5</v>
      </c>
      <c r="H8" s="17">
        <f t="shared" ref="H8:H11" si="1">E8*G8</f>
        <v>5</v>
      </c>
    </row>
    <row r="9" spans="1:11" s="8" customFormat="1" ht="18" customHeight="1" x14ac:dyDescent="0.3">
      <c r="A9" s="13" t="s">
        <v>10</v>
      </c>
      <c r="B9" s="12">
        <v>24</v>
      </c>
      <c r="C9" s="36">
        <f t="shared" ref="C9:C72" si="2">B9/8</f>
        <v>3</v>
      </c>
      <c r="D9" s="25" t="s">
        <v>13</v>
      </c>
      <c r="E9" s="16">
        <v>1</v>
      </c>
      <c r="F9" s="16">
        <v>232</v>
      </c>
      <c r="G9" s="17">
        <f>F9/8</f>
        <v>29</v>
      </c>
      <c r="H9" s="17">
        <f t="shared" si="1"/>
        <v>29</v>
      </c>
      <c r="I9" s="50">
        <f>SUM(C14:C90)</f>
        <v>57.75</v>
      </c>
      <c r="J9" s="46">
        <f>SUM(H9:H10)</f>
        <v>58</v>
      </c>
    </row>
    <row r="10" spans="1:11" s="8" customFormat="1" ht="18" customHeight="1" x14ac:dyDescent="0.3">
      <c r="A10" s="13" t="s">
        <v>19</v>
      </c>
      <c r="B10" s="12">
        <f>SUM(B13:B90)*0.1</f>
        <v>46.2</v>
      </c>
      <c r="C10" s="36">
        <f t="shared" si="2"/>
        <v>5.7750000000000004</v>
      </c>
      <c r="D10" s="25" t="s">
        <v>14</v>
      </c>
      <c r="E10" s="16">
        <v>1</v>
      </c>
      <c r="F10" s="16">
        <v>232</v>
      </c>
      <c r="G10" s="17">
        <f>F10/8</f>
        <v>29</v>
      </c>
      <c r="H10" s="17">
        <f t="shared" si="1"/>
        <v>29</v>
      </c>
      <c r="I10" s="45"/>
      <c r="J10" s="46"/>
    </row>
    <row r="11" spans="1:11" s="9" customFormat="1" ht="18" customHeight="1" x14ac:dyDescent="0.3">
      <c r="A11" s="13" t="s">
        <v>21</v>
      </c>
      <c r="B11" s="12">
        <v>32</v>
      </c>
      <c r="C11" s="36">
        <f t="shared" si="2"/>
        <v>4</v>
      </c>
      <c r="D11" s="25" t="s">
        <v>12</v>
      </c>
      <c r="E11" s="16">
        <v>1</v>
      </c>
      <c r="F11" s="16">
        <f>B10</f>
        <v>46.2</v>
      </c>
      <c r="G11" s="9">
        <f>SUM(C8:C10)</f>
        <v>11.775</v>
      </c>
      <c r="H11" s="17">
        <f t="shared" si="1"/>
        <v>11.775</v>
      </c>
      <c r="I11" s="45"/>
      <c r="J11" s="46"/>
      <c r="K11" s="8"/>
    </row>
    <row r="12" spans="1:11" s="9" customFormat="1" ht="18" customHeight="1" x14ac:dyDescent="0.3">
      <c r="A12" s="15" t="s">
        <v>15</v>
      </c>
      <c r="B12" s="15"/>
      <c r="C12" s="15">
        <f t="shared" si="2"/>
        <v>0</v>
      </c>
      <c r="D12" s="25" t="s">
        <v>5</v>
      </c>
      <c r="E12" s="16">
        <v>2</v>
      </c>
      <c r="F12" s="34">
        <f>SUM(B92:B93)/2</f>
        <v>77.3</v>
      </c>
      <c r="G12" s="32">
        <f>F12/8</f>
        <v>9.6624999999999996</v>
      </c>
      <c r="H12" s="32">
        <f>E12*G12</f>
        <v>19.324999999999999</v>
      </c>
      <c r="I12" s="31"/>
      <c r="J12" s="31"/>
      <c r="K12" s="8"/>
    </row>
    <row r="13" spans="1:11" s="9" customFormat="1" ht="18" customHeight="1" x14ac:dyDescent="0.3">
      <c r="A13" s="27" t="s">
        <v>27</v>
      </c>
      <c r="B13" s="27"/>
      <c r="C13" s="27">
        <f t="shared" si="2"/>
        <v>0</v>
      </c>
      <c r="D13" s="26" t="s">
        <v>4</v>
      </c>
      <c r="E13" s="16"/>
      <c r="F13" s="34">
        <f>SUM(F8:F12)</f>
        <v>627.5</v>
      </c>
      <c r="G13" s="18"/>
      <c r="H13" s="33">
        <f>SUM(H8:H12)</f>
        <v>94.100000000000009</v>
      </c>
      <c r="I13" s="31">
        <f>H13*8</f>
        <v>752.80000000000007</v>
      </c>
      <c r="J13" s="31"/>
      <c r="K13" s="8"/>
    </row>
    <row r="14" spans="1:11" s="9" customFormat="1" ht="18" customHeight="1" x14ac:dyDescent="0.3">
      <c r="A14" s="28" t="s">
        <v>28</v>
      </c>
      <c r="B14" s="12">
        <v>6</v>
      </c>
      <c r="C14" s="48">
        <f t="shared" si="2"/>
        <v>0.75</v>
      </c>
      <c r="D14" s="8"/>
      <c r="E14" s="8"/>
      <c r="F14" s="8"/>
      <c r="G14" s="8"/>
      <c r="H14" s="8"/>
      <c r="I14" s="8"/>
      <c r="J14" s="8"/>
      <c r="K14" s="8"/>
    </row>
    <row r="15" spans="1:11" s="9" customFormat="1" ht="18" customHeight="1" x14ac:dyDescent="0.3">
      <c r="A15" s="28" t="s">
        <v>29</v>
      </c>
      <c r="B15" s="12">
        <v>6</v>
      </c>
      <c r="C15" s="48">
        <f t="shared" si="2"/>
        <v>0.75</v>
      </c>
      <c r="D15" s="8" t="s">
        <v>7</v>
      </c>
      <c r="E15" s="51">
        <f>SUM(G12,G9,G8)</f>
        <v>43.662500000000001</v>
      </c>
      <c r="F15" s="8"/>
      <c r="G15" s="8"/>
      <c r="H15" s="8"/>
      <c r="I15" s="8"/>
      <c r="J15" s="8"/>
      <c r="K15" s="8"/>
    </row>
    <row r="16" spans="1:11" s="9" customFormat="1" ht="18" customHeight="1" x14ac:dyDescent="0.3">
      <c r="A16" s="28" t="s">
        <v>30</v>
      </c>
      <c r="B16" s="12">
        <v>6</v>
      </c>
      <c r="C16" s="48">
        <f t="shared" si="2"/>
        <v>0.75</v>
      </c>
      <c r="D16" s="8" t="s">
        <v>26</v>
      </c>
      <c r="E16" s="8">
        <f>H13</f>
        <v>94.100000000000009</v>
      </c>
      <c r="F16" s="8"/>
      <c r="G16" s="8"/>
      <c r="H16" s="8"/>
      <c r="I16" s="8"/>
      <c r="J16" s="8"/>
      <c r="K16" s="8"/>
    </row>
    <row r="17" spans="1:11" s="9" customFormat="1" ht="18" customHeight="1" x14ac:dyDescent="0.3">
      <c r="A17" s="28" t="s">
        <v>32</v>
      </c>
      <c r="B17" s="12">
        <v>4</v>
      </c>
      <c r="C17" s="48">
        <f t="shared" si="2"/>
        <v>0.5</v>
      </c>
      <c r="D17" s="8"/>
      <c r="E17" s="8"/>
      <c r="F17" s="8"/>
      <c r="G17" s="8"/>
      <c r="H17" s="8"/>
      <c r="I17" s="8"/>
      <c r="J17" s="8"/>
      <c r="K17" s="8"/>
    </row>
    <row r="18" spans="1:11" s="9" customFormat="1" ht="18" customHeight="1" x14ac:dyDescent="0.3">
      <c r="A18" s="28" t="s">
        <v>31</v>
      </c>
      <c r="B18" s="12">
        <v>8</v>
      </c>
      <c r="C18" s="48">
        <f t="shared" si="2"/>
        <v>1</v>
      </c>
      <c r="D18" s="8"/>
      <c r="E18" s="8"/>
      <c r="F18" s="8"/>
      <c r="G18" s="8"/>
      <c r="H18" s="8"/>
      <c r="I18" s="8"/>
      <c r="J18" s="8"/>
      <c r="K18" s="8"/>
    </row>
    <row r="19" spans="1:11" s="9" customFormat="1" ht="18" customHeight="1" x14ac:dyDescent="0.3">
      <c r="A19" s="28" t="s">
        <v>33</v>
      </c>
      <c r="B19" s="12">
        <v>6</v>
      </c>
      <c r="C19" s="48">
        <f t="shared" si="2"/>
        <v>0.75</v>
      </c>
      <c r="D19" s="8"/>
      <c r="E19" s="8"/>
      <c r="F19" s="8"/>
      <c r="G19" s="8"/>
      <c r="H19" s="8"/>
      <c r="I19" s="8"/>
      <c r="J19" s="8"/>
      <c r="K19" s="8"/>
    </row>
    <row r="20" spans="1:11" s="9" customFormat="1" ht="18" customHeight="1" x14ac:dyDescent="0.3">
      <c r="A20" s="28" t="s">
        <v>34</v>
      </c>
      <c r="B20" s="12">
        <v>12</v>
      </c>
      <c r="C20" s="48">
        <f t="shared" si="2"/>
        <v>1.5</v>
      </c>
      <c r="D20" s="8"/>
      <c r="E20" s="8"/>
      <c r="F20" s="8"/>
      <c r="G20" s="8"/>
      <c r="H20" s="8"/>
      <c r="I20" s="8"/>
      <c r="J20" s="8"/>
      <c r="K20" s="8"/>
    </row>
    <row r="21" spans="1:11" s="9" customFormat="1" ht="18" customHeight="1" x14ac:dyDescent="0.3">
      <c r="A21" s="28" t="s">
        <v>35</v>
      </c>
      <c r="B21" s="12">
        <v>6</v>
      </c>
      <c r="C21" s="48">
        <f t="shared" si="2"/>
        <v>0.75</v>
      </c>
      <c r="D21" s="8"/>
      <c r="E21" s="8"/>
      <c r="F21" s="8"/>
      <c r="G21" s="8"/>
      <c r="H21" s="8"/>
      <c r="I21" s="8"/>
      <c r="J21" s="8"/>
      <c r="K21" s="8"/>
    </row>
    <row r="22" spans="1:11" s="9" customFormat="1" ht="18" customHeight="1" x14ac:dyDescent="0.3">
      <c r="A22" s="28" t="s">
        <v>36</v>
      </c>
      <c r="B22" s="12">
        <v>12</v>
      </c>
      <c r="C22" s="48">
        <f t="shared" si="2"/>
        <v>1.5</v>
      </c>
      <c r="D22" s="8"/>
      <c r="E22" s="8"/>
      <c r="F22" s="8"/>
      <c r="G22" s="8"/>
      <c r="H22" s="8"/>
      <c r="I22" s="8"/>
      <c r="J22" s="8"/>
      <c r="K22" s="8"/>
    </row>
    <row r="23" spans="1:11" s="9" customFormat="1" ht="18" customHeight="1" x14ac:dyDescent="0.3">
      <c r="A23" s="28" t="s">
        <v>37</v>
      </c>
      <c r="B23" s="12">
        <v>6</v>
      </c>
      <c r="C23" s="48">
        <f t="shared" si="2"/>
        <v>0.75</v>
      </c>
      <c r="D23" s="8"/>
      <c r="E23" s="8"/>
      <c r="F23" s="8"/>
      <c r="G23" s="8"/>
      <c r="H23" s="8"/>
      <c r="I23" s="8"/>
      <c r="J23" s="8"/>
      <c r="K23" s="8"/>
    </row>
    <row r="24" spans="1:11" s="9" customFormat="1" ht="18" customHeight="1" x14ac:dyDescent="0.3">
      <c r="A24" s="27" t="s">
        <v>38</v>
      </c>
      <c r="B24" s="47"/>
      <c r="C24" s="49">
        <f t="shared" si="2"/>
        <v>0</v>
      </c>
      <c r="D24" s="8"/>
      <c r="E24" s="8"/>
      <c r="F24" s="8"/>
      <c r="G24" s="8"/>
      <c r="H24" s="8"/>
      <c r="I24" s="8"/>
      <c r="J24" s="8"/>
      <c r="K24" s="8"/>
    </row>
    <row r="25" spans="1:11" s="9" customFormat="1" ht="18" customHeight="1" x14ac:dyDescent="0.3">
      <c r="A25" s="28" t="s">
        <v>44</v>
      </c>
      <c r="B25" s="12">
        <v>8</v>
      </c>
      <c r="C25" s="48">
        <f t="shared" si="2"/>
        <v>1</v>
      </c>
      <c r="D25" s="8"/>
      <c r="E25" s="8"/>
      <c r="F25" s="8"/>
      <c r="G25" s="8"/>
      <c r="H25" s="8"/>
      <c r="I25" s="8"/>
      <c r="J25" s="8"/>
      <c r="K25" s="8"/>
    </row>
    <row r="26" spans="1:11" s="9" customFormat="1" ht="18" customHeight="1" x14ac:dyDescent="0.3">
      <c r="A26" s="28" t="s">
        <v>39</v>
      </c>
      <c r="B26" s="12">
        <v>4</v>
      </c>
      <c r="C26" s="48">
        <f t="shared" si="2"/>
        <v>0.5</v>
      </c>
      <c r="D26" s="8"/>
      <c r="E26" s="8"/>
      <c r="F26" s="8"/>
      <c r="G26" s="8"/>
      <c r="H26" s="8"/>
      <c r="I26" s="8"/>
      <c r="J26" s="8"/>
      <c r="K26" s="8"/>
    </row>
    <row r="27" spans="1:11" s="9" customFormat="1" ht="18" customHeight="1" x14ac:dyDescent="0.3">
      <c r="A27" s="28" t="s">
        <v>40</v>
      </c>
      <c r="B27" s="12">
        <v>6</v>
      </c>
      <c r="C27" s="48">
        <f t="shared" si="2"/>
        <v>0.75</v>
      </c>
      <c r="D27" s="8"/>
      <c r="E27" s="8"/>
      <c r="F27" s="8"/>
      <c r="G27" s="8"/>
      <c r="H27" s="8"/>
      <c r="I27" s="8"/>
      <c r="J27" s="8"/>
      <c r="K27" s="8"/>
    </row>
    <row r="28" spans="1:11" s="9" customFormat="1" ht="18" customHeight="1" x14ac:dyDescent="0.3">
      <c r="A28" s="28" t="s">
        <v>41</v>
      </c>
      <c r="B28" s="12">
        <v>6</v>
      </c>
      <c r="C28" s="48">
        <f t="shared" si="2"/>
        <v>0.75</v>
      </c>
      <c r="D28" s="8"/>
      <c r="E28" s="8"/>
      <c r="F28" s="8"/>
      <c r="G28" s="8"/>
      <c r="H28" s="8"/>
      <c r="I28" s="8"/>
      <c r="J28" s="8"/>
      <c r="K28" s="8"/>
    </row>
    <row r="29" spans="1:11" s="9" customFormat="1" ht="18" customHeight="1" x14ac:dyDescent="0.3">
      <c r="A29" s="28" t="s">
        <v>42</v>
      </c>
      <c r="B29" s="12">
        <v>6</v>
      </c>
      <c r="C29" s="48">
        <f t="shared" si="2"/>
        <v>0.75</v>
      </c>
      <c r="D29" s="8"/>
      <c r="E29" s="8"/>
      <c r="F29" s="8"/>
      <c r="G29" s="8"/>
      <c r="H29" s="8"/>
      <c r="I29" s="8"/>
      <c r="J29" s="8"/>
      <c r="K29" s="8"/>
    </row>
    <row r="30" spans="1:11" s="9" customFormat="1" ht="18" customHeight="1" x14ac:dyDescent="0.3">
      <c r="A30" s="28" t="s">
        <v>43</v>
      </c>
      <c r="B30" s="12">
        <v>8</v>
      </c>
      <c r="C30" s="48">
        <f t="shared" si="2"/>
        <v>1</v>
      </c>
      <c r="D30" s="8"/>
      <c r="E30" s="8"/>
      <c r="F30" s="8"/>
      <c r="G30" s="8"/>
      <c r="H30" s="8"/>
      <c r="I30" s="8"/>
      <c r="J30" s="8"/>
      <c r="K30" s="8"/>
    </row>
    <row r="31" spans="1:11" s="9" customFormat="1" ht="18" customHeight="1" x14ac:dyDescent="0.3">
      <c r="A31" s="28" t="s">
        <v>45</v>
      </c>
      <c r="B31" s="12">
        <v>6</v>
      </c>
      <c r="C31" s="48">
        <f t="shared" si="2"/>
        <v>0.75</v>
      </c>
      <c r="D31" s="8"/>
      <c r="E31" s="8"/>
      <c r="F31" s="8"/>
      <c r="G31" s="8"/>
      <c r="H31" s="8"/>
      <c r="I31" s="8"/>
      <c r="J31" s="8"/>
      <c r="K31" s="8"/>
    </row>
    <row r="32" spans="1:11" s="9" customFormat="1" ht="18" customHeight="1" x14ac:dyDescent="0.3">
      <c r="A32" s="28" t="s">
        <v>46</v>
      </c>
      <c r="B32" s="12">
        <v>6</v>
      </c>
      <c r="C32" s="48">
        <f t="shared" si="2"/>
        <v>0.75</v>
      </c>
      <c r="D32" s="8"/>
      <c r="E32" s="8"/>
      <c r="F32" s="8"/>
      <c r="G32" s="8"/>
      <c r="H32" s="8"/>
      <c r="I32" s="8"/>
      <c r="J32" s="8"/>
      <c r="K32" s="8"/>
    </row>
    <row r="33" spans="1:11" s="9" customFormat="1" ht="18" customHeight="1" x14ac:dyDescent="0.3">
      <c r="A33" s="28" t="s">
        <v>47</v>
      </c>
      <c r="B33" s="12">
        <v>6</v>
      </c>
      <c r="C33" s="48">
        <f t="shared" si="2"/>
        <v>0.75</v>
      </c>
      <c r="D33" s="8"/>
      <c r="E33" s="8"/>
      <c r="F33" s="8"/>
      <c r="G33" s="8"/>
      <c r="H33" s="8"/>
      <c r="I33" s="8"/>
      <c r="J33" s="8"/>
      <c r="K33" s="8"/>
    </row>
    <row r="34" spans="1:11" s="9" customFormat="1" ht="18" customHeight="1" x14ac:dyDescent="0.3">
      <c r="A34" s="28" t="s">
        <v>49</v>
      </c>
      <c r="B34" s="12">
        <v>8</v>
      </c>
      <c r="C34" s="48">
        <f t="shared" si="2"/>
        <v>1</v>
      </c>
      <c r="D34" s="8"/>
      <c r="E34" s="8"/>
      <c r="F34" s="8"/>
      <c r="G34" s="8"/>
      <c r="H34" s="8"/>
      <c r="I34" s="8"/>
      <c r="J34" s="8"/>
      <c r="K34" s="8"/>
    </row>
    <row r="35" spans="1:11" s="9" customFormat="1" ht="18" customHeight="1" x14ac:dyDescent="0.3">
      <c r="A35" s="28" t="s">
        <v>48</v>
      </c>
      <c r="B35" s="12">
        <v>6</v>
      </c>
      <c r="C35" s="48">
        <f t="shared" si="2"/>
        <v>0.75</v>
      </c>
      <c r="D35" s="8"/>
      <c r="E35" s="8"/>
      <c r="F35" s="8"/>
      <c r="G35" s="8"/>
      <c r="H35" s="8"/>
      <c r="I35" s="8"/>
      <c r="J35" s="8"/>
      <c r="K35" s="8"/>
    </row>
    <row r="36" spans="1:11" s="9" customFormat="1" ht="18" customHeight="1" x14ac:dyDescent="0.3">
      <c r="A36" s="28" t="s">
        <v>50</v>
      </c>
      <c r="B36" s="12">
        <v>12</v>
      </c>
      <c r="C36" s="48">
        <f t="shared" si="2"/>
        <v>1.5</v>
      </c>
      <c r="D36" s="8"/>
      <c r="E36" s="8"/>
      <c r="F36" s="8"/>
      <c r="G36" s="8"/>
      <c r="H36" s="8"/>
      <c r="I36" s="8"/>
      <c r="J36" s="8"/>
      <c r="K36" s="8"/>
    </row>
    <row r="37" spans="1:11" s="9" customFormat="1" ht="18" customHeight="1" x14ac:dyDescent="0.3">
      <c r="A37" s="28" t="s">
        <v>51</v>
      </c>
      <c r="B37" s="12">
        <v>6</v>
      </c>
      <c r="C37" s="48">
        <f t="shared" si="2"/>
        <v>0.75</v>
      </c>
      <c r="D37" s="8"/>
      <c r="E37" s="8"/>
      <c r="F37" s="8"/>
      <c r="G37" s="8"/>
      <c r="H37" s="8"/>
      <c r="I37" s="8"/>
      <c r="J37" s="8"/>
      <c r="K37" s="8"/>
    </row>
    <row r="38" spans="1:11" s="9" customFormat="1" ht="18" customHeight="1" x14ac:dyDescent="0.3">
      <c r="A38" s="28" t="s">
        <v>52</v>
      </c>
      <c r="B38" s="12">
        <v>6</v>
      </c>
      <c r="C38" s="48">
        <f t="shared" si="2"/>
        <v>0.75</v>
      </c>
      <c r="D38" s="8"/>
      <c r="E38" s="8"/>
      <c r="F38" s="8"/>
      <c r="G38" s="8"/>
      <c r="H38" s="8"/>
      <c r="I38" s="8"/>
      <c r="J38" s="8"/>
      <c r="K38" s="8"/>
    </row>
    <row r="39" spans="1:11" s="9" customFormat="1" ht="18" customHeight="1" x14ac:dyDescent="0.3">
      <c r="A39" s="28" t="s">
        <v>53</v>
      </c>
      <c r="B39" s="12">
        <v>6</v>
      </c>
      <c r="C39" s="48">
        <f t="shared" si="2"/>
        <v>0.75</v>
      </c>
      <c r="D39" s="8"/>
      <c r="E39" s="8"/>
      <c r="F39" s="8"/>
      <c r="G39" s="8"/>
      <c r="H39" s="8"/>
      <c r="I39" s="8"/>
      <c r="J39" s="8"/>
      <c r="K39" s="8"/>
    </row>
    <row r="40" spans="1:11" s="9" customFormat="1" ht="18" customHeight="1" x14ac:dyDescent="0.3">
      <c r="A40" s="27" t="s">
        <v>54</v>
      </c>
      <c r="B40" s="47"/>
      <c r="C40" s="49">
        <f t="shared" si="2"/>
        <v>0</v>
      </c>
      <c r="D40" s="8"/>
      <c r="E40" s="8"/>
      <c r="F40" s="8"/>
      <c r="G40" s="8"/>
      <c r="H40" s="8"/>
      <c r="I40" s="8"/>
      <c r="J40" s="8"/>
      <c r="K40" s="8"/>
    </row>
    <row r="41" spans="1:11" s="9" customFormat="1" ht="18" customHeight="1" x14ac:dyDescent="0.3">
      <c r="A41" s="28" t="s">
        <v>55</v>
      </c>
      <c r="B41" s="12">
        <v>6</v>
      </c>
      <c r="C41" s="48">
        <f t="shared" si="2"/>
        <v>0.75</v>
      </c>
      <c r="D41" s="8"/>
      <c r="E41" s="8"/>
      <c r="F41" s="8"/>
      <c r="G41" s="8"/>
      <c r="H41" s="8"/>
      <c r="I41" s="8"/>
      <c r="J41" s="8"/>
      <c r="K41" s="8"/>
    </row>
    <row r="42" spans="1:11" s="9" customFormat="1" ht="18" customHeight="1" x14ac:dyDescent="0.3">
      <c r="A42" s="28" t="s">
        <v>56</v>
      </c>
      <c r="B42" s="12">
        <v>6</v>
      </c>
      <c r="C42" s="48">
        <f t="shared" si="2"/>
        <v>0.75</v>
      </c>
      <c r="D42" s="8"/>
      <c r="E42" s="8"/>
      <c r="F42" s="8"/>
      <c r="G42" s="8"/>
      <c r="H42" s="8"/>
      <c r="I42" s="8"/>
      <c r="J42" s="8"/>
      <c r="K42" s="8"/>
    </row>
    <row r="43" spans="1:11" s="9" customFormat="1" ht="18" customHeight="1" x14ac:dyDescent="0.3">
      <c r="A43" s="28" t="s">
        <v>57</v>
      </c>
      <c r="B43" s="12">
        <v>6</v>
      </c>
      <c r="C43" s="48">
        <f t="shared" si="2"/>
        <v>0.75</v>
      </c>
      <c r="D43" s="8"/>
      <c r="E43" s="8"/>
      <c r="F43" s="8"/>
      <c r="G43" s="8"/>
      <c r="H43" s="8"/>
      <c r="I43" s="8"/>
      <c r="J43" s="8"/>
      <c r="K43" s="8"/>
    </row>
    <row r="44" spans="1:11" s="9" customFormat="1" ht="18" customHeight="1" x14ac:dyDescent="0.3">
      <c r="A44" s="28" t="s">
        <v>58</v>
      </c>
      <c r="B44" s="12">
        <v>6</v>
      </c>
      <c r="C44" s="48">
        <f t="shared" si="2"/>
        <v>0.75</v>
      </c>
      <c r="D44" s="8"/>
      <c r="E44" s="8"/>
      <c r="F44" s="8"/>
      <c r="G44" s="8"/>
      <c r="H44" s="8"/>
      <c r="I44" s="8"/>
      <c r="J44" s="8"/>
      <c r="K44" s="8"/>
    </row>
    <row r="45" spans="1:11" s="9" customFormat="1" ht="18" customHeight="1" x14ac:dyDescent="0.3">
      <c r="A45" s="28" t="s">
        <v>59</v>
      </c>
      <c r="B45" s="12">
        <v>6</v>
      </c>
      <c r="C45" s="48">
        <f t="shared" si="2"/>
        <v>0.75</v>
      </c>
      <c r="D45" s="8"/>
      <c r="E45" s="8"/>
      <c r="F45" s="8"/>
      <c r="G45" s="8"/>
      <c r="H45" s="8"/>
      <c r="I45" s="8"/>
      <c r="J45" s="8"/>
      <c r="K45" s="8"/>
    </row>
    <row r="46" spans="1:11" s="22" customFormat="1" ht="18" customHeight="1" x14ac:dyDescent="0.3">
      <c r="A46" s="28" t="s">
        <v>60</v>
      </c>
      <c r="B46" s="12">
        <v>6</v>
      </c>
      <c r="C46" s="48">
        <f t="shared" si="2"/>
        <v>0.75</v>
      </c>
      <c r="D46" s="8"/>
      <c r="E46" s="8"/>
      <c r="F46" s="8"/>
      <c r="G46" s="8"/>
      <c r="H46" s="8"/>
      <c r="I46" s="8"/>
      <c r="J46" s="8"/>
      <c r="K46" s="23"/>
    </row>
    <row r="47" spans="1:11" s="9" customFormat="1" ht="18" customHeight="1" x14ac:dyDescent="0.3">
      <c r="A47" s="28" t="s">
        <v>61</v>
      </c>
      <c r="B47" s="12">
        <v>4</v>
      </c>
      <c r="C47" s="48">
        <f t="shared" si="2"/>
        <v>0.5</v>
      </c>
      <c r="D47" s="8"/>
      <c r="E47" s="8"/>
      <c r="F47" s="8"/>
      <c r="G47" s="8"/>
      <c r="H47" s="8"/>
      <c r="I47" s="8"/>
      <c r="J47" s="8"/>
      <c r="K47" s="8"/>
    </row>
    <row r="48" spans="1:11" s="9" customFormat="1" ht="18" customHeight="1" x14ac:dyDescent="0.3">
      <c r="A48" s="27" t="s">
        <v>62</v>
      </c>
      <c r="B48" s="47"/>
      <c r="C48" s="49">
        <f t="shared" si="2"/>
        <v>0</v>
      </c>
      <c r="D48" s="8"/>
      <c r="E48" s="8"/>
      <c r="F48" s="8"/>
      <c r="G48" s="8"/>
      <c r="H48" s="8"/>
      <c r="I48" s="8"/>
      <c r="J48" s="8"/>
      <c r="K48" s="8"/>
    </row>
    <row r="49" spans="1:11" s="9" customFormat="1" ht="18" customHeight="1" x14ac:dyDescent="0.3">
      <c r="A49" s="28" t="s">
        <v>63</v>
      </c>
      <c r="B49" s="12">
        <v>8</v>
      </c>
      <c r="C49" s="48">
        <f t="shared" si="2"/>
        <v>1</v>
      </c>
      <c r="D49" s="8"/>
      <c r="E49" s="8"/>
      <c r="F49" s="8"/>
      <c r="G49" s="8"/>
      <c r="H49" s="8"/>
      <c r="I49" s="8"/>
      <c r="J49" s="8"/>
      <c r="K49" s="8"/>
    </row>
    <row r="50" spans="1:11" s="9" customFormat="1" ht="18" customHeight="1" x14ac:dyDescent="0.3">
      <c r="A50" s="28" t="s">
        <v>64</v>
      </c>
      <c r="B50" s="12">
        <v>8</v>
      </c>
      <c r="C50" s="48">
        <f t="shared" si="2"/>
        <v>1</v>
      </c>
      <c r="D50" s="8"/>
      <c r="E50" s="8"/>
      <c r="F50" s="8"/>
      <c r="G50" s="8"/>
      <c r="H50" s="8"/>
      <c r="I50" s="8"/>
      <c r="J50" s="8"/>
      <c r="K50" s="8"/>
    </row>
    <row r="51" spans="1:11" s="9" customFormat="1" ht="18" customHeight="1" x14ac:dyDescent="0.3">
      <c r="A51" s="28" t="s">
        <v>65</v>
      </c>
      <c r="B51" s="12">
        <v>6</v>
      </c>
      <c r="C51" s="48">
        <f t="shared" si="2"/>
        <v>0.75</v>
      </c>
      <c r="D51" s="8"/>
      <c r="E51" s="8"/>
      <c r="F51" s="8"/>
      <c r="G51" s="8"/>
      <c r="H51" s="8"/>
      <c r="I51" s="8"/>
      <c r="J51" s="8"/>
      <c r="K51" s="8"/>
    </row>
    <row r="52" spans="1:11" s="9" customFormat="1" ht="18" customHeight="1" x14ac:dyDescent="0.3">
      <c r="A52" s="28" t="s">
        <v>66</v>
      </c>
      <c r="B52" s="12">
        <v>8</v>
      </c>
      <c r="C52" s="48">
        <f t="shared" si="2"/>
        <v>1</v>
      </c>
      <c r="G52" s="1"/>
      <c r="H52" s="1"/>
      <c r="I52" s="8"/>
      <c r="J52" s="8"/>
      <c r="K52" s="8"/>
    </row>
    <row r="53" spans="1:11" s="9" customFormat="1" ht="18" customHeight="1" x14ac:dyDescent="0.3">
      <c r="A53" s="28" t="s">
        <v>67</v>
      </c>
      <c r="B53" s="12">
        <v>4</v>
      </c>
      <c r="C53" s="48">
        <f t="shared" si="2"/>
        <v>0.5</v>
      </c>
      <c r="G53" s="1"/>
      <c r="H53" s="1"/>
      <c r="I53" s="8"/>
      <c r="J53" s="8"/>
      <c r="K53" s="8"/>
    </row>
    <row r="54" spans="1:11" s="9" customFormat="1" ht="18" customHeight="1" x14ac:dyDescent="0.3">
      <c r="A54" s="27" t="s">
        <v>68</v>
      </c>
      <c r="B54" s="47"/>
      <c r="C54" s="49">
        <f t="shared" si="2"/>
        <v>0</v>
      </c>
      <c r="G54" s="1"/>
      <c r="H54" s="1"/>
      <c r="I54" s="1"/>
      <c r="J54" s="1"/>
      <c r="K54" s="1"/>
    </row>
    <row r="55" spans="1:11" s="9" customFormat="1" x14ac:dyDescent="0.3">
      <c r="A55" s="28" t="s">
        <v>69</v>
      </c>
      <c r="B55" s="12">
        <v>4</v>
      </c>
      <c r="C55" s="48">
        <f t="shared" si="2"/>
        <v>0.5</v>
      </c>
      <c r="D55"/>
      <c r="E55" s="1"/>
      <c r="F55" s="1"/>
      <c r="G55" s="1"/>
      <c r="H55" s="1"/>
      <c r="I55" s="1"/>
      <c r="J55" s="1"/>
      <c r="K55" s="1"/>
    </row>
    <row r="56" spans="1:11" s="9" customFormat="1" ht="18" customHeight="1" x14ac:dyDescent="0.3">
      <c r="A56" s="28" t="s">
        <v>70</v>
      </c>
      <c r="B56" s="12">
        <v>6</v>
      </c>
      <c r="C56" s="48">
        <f t="shared" si="2"/>
        <v>0.75</v>
      </c>
      <c r="D56"/>
      <c r="E56" s="1"/>
      <c r="F56" s="1"/>
      <c r="G56" s="1"/>
      <c r="H56" s="1"/>
      <c r="I56" s="1"/>
      <c r="J56" s="1"/>
      <c r="K56" s="1"/>
    </row>
    <row r="57" spans="1:11" s="11" customFormat="1" ht="18" customHeight="1" x14ac:dyDescent="0.3">
      <c r="A57" s="28" t="s">
        <v>71</v>
      </c>
      <c r="B57" s="12">
        <v>8</v>
      </c>
      <c r="C57" s="48">
        <f t="shared" si="2"/>
        <v>1</v>
      </c>
      <c r="D57"/>
      <c r="E57" s="1"/>
      <c r="F57" s="1"/>
      <c r="G57" s="1"/>
      <c r="H57" s="1"/>
      <c r="I57" s="1"/>
      <c r="J57" s="1"/>
      <c r="K57" s="1"/>
    </row>
    <row r="58" spans="1:11" s="9" customFormat="1" ht="18" customHeight="1" x14ac:dyDescent="0.3">
      <c r="A58" s="28" t="s">
        <v>72</v>
      </c>
      <c r="B58" s="12">
        <v>6</v>
      </c>
      <c r="C58" s="48">
        <f t="shared" si="2"/>
        <v>0.75</v>
      </c>
      <c r="D58"/>
      <c r="E58" s="1"/>
      <c r="F58" s="1"/>
      <c r="G58" s="1"/>
      <c r="H58" s="1"/>
      <c r="I58" s="1"/>
      <c r="J58" s="1"/>
      <c r="K58" s="1"/>
    </row>
    <row r="59" spans="1:11" s="9" customFormat="1" ht="18" customHeight="1" x14ac:dyDescent="0.3">
      <c r="A59" s="28" t="s">
        <v>73</v>
      </c>
      <c r="B59" s="12">
        <v>6</v>
      </c>
      <c r="C59" s="48">
        <f t="shared" si="2"/>
        <v>0.75</v>
      </c>
      <c r="D59"/>
      <c r="E59" s="1"/>
      <c r="F59" s="1"/>
      <c r="G59" s="1"/>
      <c r="H59" s="1"/>
      <c r="I59" s="1"/>
      <c r="J59" s="1"/>
      <c r="K59" s="1"/>
    </row>
    <row r="60" spans="1:11" s="9" customFormat="1" ht="18" customHeight="1" x14ac:dyDescent="0.3">
      <c r="A60" s="28" t="s">
        <v>74</v>
      </c>
      <c r="B60" s="12">
        <v>8</v>
      </c>
      <c r="C60" s="48">
        <f t="shared" si="2"/>
        <v>1</v>
      </c>
      <c r="D60"/>
      <c r="E60" s="1"/>
      <c r="F60" s="1"/>
      <c r="G60" s="1"/>
      <c r="H60" s="1"/>
      <c r="I60" s="1"/>
      <c r="J60" s="1"/>
      <c r="K60" s="1"/>
    </row>
    <row r="61" spans="1:11" ht="18" x14ac:dyDescent="0.3">
      <c r="A61" s="27" t="s">
        <v>75</v>
      </c>
      <c r="B61" s="47"/>
      <c r="C61" s="49">
        <f t="shared" si="2"/>
        <v>0</v>
      </c>
      <c r="D61"/>
    </row>
    <row r="62" spans="1:11" ht="22.5" customHeight="1" x14ac:dyDescent="0.3">
      <c r="A62" s="28" t="s">
        <v>76</v>
      </c>
      <c r="B62" s="12">
        <v>8</v>
      </c>
      <c r="C62" s="48">
        <f t="shared" si="2"/>
        <v>1</v>
      </c>
      <c r="D62"/>
    </row>
    <row r="63" spans="1:11" x14ac:dyDescent="0.3">
      <c r="A63" s="28" t="s">
        <v>77</v>
      </c>
      <c r="B63" s="12">
        <v>4</v>
      </c>
      <c r="C63" s="48">
        <f t="shared" si="2"/>
        <v>0.5</v>
      </c>
      <c r="D63"/>
    </row>
    <row r="64" spans="1:11" x14ac:dyDescent="0.3">
      <c r="A64" s="28" t="s">
        <v>78</v>
      </c>
      <c r="B64" s="12">
        <v>4</v>
      </c>
      <c r="C64" s="48">
        <f t="shared" si="2"/>
        <v>0.5</v>
      </c>
      <c r="D64"/>
    </row>
    <row r="65" spans="1:11" x14ac:dyDescent="0.3">
      <c r="A65" s="28" t="s">
        <v>79</v>
      </c>
      <c r="B65" s="12">
        <v>6</v>
      </c>
      <c r="C65" s="48">
        <f t="shared" si="2"/>
        <v>0.75</v>
      </c>
      <c r="D65"/>
    </row>
    <row r="66" spans="1:11" ht="18" x14ac:dyDescent="0.3">
      <c r="A66" s="27" t="s">
        <v>20</v>
      </c>
      <c r="B66" s="47"/>
      <c r="C66" s="49">
        <f t="shared" si="2"/>
        <v>0</v>
      </c>
      <c r="D66"/>
    </row>
    <row r="67" spans="1:11" x14ac:dyDescent="0.3">
      <c r="A67" s="28" t="s">
        <v>80</v>
      </c>
      <c r="B67" s="12">
        <v>6</v>
      </c>
      <c r="C67" s="48">
        <f t="shared" si="2"/>
        <v>0.75</v>
      </c>
      <c r="D67"/>
    </row>
    <row r="68" spans="1:11" x14ac:dyDescent="0.3">
      <c r="A68" s="28" t="s">
        <v>28</v>
      </c>
      <c r="B68" s="12">
        <v>6</v>
      </c>
      <c r="C68" s="48">
        <f t="shared" si="2"/>
        <v>0.75</v>
      </c>
      <c r="D68"/>
    </row>
    <row r="69" spans="1:11" s="9" customFormat="1" x14ac:dyDescent="0.3">
      <c r="A69" s="28" t="s">
        <v>81</v>
      </c>
      <c r="B69" s="12">
        <v>6</v>
      </c>
      <c r="C69" s="48">
        <f t="shared" si="2"/>
        <v>0.75</v>
      </c>
      <c r="D69"/>
      <c r="E69" s="1"/>
      <c r="F69" s="1"/>
      <c r="G69" s="1"/>
      <c r="H69" s="1"/>
      <c r="I69" s="1"/>
      <c r="J69" s="1"/>
      <c r="K69" s="1"/>
    </row>
    <row r="70" spans="1:11" s="9" customFormat="1" x14ac:dyDescent="0.3">
      <c r="A70" s="28" t="s">
        <v>82</v>
      </c>
      <c r="B70" s="12">
        <v>6</v>
      </c>
      <c r="C70" s="48">
        <f t="shared" si="2"/>
        <v>0.75</v>
      </c>
      <c r="D70"/>
      <c r="E70" s="1"/>
      <c r="F70" s="1"/>
      <c r="G70" s="1"/>
      <c r="H70" s="1"/>
      <c r="I70" s="1"/>
      <c r="J70" s="1"/>
      <c r="K70" s="1"/>
    </row>
    <row r="71" spans="1:11" x14ac:dyDescent="0.3">
      <c r="A71" s="28" t="s">
        <v>86</v>
      </c>
      <c r="B71" s="12">
        <v>6</v>
      </c>
      <c r="C71" s="48">
        <f t="shared" si="2"/>
        <v>0.75</v>
      </c>
      <c r="D71"/>
    </row>
    <row r="72" spans="1:11" x14ac:dyDescent="0.3">
      <c r="A72" s="28" t="s">
        <v>83</v>
      </c>
      <c r="B72" s="12">
        <v>6</v>
      </c>
      <c r="C72" s="48">
        <f t="shared" si="2"/>
        <v>0.75</v>
      </c>
      <c r="D72"/>
    </row>
    <row r="73" spans="1:11" x14ac:dyDescent="0.3">
      <c r="A73" s="28" t="s">
        <v>84</v>
      </c>
      <c r="B73" s="12">
        <v>6</v>
      </c>
      <c r="C73" s="48">
        <f t="shared" ref="C73:C90" si="3">B73/8</f>
        <v>0.75</v>
      </c>
      <c r="D73"/>
    </row>
    <row r="74" spans="1:11" x14ac:dyDescent="0.3">
      <c r="A74" s="28" t="s">
        <v>85</v>
      </c>
      <c r="B74" s="12">
        <v>6</v>
      </c>
      <c r="C74" s="48">
        <f t="shared" si="3"/>
        <v>0.75</v>
      </c>
      <c r="D74"/>
    </row>
    <row r="75" spans="1:11" ht="18" x14ac:dyDescent="0.3">
      <c r="A75" s="27" t="s">
        <v>87</v>
      </c>
      <c r="B75" s="47"/>
      <c r="C75" s="49">
        <f t="shared" si="3"/>
        <v>0</v>
      </c>
      <c r="D75"/>
    </row>
    <row r="76" spans="1:11" x14ac:dyDescent="0.3">
      <c r="A76" s="28" t="s">
        <v>88</v>
      </c>
      <c r="B76" s="12">
        <v>6</v>
      </c>
      <c r="C76" s="48">
        <f t="shared" si="3"/>
        <v>0.75</v>
      </c>
    </row>
    <row r="77" spans="1:11" x14ac:dyDescent="0.3">
      <c r="A77" s="28" t="s">
        <v>89</v>
      </c>
      <c r="B77" s="12">
        <v>6</v>
      </c>
      <c r="C77" s="48">
        <f t="shared" si="3"/>
        <v>0.75</v>
      </c>
    </row>
    <row r="78" spans="1:11" x14ac:dyDescent="0.3">
      <c r="A78" s="28" t="s">
        <v>90</v>
      </c>
      <c r="B78" s="12">
        <v>8</v>
      </c>
      <c r="C78" s="48">
        <f t="shared" si="3"/>
        <v>1</v>
      </c>
    </row>
    <row r="79" spans="1:11" x14ac:dyDescent="0.3">
      <c r="A79" s="28" t="s">
        <v>91</v>
      </c>
      <c r="B79" s="12">
        <v>12</v>
      </c>
      <c r="C79" s="48">
        <f t="shared" si="3"/>
        <v>1.5</v>
      </c>
    </row>
    <row r="80" spans="1:11" x14ac:dyDescent="0.3">
      <c r="A80" s="28" t="s">
        <v>92</v>
      </c>
      <c r="B80" s="12">
        <v>12</v>
      </c>
      <c r="C80" s="48">
        <f t="shared" si="3"/>
        <v>1.5</v>
      </c>
    </row>
    <row r="81" spans="1:3" x14ac:dyDescent="0.3">
      <c r="A81" s="28" t="s">
        <v>93</v>
      </c>
      <c r="B81" s="12">
        <v>12</v>
      </c>
      <c r="C81" s="48">
        <f t="shared" si="3"/>
        <v>1.5</v>
      </c>
    </row>
    <row r="82" spans="1:3" x14ac:dyDescent="0.3">
      <c r="A82" s="28" t="s">
        <v>94</v>
      </c>
      <c r="B82" s="12">
        <v>12</v>
      </c>
      <c r="C82" s="48">
        <f t="shared" si="3"/>
        <v>1.5</v>
      </c>
    </row>
    <row r="83" spans="1:3" x14ac:dyDescent="0.3">
      <c r="A83" s="28" t="s">
        <v>95</v>
      </c>
      <c r="B83" s="12">
        <v>12</v>
      </c>
      <c r="C83" s="48">
        <f t="shared" si="3"/>
        <v>1.5</v>
      </c>
    </row>
    <row r="84" spans="1:3" x14ac:dyDescent="0.3">
      <c r="A84" s="28" t="s">
        <v>96</v>
      </c>
      <c r="B84" s="12">
        <v>8</v>
      </c>
      <c r="C84" s="48">
        <f t="shared" si="3"/>
        <v>1</v>
      </c>
    </row>
    <row r="85" spans="1:3" x14ac:dyDescent="0.3">
      <c r="A85" s="28" t="s">
        <v>97</v>
      </c>
      <c r="B85" s="12">
        <v>8</v>
      </c>
      <c r="C85" s="48">
        <f t="shared" si="3"/>
        <v>1</v>
      </c>
    </row>
    <row r="86" spans="1:3" x14ac:dyDescent="0.3">
      <c r="A86" s="28" t="s">
        <v>99</v>
      </c>
      <c r="B86" s="12">
        <v>12</v>
      </c>
      <c r="C86" s="48">
        <f t="shared" si="3"/>
        <v>1.5</v>
      </c>
    </row>
    <row r="87" spans="1:3" x14ac:dyDescent="0.3">
      <c r="A87" s="28"/>
      <c r="B87" s="12"/>
      <c r="C87" s="48">
        <f t="shared" si="3"/>
        <v>0</v>
      </c>
    </row>
    <row r="88" spans="1:3" x14ac:dyDescent="0.3">
      <c r="A88" s="28"/>
      <c r="B88" s="12"/>
      <c r="C88" s="48">
        <f t="shared" si="3"/>
        <v>0</v>
      </c>
    </row>
    <row r="89" spans="1:3" x14ac:dyDescent="0.3">
      <c r="A89" s="28"/>
      <c r="B89" s="12"/>
      <c r="C89" s="48">
        <f t="shared" si="3"/>
        <v>0</v>
      </c>
    </row>
    <row r="90" spans="1:3" x14ac:dyDescent="0.3">
      <c r="A90" s="28"/>
      <c r="B90" s="12"/>
      <c r="C90" s="48">
        <f t="shared" si="3"/>
        <v>0</v>
      </c>
    </row>
    <row r="91" spans="1:3" ht="18" x14ac:dyDescent="0.3">
      <c r="A91" s="27" t="s">
        <v>17</v>
      </c>
      <c r="B91" s="27"/>
      <c r="C91" s="27"/>
    </row>
    <row r="92" spans="1:3" x14ac:dyDescent="0.3">
      <c r="A92" s="21" t="s">
        <v>11</v>
      </c>
      <c r="B92" s="36">
        <f>SUM(B13:B90)*0.3</f>
        <v>138.6</v>
      </c>
      <c r="C92" s="36">
        <f>B92/8</f>
        <v>17.324999999999999</v>
      </c>
    </row>
    <row r="93" spans="1:3" x14ac:dyDescent="0.3">
      <c r="A93" s="21" t="s">
        <v>16</v>
      </c>
      <c r="B93" s="12">
        <f t="shared" ref="B92:B95" si="4">C93*8</f>
        <v>16</v>
      </c>
      <c r="C93" s="36">
        <v>2</v>
      </c>
    </row>
    <row r="94" spans="1:3" x14ac:dyDescent="0.3">
      <c r="A94" s="21" t="s">
        <v>18</v>
      </c>
      <c r="B94" s="12">
        <f t="shared" si="4"/>
        <v>8</v>
      </c>
      <c r="C94" s="36">
        <v>1</v>
      </c>
    </row>
    <row r="95" spans="1:3" x14ac:dyDescent="0.3">
      <c r="A95" s="37" t="s">
        <v>2</v>
      </c>
      <c r="B95" s="38">
        <f t="shared" si="4"/>
        <v>750.80000000000007</v>
      </c>
      <c r="C95" s="39">
        <f>SUM(C8:C94)</f>
        <v>93.850000000000009</v>
      </c>
    </row>
  </sheetData>
  <mergeCells count="2">
    <mergeCell ref="I9:I11"/>
    <mergeCell ref="J9:J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 Management 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Vinoo Thomas</dc:creator>
  <cp:lastModifiedBy>Prashant</cp:lastModifiedBy>
  <dcterms:created xsi:type="dcterms:W3CDTF">2013-06-07T15:02:07Z</dcterms:created>
  <dcterms:modified xsi:type="dcterms:W3CDTF">2018-04-30T06:05:19Z</dcterms:modified>
</cp:coreProperties>
</file>