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Raviz hotels\"/>
    </mc:Choice>
  </mc:AlternateContent>
  <bookViews>
    <workbookView xWindow="0" yWindow="0" windowWidth="20490" windowHeight="7755" tabRatio="500"/>
  </bookViews>
  <sheets>
    <sheet name="Employee Satisfaction Effor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B67" i="4" l="1"/>
  <c r="C67" i="4" s="1"/>
  <c r="F8" i="4"/>
  <c r="G10" i="4"/>
  <c r="G9" i="4"/>
  <c r="C69" i="4"/>
  <c r="C66" i="4"/>
  <c r="C68" i="4"/>
  <c r="C11" i="4"/>
  <c r="C8" i="4"/>
  <c r="C9" i="4"/>
  <c r="C13" i="4"/>
  <c r="C12" i="4"/>
  <c r="G12" i="4" l="1"/>
  <c r="F12" i="4"/>
  <c r="B70" i="4"/>
  <c r="F11" i="4"/>
  <c r="C10" i="4"/>
  <c r="C70" i="4" s="1"/>
  <c r="I9" i="4"/>
  <c r="H10" i="4"/>
  <c r="H9" i="4"/>
  <c r="G11" i="4" l="1"/>
  <c r="H11" i="4" s="1"/>
  <c r="G8" i="4"/>
  <c r="H8" i="4" l="1"/>
  <c r="E15" i="4"/>
  <c r="J9" i="4"/>
  <c r="H12" i="4" l="1"/>
  <c r="H13" i="4" l="1"/>
  <c r="E16" i="4" s="1"/>
  <c r="F13" i="4"/>
  <c r="I13" i="4" l="1"/>
</calcChain>
</file>

<file path=xl/sharedStrings.xml><?xml version="1.0" encoding="utf-8"?>
<sst xmlns="http://schemas.openxmlformats.org/spreadsheetml/2006/main" count="72" uniqueCount="66">
  <si>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</si>
  <si>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</si>
  <si>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</si>
  <si>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</si>
  <si>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</si>
  <si>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</si>
  <si>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</si>
  <si>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</si>
  <si>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</si>
  <si>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</si>
  <si>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</si>
  <si>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</si>
  <si>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</si>
  <si>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</si>
  <si>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</si>
  <si>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</si>
  <si>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Testing &amp; Deployment</t>
  </si>
  <si>
    <t>Project Management</t>
  </si>
  <si>
    <t>Man Hours</t>
  </si>
  <si>
    <t>Man hours</t>
  </si>
  <si>
    <t>Total Man day Effort</t>
  </si>
  <si>
    <t>Working Prototype</t>
  </si>
  <si>
    <t xml:space="preserve"> </t>
  </si>
  <si>
    <t>Deployment Support</t>
  </si>
  <si>
    <t>Sr.Developer</t>
  </si>
  <si>
    <t>Merchant ID and other required payment gateway details will be provided by the client</t>
  </si>
  <si>
    <t>Device/s and required SDK and Test cards will be provided by the client</t>
  </si>
  <si>
    <t>Required source code of the modules should be provided if it require integration with any existing application</t>
  </si>
  <si>
    <t>Access to the database will be provided to update the payment transactions</t>
  </si>
  <si>
    <t>Assumptions</t>
  </si>
  <si>
    <t>July 21 2017</t>
  </si>
  <si>
    <t>Raviz Rewards Card</t>
  </si>
  <si>
    <t>Friday</t>
  </si>
  <si>
    <t>Solutioning</t>
  </si>
  <si>
    <t>Graphic Design (Android App + Web application)</t>
  </si>
  <si>
    <t>Sr Developer</t>
  </si>
  <si>
    <t xml:space="preserve">Week1 </t>
  </si>
  <si>
    <t>Week2</t>
  </si>
  <si>
    <t>week 3</t>
  </si>
  <si>
    <t>week4</t>
  </si>
  <si>
    <t>week5</t>
  </si>
  <si>
    <t>week6</t>
  </si>
  <si>
    <t>Installation &amp; training</t>
  </si>
  <si>
    <t>Manage Floor Manager</t>
  </si>
  <si>
    <t>Manage Picker (Assign Shift &amp; Route)</t>
  </si>
  <si>
    <t>Script Admin</t>
  </si>
  <si>
    <t>Load Dat files manually: Admin</t>
  </si>
  <si>
    <t>Windows Service</t>
  </si>
  <si>
    <t>Create logs for load files</t>
  </si>
  <si>
    <t>web Admin</t>
  </si>
  <si>
    <t>Load dat files, Location, customer and Prod files into staging tables (SQL bulk load or manual?)</t>
  </si>
  <si>
    <t xml:space="preserve">Splash screen </t>
  </si>
  <si>
    <t>Login</t>
  </si>
  <si>
    <t>Select Route</t>
  </si>
  <si>
    <t>Create Assignments and link to routes</t>
  </si>
  <si>
    <t>Assign Pallets or assignments to picker</t>
  </si>
  <si>
    <t>Honeywell Device (Picker App)</t>
  </si>
  <si>
    <t>Show first item</t>
  </si>
  <si>
    <t>Confirm item pick with cases picked</t>
  </si>
  <si>
    <t>Show next item</t>
  </si>
  <si>
    <t>Confirm total no of pallets picked for aassignment</t>
  </si>
  <si>
    <t>Overide confirm by floor manager</t>
  </si>
  <si>
    <t>Print sticker</t>
  </si>
  <si>
    <t>Dashboard for floor manager</t>
  </si>
  <si>
    <t>Identify Route, Bay, customer, pallet, truck,  Item, Order, Pallete Type: move to prod tables</t>
  </si>
  <si>
    <t>Show Pallete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</si>
</sst>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4" fontId="7" fillId="0" borderId="2" xfId="0" applyNumberFormat="1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0" fillId="2" borderId="1" xfId="0" applyFont="1" applyFill="1" applyBorder="1" applyAlignment="1">
      <alignment horizontal="left" indent="2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2"/>
    </xf>
    <xf numFmtId="0" fontId="0" fillId="2" borderId="1" xfId="0" applyFont="1" applyFill="1" applyBorder="1" applyAlignment="1">
      <alignment horizontal="left" wrapText="1" indent="1"/>
    </xf>
    <xf numFmtId="0" fontId="3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15" zoomScale="80" zoomScaleNormal="80" zoomScalePageLayoutView="90" workbookViewId="0">
      <selection activeCell="A36" sqref="A36"/>
    </sheetView>
  </sheetViews>
  <sheetFormatPr defaultColWidth="10.875" defaultRowHeight="15.75" x14ac:dyDescent="0.25"/>
  <cols>
    <col min="1" max="1" width="74.5" style="1" customWidth="1"/>
    <col min="2" max="2" width="15.75" style="1" customWidth="1"/>
    <col min="3" max="3" width="15.25" style="36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8.375" style="1" customWidth="1"/>
    <col min="10" max="10" width="7.5" style="1" customWidth="1"/>
    <col min="11" max="16384" width="10.875" style="1"/>
  </cols>
  <sheetData>
    <row r="1" spans="1:11" ht="15.75" customHeight="1" x14ac:dyDescent="0.25">
      <c r="A1" s="3"/>
      <c r="B1" s="4"/>
      <c r="C1" s="32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32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10" t="s">
        <v>31</v>
      </c>
      <c r="B3" s="6" t="s">
        <v>30</v>
      </c>
      <c r="C3" s="6"/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32</v>
      </c>
      <c r="C4" s="7"/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33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3" t="s">
        <v>0</v>
      </c>
      <c r="B6" s="25" t="s">
        <v>18</v>
      </c>
      <c r="C6" s="34" t="s">
        <v>1</v>
      </c>
    </row>
    <row r="7" spans="1:11" s="8" customFormat="1" ht="18" customHeight="1" x14ac:dyDescent="0.25">
      <c r="A7" s="14" t="s">
        <v>8</v>
      </c>
      <c r="B7" s="14"/>
      <c r="C7" s="30"/>
      <c r="D7" s="21"/>
      <c r="E7" s="18" t="s">
        <v>3</v>
      </c>
      <c r="F7" s="26" t="s">
        <v>19</v>
      </c>
      <c r="G7" s="19" t="s">
        <v>1</v>
      </c>
      <c r="H7" s="19" t="s">
        <v>2</v>
      </c>
    </row>
    <row r="8" spans="1:11" s="8" customFormat="1" ht="18" customHeight="1" x14ac:dyDescent="0.25">
      <c r="A8" s="12" t="s">
        <v>9</v>
      </c>
      <c r="B8" s="11">
        <v>8</v>
      </c>
      <c r="C8" s="37">
        <f t="shared" ref="C8:C11" si="0">B8/8</f>
        <v>1</v>
      </c>
      <c r="D8" s="22" t="s">
        <v>6</v>
      </c>
      <c r="E8" s="15">
        <v>1</v>
      </c>
      <c r="F8" s="15">
        <f>SUM(B12:B13)</f>
        <v>40</v>
      </c>
      <c r="G8" s="40">
        <f>SUM(C12:C13)</f>
        <v>5</v>
      </c>
      <c r="H8" s="16">
        <f>E8*G8</f>
        <v>5</v>
      </c>
    </row>
    <row r="9" spans="1:11" s="8" customFormat="1" ht="18" customHeight="1" x14ac:dyDescent="0.25">
      <c r="A9" s="12" t="s">
        <v>10</v>
      </c>
      <c r="B9" s="11">
        <v>8</v>
      </c>
      <c r="C9" s="37">
        <f t="shared" si="0"/>
        <v>1</v>
      </c>
      <c r="D9" s="22" t="s">
        <v>24</v>
      </c>
      <c r="E9" s="15">
        <v>1</v>
      </c>
      <c r="F9" s="15">
        <v>148</v>
      </c>
      <c r="G9" s="40">
        <f>F9/8</f>
        <v>18.5</v>
      </c>
      <c r="H9" s="16">
        <f t="shared" ref="H9:H11" si="1">E9*G9</f>
        <v>18.5</v>
      </c>
      <c r="I9" s="54">
        <f>SUM(C16:C65)</f>
        <v>0</v>
      </c>
      <c r="J9" s="56">
        <f>SUM(H9:H10)</f>
        <v>38</v>
      </c>
    </row>
    <row r="10" spans="1:11" s="8" customFormat="1" ht="18" customHeight="1" x14ac:dyDescent="0.25">
      <c r="A10" s="12" t="s">
        <v>17</v>
      </c>
      <c r="B10" s="11">
        <f>SUM(B16:B65)*0.1</f>
        <v>0</v>
      </c>
      <c r="C10" s="37">
        <f t="shared" si="0"/>
        <v>0</v>
      </c>
      <c r="D10" s="22" t="s">
        <v>13</v>
      </c>
      <c r="E10" s="15">
        <v>1</v>
      </c>
      <c r="F10" s="15">
        <v>156</v>
      </c>
      <c r="G10" s="40">
        <f>F10/8</f>
        <v>19.5</v>
      </c>
      <c r="H10" s="16">
        <f t="shared" si="1"/>
        <v>19.5</v>
      </c>
      <c r="I10" s="55"/>
      <c r="J10" s="56"/>
    </row>
    <row r="11" spans="1:11" s="9" customFormat="1" ht="18" customHeight="1" x14ac:dyDescent="0.25">
      <c r="A11" s="12" t="s">
        <v>33</v>
      </c>
      <c r="B11" s="11">
        <v>8</v>
      </c>
      <c r="C11" s="37">
        <f t="shared" si="0"/>
        <v>1</v>
      </c>
      <c r="D11" s="22" t="s">
        <v>12</v>
      </c>
      <c r="E11" s="15">
        <v>1</v>
      </c>
      <c r="F11" s="15">
        <f>SUM(B8:B11)</f>
        <v>24</v>
      </c>
      <c r="G11" s="41">
        <f>SUM(C8:C11)</f>
        <v>3</v>
      </c>
      <c r="H11" s="16">
        <f t="shared" si="1"/>
        <v>3</v>
      </c>
      <c r="I11" s="8"/>
      <c r="J11" s="27"/>
      <c r="K11" s="8"/>
    </row>
    <row r="12" spans="1:11" s="9" customFormat="1" ht="18" customHeight="1" x14ac:dyDescent="0.25">
      <c r="A12" s="12" t="s">
        <v>34</v>
      </c>
      <c r="B12" s="11">
        <v>24</v>
      </c>
      <c r="C12" s="37">
        <f>B12/8</f>
        <v>3</v>
      </c>
      <c r="D12" s="22" t="s">
        <v>5</v>
      </c>
      <c r="E12" s="15">
        <v>2</v>
      </c>
      <c r="F12" s="15">
        <f>SUM(B67:B68)/2</f>
        <v>2</v>
      </c>
      <c r="G12" s="40">
        <f>SUM(C67:C68)/2</f>
        <v>0.25</v>
      </c>
      <c r="H12" s="40">
        <f>E12*G12</f>
        <v>0.5</v>
      </c>
      <c r="I12" s="8"/>
      <c r="J12" s="27"/>
      <c r="K12" s="8"/>
    </row>
    <row r="13" spans="1:11" s="9" customFormat="1" ht="18" customHeight="1" x14ac:dyDescent="0.25">
      <c r="A13" s="12" t="s">
        <v>21</v>
      </c>
      <c r="B13" s="11">
        <v>16</v>
      </c>
      <c r="C13" s="37">
        <f>B13/8</f>
        <v>2</v>
      </c>
      <c r="D13" s="23" t="s">
        <v>4</v>
      </c>
      <c r="E13" s="15"/>
      <c r="F13" s="29">
        <f>SUM(F8:F12)</f>
        <v>370</v>
      </c>
      <c r="G13" s="17"/>
      <c r="H13" s="28">
        <f>SUM(H8:H12)</f>
        <v>46.5</v>
      </c>
      <c r="I13" s="27">
        <f>H13*8</f>
        <v>372</v>
      </c>
      <c r="J13" s="27"/>
      <c r="K13" s="8"/>
    </row>
    <row r="14" spans="1:11" s="9" customFormat="1" ht="18" customHeight="1" x14ac:dyDescent="0.25">
      <c r="A14" s="14" t="s">
        <v>14</v>
      </c>
      <c r="B14" s="14"/>
      <c r="C14" s="14"/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 x14ac:dyDescent="0.25">
      <c r="A15" s="24" t="s">
        <v>49</v>
      </c>
      <c r="B15" s="24"/>
      <c r="C15" s="35"/>
      <c r="D15" s="8" t="s">
        <v>7</v>
      </c>
      <c r="E15" s="39">
        <f>SUM(G12,G8,G10)</f>
        <v>24.75</v>
      </c>
      <c r="F15" s="38"/>
      <c r="G15" s="8"/>
      <c r="H15" s="8"/>
      <c r="I15" s="8"/>
      <c r="J15" s="8"/>
      <c r="K15" s="8"/>
    </row>
    <row r="16" spans="1:11" s="9" customFormat="1" ht="18" customHeight="1" x14ac:dyDescent="0.25">
      <c r="A16" s="57" t="s">
        <v>44</v>
      </c>
      <c r="B16" s="11"/>
      <c r="C16" s="37"/>
      <c r="D16" s="8" t="s">
        <v>20</v>
      </c>
      <c r="E16" s="39">
        <f>H13</f>
        <v>46.5</v>
      </c>
      <c r="G16" s="8"/>
      <c r="H16" s="8"/>
      <c r="I16" s="8"/>
      <c r="J16" s="8"/>
      <c r="K16" s="8"/>
    </row>
    <row r="17" spans="1:12" s="9" customFormat="1" ht="18" customHeight="1" x14ac:dyDescent="0.25">
      <c r="A17" s="57" t="s">
        <v>43</v>
      </c>
      <c r="B17" s="11"/>
      <c r="C17" s="37"/>
      <c r="D17" s="8" t="s">
        <v>42</v>
      </c>
      <c r="E17" s="8">
        <v>3</v>
      </c>
      <c r="G17" s="8"/>
      <c r="H17" s="8"/>
      <c r="I17" s="8"/>
      <c r="J17" s="8"/>
      <c r="K17" s="8"/>
    </row>
    <row r="18" spans="1:12" s="9" customFormat="1" ht="18" customHeight="1" x14ac:dyDescent="0.25">
      <c r="A18" s="57" t="s">
        <v>45</v>
      </c>
      <c r="B18" s="11"/>
      <c r="C18" s="37"/>
      <c r="D18" s="8"/>
      <c r="E18" s="8"/>
      <c r="F18" s="8"/>
      <c r="G18" s="8"/>
      <c r="H18" s="8"/>
      <c r="I18" s="8"/>
      <c r="J18" s="8"/>
      <c r="K18" s="8"/>
      <c r="L18" s="8"/>
    </row>
    <row r="19" spans="1:12" s="9" customFormat="1" ht="18" customHeight="1" x14ac:dyDescent="0.25">
      <c r="A19" s="57" t="s">
        <v>46</v>
      </c>
      <c r="B19" s="11"/>
      <c r="C19" s="37"/>
      <c r="D19" s="8"/>
      <c r="E19" s="8"/>
      <c r="F19" s="8" t="s">
        <v>36</v>
      </c>
      <c r="G19" s="8" t="s">
        <v>37</v>
      </c>
      <c r="H19" s="8" t="s">
        <v>38</v>
      </c>
      <c r="I19" s="8" t="s">
        <v>39</v>
      </c>
      <c r="J19" s="8" t="s">
        <v>40</v>
      </c>
      <c r="K19" s="8" t="s">
        <v>41</v>
      </c>
      <c r="L19" s="8"/>
    </row>
    <row r="20" spans="1:12" s="9" customFormat="1" ht="18" customHeight="1" x14ac:dyDescent="0.25">
      <c r="B20" s="11"/>
      <c r="C20" s="37"/>
      <c r="D20" s="8" t="s">
        <v>6</v>
      </c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 x14ac:dyDescent="0.25">
      <c r="A21" s="24" t="s">
        <v>47</v>
      </c>
      <c r="B21" s="24"/>
      <c r="C21" s="24"/>
      <c r="D21" s="8" t="s">
        <v>35</v>
      </c>
      <c r="E21" s="8"/>
      <c r="F21" s="8"/>
      <c r="G21" s="8"/>
      <c r="H21" s="8"/>
      <c r="I21" s="8"/>
      <c r="J21" s="8"/>
      <c r="K21" s="8"/>
      <c r="L21" s="8"/>
    </row>
    <row r="22" spans="1:12" s="9" customFormat="1" ht="37.5" customHeight="1" x14ac:dyDescent="0.25">
      <c r="A22" s="51" t="s">
        <v>50</v>
      </c>
      <c r="B22" s="11"/>
      <c r="C22" s="37"/>
      <c r="D22" s="8" t="s">
        <v>13</v>
      </c>
      <c r="E22" s="8"/>
      <c r="F22" s="8"/>
      <c r="G22" s="8"/>
      <c r="I22" s="8"/>
      <c r="J22" s="8"/>
      <c r="K22" s="8"/>
      <c r="L22" s="8"/>
    </row>
    <row r="23" spans="1:12" s="9" customFormat="1" ht="18" customHeight="1" x14ac:dyDescent="0.25">
      <c r="A23" s="57" t="s">
        <v>64</v>
      </c>
      <c r="B23" s="11"/>
      <c r="C23" s="37"/>
      <c r="D23" s="8" t="s">
        <v>12</v>
      </c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 x14ac:dyDescent="0.25">
      <c r="A24" s="42" t="s">
        <v>48</v>
      </c>
      <c r="B24" s="11"/>
      <c r="C24" s="37"/>
      <c r="D24" s="8" t="s">
        <v>5</v>
      </c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42" t="s">
        <v>54</v>
      </c>
      <c r="B25" s="11"/>
      <c r="C25" s="37"/>
      <c r="D25" s="8"/>
      <c r="E25" s="8"/>
      <c r="F25" s="8"/>
      <c r="G25" s="8" t="s">
        <v>22</v>
      </c>
      <c r="H25" s="8"/>
      <c r="I25" s="8"/>
      <c r="J25" s="8"/>
      <c r="K25" s="8"/>
      <c r="L25" s="8"/>
    </row>
    <row r="26" spans="1:12" ht="16.5" customHeight="1" x14ac:dyDescent="0.25">
      <c r="A26" s="48"/>
      <c r="B26" s="11"/>
      <c r="C26" s="37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50"/>
      <c r="B27" s="11"/>
      <c r="C27" s="37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49"/>
      <c r="B28" s="11"/>
      <c r="C28" s="37"/>
      <c r="D28" s="8"/>
      <c r="E28" s="8"/>
      <c r="F28" s="8"/>
      <c r="G28" s="8"/>
      <c r="H28" s="8"/>
    </row>
    <row r="29" spans="1:12" ht="18.75" x14ac:dyDescent="0.25">
      <c r="A29" s="24" t="s">
        <v>56</v>
      </c>
      <c r="B29" s="24"/>
      <c r="C29" s="24"/>
      <c r="D29" s="8"/>
      <c r="E29" s="8"/>
      <c r="F29" s="8"/>
      <c r="G29" s="8"/>
      <c r="H29" s="8"/>
    </row>
    <row r="30" spans="1:12" x14ac:dyDescent="0.25">
      <c r="A30" s="42" t="s">
        <v>51</v>
      </c>
      <c r="B30" s="11"/>
      <c r="C30" s="37"/>
      <c r="D30" s="8"/>
      <c r="E30" s="8"/>
      <c r="F30" s="8"/>
      <c r="G30" s="8"/>
      <c r="H30" s="8"/>
    </row>
    <row r="31" spans="1:12" x14ac:dyDescent="0.25">
      <c r="A31" s="42" t="s">
        <v>52</v>
      </c>
      <c r="B31" s="11"/>
      <c r="C31" s="37"/>
      <c r="D31"/>
    </row>
    <row r="32" spans="1:12" x14ac:dyDescent="0.25">
      <c r="A32" s="42" t="s">
        <v>53</v>
      </c>
      <c r="B32" s="11"/>
      <c r="C32" s="37"/>
      <c r="D32"/>
    </row>
    <row r="33" spans="1:10" x14ac:dyDescent="0.25">
      <c r="A33" s="42" t="s">
        <v>55</v>
      </c>
      <c r="B33" s="11"/>
      <c r="C33" s="37"/>
      <c r="D33"/>
    </row>
    <row r="34" spans="1:10" x14ac:dyDescent="0.25">
      <c r="A34" s="42" t="s">
        <v>65</v>
      </c>
      <c r="B34" s="11"/>
      <c r="C34" s="37"/>
      <c r="D34"/>
    </row>
    <row r="35" spans="1:10" x14ac:dyDescent="0.25">
      <c r="A35" s="42" t="s">
        <v>57</v>
      </c>
      <c r="B35" s="11"/>
      <c r="C35" s="37"/>
      <c r="D35"/>
    </row>
    <row r="36" spans="1:10" x14ac:dyDescent="0.25">
      <c r="A36" s="42"/>
      <c r="B36" s="11"/>
      <c r="C36" s="37"/>
      <c r="D36"/>
    </row>
    <row r="37" spans="1:10" x14ac:dyDescent="0.25">
      <c r="A37" s="42" t="s">
        <v>58</v>
      </c>
      <c r="B37" s="11"/>
      <c r="C37" s="37"/>
    </row>
    <row r="38" spans="1:10" x14ac:dyDescent="0.25">
      <c r="A38" s="42" t="s">
        <v>59</v>
      </c>
      <c r="B38" s="42"/>
      <c r="C38" s="37"/>
    </row>
    <row r="39" spans="1:10" x14ac:dyDescent="0.25">
      <c r="A39" s="42" t="s">
        <v>60</v>
      </c>
      <c r="B39" s="11"/>
      <c r="C39" s="37"/>
    </row>
    <row r="40" spans="1:10" x14ac:dyDescent="0.25">
      <c r="A40" s="42" t="s">
        <v>61</v>
      </c>
      <c r="B40" s="11"/>
      <c r="C40" s="37"/>
    </row>
    <row r="41" spans="1:10" x14ac:dyDescent="0.25">
      <c r="A41" s="42" t="s">
        <v>62</v>
      </c>
      <c r="B41" s="11"/>
      <c r="C41" s="37"/>
    </row>
    <row r="42" spans="1:10" x14ac:dyDescent="0.25">
      <c r="A42" s="42"/>
      <c r="B42" s="11"/>
      <c r="C42" s="37"/>
    </row>
    <row r="43" spans="1:10" ht="18.75" x14ac:dyDescent="0.25">
      <c r="A43" s="24" t="s">
        <v>63</v>
      </c>
      <c r="B43" s="24"/>
      <c r="C43" s="24"/>
    </row>
    <row r="44" spans="1:10" ht="16.5" x14ac:dyDescent="0.3">
      <c r="A44" s="42"/>
      <c r="B44" s="11"/>
      <c r="C44" s="37"/>
      <c r="J44" s="47"/>
    </row>
    <row r="45" spans="1:10" ht="16.5" x14ac:dyDescent="0.3">
      <c r="A45" s="42"/>
      <c r="B45" s="11"/>
      <c r="C45" s="37"/>
      <c r="J45" s="47"/>
    </row>
    <row r="46" spans="1:10" ht="16.5" x14ac:dyDescent="0.3">
      <c r="A46" s="42"/>
      <c r="B46" s="11"/>
      <c r="C46" s="37"/>
      <c r="J46" s="47"/>
    </row>
    <row r="47" spans="1:10" ht="16.5" x14ac:dyDescent="0.3">
      <c r="A47" s="42"/>
      <c r="B47" s="11"/>
      <c r="C47" s="37"/>
      <c r="J47" s="47"/>
    </row>
    <row r="48" spans="1:10" ht="16.5" x14ac:dyDescent="0.3">
      <c r="A48" s="42"/>
      <c r="B48" s="11"/>
      <c r="C48" s="37"/>
      <c r="J48" s="47"/>
    </row>
    <row r="49" spans="1:3" x14ac:dyDescent="0.25">
      <c r="A49" s="42"/>
      <c r="B49" s="11"/>
      <c r="C49" s="37"/>
    </row>
    <row r="50" spans="1:3" x14ac:dyDescent="0.25">
      <c r="A50" s="42"/>
      <c r="B50" s="11"/>
      <c r="C50" s="37"/>
    </row>
    <row r="51" spans="1:3" x14ac:dyDescent="0.25">
      <c r="A51" s="42"/>
      <c r="B51" s="11"/>
      <c r="C51" s="37"/>
    </row>
    <row r="52" spans="1:3" x14ac:dyDescent="0.25">
      <c r="A52" s="42"/>
      <c r="B52" s="11"/>
      <c r="C52" s="37"/>
    </row>
    <row r="53" spans="1:3" x14ac:dyDescent="0.25">
      <c r="A53" s="42"/>
      <c r="B53" s="11"/>
      <c r="C53" s="37"/>
    </row>
    <row r="54" spans="1:3" x14ac:dyDescent="0.25">
      <c r="A54" s="42"/>
      <c r="B54" s="11"/>
      <c r="C54" s="37"/>
    </row>
    <row r="55" spans="1:3" x14ac:dyDescent="0.25">
      <c r="A55" s="42"/>
      <c r="B55" s="11"/>
      <c r="C55" s="37"/>
    </row>
    <row r="56" spans="1:3" x14ac:dyDescent="0.25">
      <c r="A56" s="42"/>
      <c r="B56" s="11"/>
      <c r="C56" s="37"/>
    </row>
    <row r="57" spans="1:3" x14ac:dyDescent="0.25">
      <c r="A57" s="42"/>
      <c r="B57" s="11"/>
      <c r="C57" s="37"/>
    </row>
    <row r="58" spans="1:3" x14ac:dyDescent="0.25">
      <c r="A58" s="51"/>
      <c r="B58" s="11"/>
      <c r="C58" s="37"/>
    </row>
    <row r="59" spans="1:3" ht="18.75" x14ac:dyDescent="0.25">
      <c r="A59" s="24"/>
      <c r="B59" s="24"/>
      <c r="C59" s="37"/>
    </row>
    <row r="60" spans="1:3" x14ac:dyDescent="0.25">
      <c r="A60" s="42"/>
      <c r="B60" s="11"/>
      <c r="C60" s="37"/>
    </row>
    <row r="61" spans="1:3" x14ac:dyDescent="0.25">
      <c r="A61" s="48"/>
      <c r="B61" s="11"/>
      <c r="C61" s="37"/>
    </row>
    <row r="62" spans="1:3" x14ac:dyDescent="0.25">
      <c r="A62" s="48"/>
      <c r="B62" s="11"/>
      <c r="C62" s="37"/>
    </row>
    <row r="63" spans="1:3" x14ac:dyDescent="0.25">
      <c r="A63" s="48"/>
      <c r="B63" s="11"/>
      <c r="C63" s="37"/>
    </row>
    <row r="64" spans="1:3" x14ac:dyDescent="0.25">
      <c r="A64" s="42"/>
      <c r="B64" s="11"/>
      <c r="C64" s="37"/>
    </row>
    <row r="65" spans="1:3" x14ac:dyDescent="0.25">
      <c r="A65" s="42"/>
      <c r="B65" s="11"/>
      <c r="C65" s="37"/>
    </row>
    <row r="66" spans="1:3" ht="18.75" x14ac:dyDescent="0.25">
      <c r="A66" s="14" t="s">
        <v>16</v>
      </c>
      <c r="B66" s="14"/>
      <c r="C66" s="37">
        <f t="shared" ref="C66:C69" si="2">B66/8</f>
        <v>0</v>
      </c>
    </row>
    <row r="67" spans="1:3" x14ac:dyDescent="0.25">
      <c r="A67" s="20" t="s">
        <v>11</v>
      </c>
      <c r="B67" s="11">
        <f>SUM(B15:B65)*0.3</f>
        <v>0</v>
      </c>
      <c r="C67" s="37">
        <f t="shared" si="2"/>
        <v>0</v>
      </c>
    </row>
    <row r="68" spans="1:3" x14ac:dyDescent="0.25">
      <c r="A68" s="20" t="s">
        <v>15</v>
      </c>
      <c r="B68" s="11">
        <v>4</v>
      </c>
      <c r="C68" s="37">
        <f t="shared" si="2"/>
        <v>0.5</v>
      </c>
    </row>
    <row r="69" spans="1:3" x14ac:dyDescent="0.25">
      <c r="A69" s="20" t="s">
        <v>23</v>
      </c>
      <c r="B69" s="11">
        <v>4</v>
      </c>
      <c r="C69" s="37">
        <f t="shared" si="2"/>
        <v>0.5</v>
      </c>
    </row>
    <row r="70" spans="1:3" x14ac:dyDescent="0.25">
      <c r="A70" s="31" t="s">
        <v>2</v>
      </c>
      <c r="B70" s="52">
        <f>SUM(B8:B69)</f>
        <v>72</v>
      </c>
      <c r="C70" s="53">
        <f>SUM(C8:C69)</f>
        <v>9</v>
      </c>
    </row>
    <row r="71" spans="1:3" x14ac:dyDescent="0.25">
      <c r="A71" s="43"/>
    </row>
    <row r="72" spans="1:3" x14ac:dyDescent="0.25">
      <c r="A72" s="45" t="s">
        <v>29</v>
      </c>
    </row>
    <row r="73" spans="1:3" x14ac:dyDescent="0.25">
      <c r="A73" s="1" t="s">
        <v>26</v>
      </c>
    </row>
    <row r="74" spans="1:3" x14ac:dyDescent="0.25">
      <c r="A74" s="1" t="s">
        <v>25</v>
      </c>
      <c r="B74" s="45"/>
      <c r="C74" s="46"/>
    </row>
    <row r="75" spans="1:3" x14ac:dyDescent="0.25">
      <c r="A75" s="1" t="s">
        <v>27</v>
      </c>
    </row>
    <row r="76" spans="1:3" x14ac:dyDescent="0.25">
      <c r="A76" s="1" t="s">
        <v>28</v>
      </c>
    </row>
    <row r="78" spans="1:3" x14ac:dyDescent="0.25">
      <c r="A78" s="44"/>
    </row>
    <row r="79" spans="1:3" x14ac:dyDescent="0.25">
      <c r="A79" s="44"/>
    </row>
  </sheetData>
  <mergeCells count="2">
    <mergeCell ref="I9:I10"/>
    <mergeCell ref="J9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Satisfaction Effort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2017-08-17T06:43:59Z</dcterms:modified>
</cp:coreProperties>
</file>