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384"/>
  </bookViews>
  <sheets>
    <sheet name="RentAny" sheetId="2" r:id="rId1"/>
    <sheet name="Sheet1" sheetId="1" r:id="rId2"/>
  </sheets>
  <calcPr calcId="152511"/>
</workbook>
</file>

<file path=xl/calcChain.xml><?xml version="1.0" encoding="utf-8"?>
<calcChain xmlns="http://schemas.openxmlformats.org/spreadsheetml/2006/main">
  <c r="B55" i="2" l="1"/>
  <c r="F12" i="2" s="1"/>
  <c r="G12" i="2" s="1"/>
  <c r="B57" i="2"/>
  <c r="C53" i="2"/>
  <c r="C52" i="2"/>
  <c r="C51" i="2"/>
  <c r="C50" i="2"/>
  <c r="C49" i="2"/>
  <c r="C46" i="2"/>
  <c r="C45" i="2"/>
  <c r="C44" i="2"/>
  <c r="C43" i="2"/>
  <c r="C42" i="2"/>
  <c r="C41" i="2"/>
  <c r="C40" i="2"/>
  <c r="C39" i="2"/>
  <c r="C36" i="2"/>
  <c r="C35" i="2"/>
  <c r="C34" i="2"/>
  <c r="C28" i="2"/>
  <c r="C27" i="2"/>
  <c r="C26" i="2"/>
  <c r="C25" i="2"/>
  <c r="C24" i="2"/>
  <c r="C22" i="2"/>
  <c r="C21" i="2"/>
  <c r="C20" i="2"/>
  <c r="C19" i="2"/>
  <c r="C18" i="2"/>
  <c r="C16" i="2"/>
  <c r="C15" i="2"/>
  <c r="C12" i="2"/>
  <c r="C11" i="2"/>
  <c r="G10" i="2"/>
  <c r="H10" i="2" s="1"/>
  <c r="B10" i="2"/>
  <c r="F11" i="2" s="1"/>
  <c r="G11" i="2" s="1"/>
  <c r="H11" i="2" s="1"/>
  <c r="G9" i="2"/>
  <c r="H9" i="2" s="1"/>
  <c r="C9" i="2"/>
  <c r="F8" i="2"/>
  <c r="G8" i="2" s="1"/>
  <c r="H8" i="2" s="1"/>
  <c r="C8" i="2"/>
  <c r="I9" i="2" l="1"/>
  <c r="C55" i="2"/>
  <c r="E15" i="2"/>
  <c r="J9" i="2"/>
  <c r="H12" i="2"/>
  <c r="H13" i="2" s="1"/>
  <c r="F13" i="2"/>
  <c r="C10" i="2"/>
  <c r="C58" i="2" s="1"/>
  <c r="B58" i="2" s="1"/>
  <c r="I13" i="2" l="1"/>
  <c r="E16" i="2"/>
</calcChain>
</file>

<file path=xl/sharedStrings.xml><?xml version="1.0" encoding="utf-8"?>
<sst xmlns="http://schemas.openxmlformats.org/spreadsheetml/2006/main" count="75" uniqueCount="72">
  <si>
    <t>Item List /w image, rating, price, description</t>
  </si>
  <si>
    <t>Item detail page (Item rating, Item condition, Item Pickup, Item Detailed Description, Owner name, Owner image, owner rating, View Owner profile, Item on Map, Minimum rental time, Rent from date, Rent to date, Rental price, rental agreement, Check out now)</t>
  </si>
  <si>
    <t>Login via FB, G+</t>
  </si>
  <si>
    <t>Login, forgot pw, remember pw, Change PW</t>
  </si>
  <si>
    <t>Create Item Listing(Title, Description, image, Age of Item, Estimated Value, Item Address, Item Category, Minimum rental period : hours, days, weeks or month, delivery Type, Hourly fee, weekly fee, monthly fee, yearly fee, rental agreement,  Item Details, Owner details)</t>
  </si>
  <si>
    <t>Set availability of item (Monday - Sunday, Hours, as applicable)</t>
  </si>
  <si>
    <t>Automatically make item unavailable if rented</t>
  </si>
  <si>
    <t>Live Search (See what others are searching and renting now)</t>
  </si>
  <si>
    <t>Instant message lender (Offline)</t>
  </si>
  <si>
    <t>Instant message renter (Offline)</t>
  </si>
  <si>
    <t>Home page categories of rental items, How it works</t>
  </si>
  <si>
    <t>Features</t>
  </si>
  <si>
    <t>Item Condition report as applicable during Item creation: Overall condition, Exterior condition, repair details, Fiunctionality, cleanliness, item modifications, Additional comments)</t>
  </si>
  <si>
    <t>Static Pages ( About, Contact Us, Help, Privacy, T&amp;C, Careers, Blog , FAQ, How It Works)</t>
  </si>
  <si>
    <t>Search using  Map (Map View)</t>
  </si>
  <si>
    <t>Image cleansing (Nude, Category varification etc. using image analysis libraries from amazon, Azure etc)</t>
  </si>
  <si>
    <t>Related items in Item details page (Does not Use AI in phase 1)</t>
  </si>
  <si>
    <t>Module</t>
  </si>
  <si>
    <t>Man Hours</t>
  </si>
  <si>
    <t>Man Days</t>
  </si>
  <si>
    <t>Initiation</t>
  </si>
  <si>
    <t>No</t>
  </si>
  <si>
    <t>Man hours</t>
  </si>
  <si>
    <t>Total Effort</t>
  </si>
  <si>
    <t>Requirements gathering and documentation (SRS)</t>
  </si>
  <si>
    <t>Designer</t>
  </si>
  <si>
    <t>Functional Specification</t>
  </si>
  <si>
    <t>Web Developer</t>
  </si>
  <si>
    <t>Project Management</t>
  </si>
  <si>
    <t>Graphic Design</t>
  </si>
  <si>
    <t>PM</t>
  </si>
  <si>
    <t>Working Prototype</t>
  </si>
  <si>
    <t>QA</t>
  </si>
  <si>
    <t>Development</t>
  </si>
  <si>
    <t>Total</t>
  </si>
  <si>
    <t>Total Delivery days</t>
  </si>
  <si>
    <t>Total Man day Effort</t>
  </si>
  <si>
    <t>Thursday</t>
  </si>
  <si>
    <t>sr. developer</t>
  </si>
  <si>
    <t>Authentication &amp; authorization</t>
  </si>
  <si>
    <t>Auditing &amp; logging</t>
  </si>
  <si>
    <t>Exception handling</t>
  </si>
  <si>
    <t>Testing &amp; Deployment</t>
  </si>
  <si>
    <t>Testing</t>
  </si>
  <si>
    <t>UAT</t>
  </si>
  <si>
    <t>Deployment</t>
  </si>
  <si>
    <t>Assumptions</t>
  </si>
  <si>
    <t> </t>
  </si>
  <si>
    <t>RentAny Estimate</t>
  </si>
  <si>
    <t>Oct 09 2018</t>
  </si>
  <si>
    <t>Common Features</t>
  </si>
  <si>
    <t>Web Site Features</t>
  </si>
  <si>
    <t>Create an Account (Renter &amp; Lender)</t>
  </si>
  <si>
    <t>Modify Profile Lender (Email, Phone, Address, Surname, Add Picture), My Items, My Bookings, Notifications or messages</t>
  </si>
  <si>
    <t>Modify Profile Renter (Email, Phone, Address, Surname, Add Picture), My Items, My Bookings, Notifications or messages</t>
  </si>
  <si>
    <t>System Features</t>
  </si>
  <si>
    <t>Manage  documents, images &amp; directories</t>
  </si>
  <si>
    <t>Renter Web App</t>
  </si>
  <si>
    <t>Lender Web App</t>
  </si>
  <si>
    <t>Admin</t>
  </si>
  <si>
    <t>Manage Users</t>
  </si>
  <si>
    <t>Verify images flagged by the system</t>
  </si>
  <si>
    <t>Manage rental agreement templates</t>
  </si>
  <si>
    <t>Manage &amp; Verify Items</t>
  </si>
  <si>
    <t>Leave Reviews for items and lender</t>
  </si>
  <si>
    <t>Verify Renter &amp; lender via OTP</t>
  </si>
  <si>
    <t>Optional: Purchase insurance</t>
  </si>
  <si>
    <t>Insurance Management of items</t>
  </si>
  <si>
    <t>References: http://rentangles.com, https://www.loanables.com, https://ruckify.com/, http://us.zilok.com/</t>
  </si>
  <si>
    <t>Pay Security Deposit</t>
  </si>
  <si>
    <t>Item Search with search options (Newest, Rated, Views, Images, Price, Distance)</t>
  </si>
  <si>
    <t>Security deposit requirments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</si>
</sst>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
      <b/>
      <sz val="12"/>
      <color rgb="FFFF0000"/>
      <name val="Calibri"/>
      <family val="2"/>
      <scheme val="minor"/>
    </font>
    <font>
      <b/>
      <sz val="12"/>
      <color theme="0"/>
      <name val="Calibri"/>
      <family val="2"/>
      <scheme val="minor"/>
    </font>
    <font>
      <b/>
      <sz val="14"/>
      <color rgb="FF000000"/>
      <name val="Calibri"/>
      <family val="2"/>
    </font>
    <font>
      <sz val="11"/>
      <color rgb="FF0D0D0D"/>
      <name val="Open Sans Light"/>
      <family val="2"/>
    </font>
    <font>
      <sz val="12"/>
      <color rgb="FF000000"/>
      <name val="Times New Roman"/>
      <family val="2"/>
      <charset val="1"/>
    </font>
    <font>
      <b/>
      <sz val="12"/>
      <color rgb="FF000000"/>
      <name val="Calibri"/>
      <family val="2"/>
    </font>
  </fonts>
  <fills count="9">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0"/>
        <bgColor indexed="64"/>
      </patternFill>
    </fill>
    <fill>
      <patternFill patternType="solid">
        <fgColor rgb="FF8DB4E2"/>
        <bgColor indexed="64"/>
      </patternFill>
    </fill>
    <fill>
      <patternFill patternType="solid">
        <fgColor theme="3" tint="0.59999389629810485"/>
        <bgColor indexed="64"/>
      </patternFill>
    </fill>
    <fill>
      <patternFill patternType="solid">
        <fgColor theme="4"/>
        <bgColor indexed="64"/>
      </patternFill>
    </fill>
    <fill>
      <patternFill patternType="solid">
        <fgColor rgb="FFFFFFFF"/>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rgb="FFA6A6A6"/>
      </top>
      <bottom style="thin">
        <color rgb="FFA6A6A6"/>
      </bottom>
      <diagonal/>
    </border>
    <border>
      <left/>
      <right/>
      <top style="thin">
        <color theme="0" tint="-0.34998626667073579"/>
      </top>
      <bottom/>
      <diagonal/>
    </border>
    <border>
      <left/>
      <right style="thin">
        <color theme="0" tint="-0.34998626667073579"/>
      </right>
      <top/>
      <bottom/>
      <diagonal/>
    </border>
    <border>
      <left/>
      <right/>
      <top/>
      <bottom style="thin">
        <color indexed="64"/>
      </bottom>
      <diagonal/>
    </border>
    <border>
      <left style="medium">
        <color indexed="64"/>
      </left>
      <right style="medium">
        <color indexed="64"/>
      </right>
      <top/>
      <bottom style="medium">
        <color indexed="64"/>
      </bottom>
      <diagonal/>
    </border>
    <border>
      <left/>
      <right style="thin">
        <color rgb="FFA6A6A6"/>
      </right>
      <top/>
      <bottom style="thin">
        <color rgb="FFA6A6A6"/>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theme="0" tint="-0.34998626667073579"/>
      </right>
      <top style="thin">
        <color theme="0" tint="-0.34998626667073579"/>
      </top>
      <bottom style="thin">
        <color theme="0" tint="-0.34998626667073579"/>
      </bottom>
      <diagonal/>
    </border>
  </borders>
  <cellStyleXfs count="1">
    <xf numFmtId="0" fontId="0" fillId="0" borderId="0"/>
  </cellStyleXfs>
  <cellXfs count="72">
    <xf numFmtId="0" fontId="0" fillId="0" borderId="0" xfId="0"/>
    <xf numFmtId="0" fontId="1" fillId="0" borderId="0" xfId="0" applyFont="1"/>
    <xf numFmtId="0" fontId="0" fillId="0" borderId="0" xfId="0" applyAlignment="1">
      <alignment horizontal="left" indent="1"/>
    </xf>
    <xf numFmtId="0" fontId="0" fillId="0" borderId="0" xfId="0" applyAlignment="1">
      <alignment horizontal="left" wrapText="1" indent="1"/>
    </xf>
    <xf numFmtId="0" fontId="2" fillId="2" borderId="1" xfId="0" applyFont="1" applyFill="1" applyBorder="1" applyAlignment="1">
      <alignment vertical="center"/>
    </xf>
    <xf numFmtId="0" fontId="2" fillId="2" borderId="2" xfId="0" applyFont="1" applyFill="1" applyBorder="1" applyAlignment="1">
      <alignment vertical="center"/>
    </xf>
    <xf numFmtId="1" fontId="2" fillId="2" borderId="2" xfId="0" applyNumberFormat="1" applyFont="1" applyFill="1" applyBorder="1" applyAlignment="1">
      <alignment horizontal="center" vertical="center"/>
    </xf>
    <xf numFmtId="0" fontId="2" fillId="0" borderId="0" xfId="0" applyFont="1" applyFill="1" applyAlignment="1">
      <alignment vertical="center"/>
    </xf>
    <xf numFmtId="0" fontId="3" fillId="2" borderId="1" xfId="0" applyFont="1" applyFill="1" applyBorder="1" applyAlignment="1">
      <alignment vertical="center"/>
    </xf>
    <xf numFmtId="1" fontId="2" fillId="2" borderId="1" xfId="0" applyNumberFormat="1" applyFont="1" applyFill="1" applyBorder="1" applyAlignment="1">
      <alignment horizontal="center" vertical="center"/>
    </xf>
    <xf numFmtId="0" fontId="4" fillId="3" borderId="3" xfId="0" applyFont="1" applyFill="1" applyBorder="1" applyAlignment="1">
      <alignment vertical="center"/>
    </xf>
    <xf numFmtId="0" fontId="4" fillId="3" borderId="1" xfId="0" applyFont="1" applyFill="1" applyBorder="1" applyAlignment="1">
      <alignment vertical="center"/>
    </xf>
    <xf numFmtId="0" fontId="5" fillId="3" borderId="1" xfId="0" applyFont="1" applyFill="1" applyBorder="1" applyAlignment="1">
      <alignment horizontal="center" vertical="center"/>
    </xf>
    <xf numFmtId="0" fontId="5" fillId="3" borderId="1" xfId="0" applyFont="1" applyFill="1" applyBorder="1" applyAlignment="1">
      <alignment vertical="center"/>
    </xf>
    <xf numFmtId="0" fontId="0" fillId="4" borderId="1" xfId="0" applyFont="1" applyFill="1" applyBorder="1" applyAlignment="1">
      <alignment horizontal="left" vertical="center"/>
    </xf>
    <xf numFmtId="0" fontId="0" fillId="4" borderId="1" xfId="0" applyFont="1" applyFill="1" applyBorder="1" applyAlignment="1">
      <alignment horizontal="center" vertical="center"/>
    </xf>
    <xf numFmtId="164" fontId="0" fillId="4" borderId="1" xfId="0" applyNumberFormat="1" applyFont="1" applyFill="1" applyBorder="1" applyAlignment="1">
      <alignment horizontal="center" vertical="center"/>
    </xf>
    <xf numFmtId="0" fontId="4" fillId="0" borderId="3" xfId="0" applyFont="1" applyBorder="1" applyAlignment="1">
      <alignment vertical="center"/>
    </xf>
    <xf numFmtId="0" fontId="4" fillId="0" borderId="1" xfId="0" applyFont="1" applyBorder="1" applyAlignment="1">
      <alignment vertical="center"/>
    </xf>
    <xf numFmtId="1" fontId="5" fillId="0" borderId="1" xfId="0" applyNumberFormat="1" applyFont="1" applyFill="1" applyBorder="1" applyAlignment="1">
      <alignment vertical="center"/>
    </xf>
    <xf numFmtId="0" fontId="5" fillId="0" borderId="1" xfId="0" applyFont="1" applyFill="1" applyBorder="1" applyAlignment="1">
      <alignment vertical="center"/>
    </xf>
    <xf numFmtId="164" fontId="6" fillId="0" borderId="4" xfId="0" applyNumberFormat="1" applyFont="1" applyFill="1" applyBorder="1" applyAlignment="1">
      <alignment horizontal="center" vertical="center"/>
    </xf>
    <xf numFmtId="0" fontId="6" fillId="0" borderId="0" xfId="0" applyFont="1" applyFill="1" applyAlignment="1">
      <alignment horizontal="center" vertical="center"/>
    </xf>
    <xf numFmtId="0" fontId="6" fillId="0" borderId="4" xfId="0" applyFont="1" applyFill="1" applyBorder="1" applyAlignment="1">
      <alignment horizontal="center" vertical="center"/>
    </xf>
    <xf numFmtId="1" fontId="4" fillId="0" borderId="1" xfId="0" applyNumberFormat="1" applyFont="1" applyBorder="1" applyAlignment="1">
      <alignment vertical="center"/>
    </xf>
    <xf numFmtId="164" fontId="5" fillId="0" borderId="1" xfId="0" applyNumberFormat="1" applyFont="1" applyFill="1" applyBorder="1" applyAlignment="1">
      <alignment vertical="center"/>
    </xf>
    <xf numFmtId="0" fontId="7" fillId="0" borderId="0" xfId="0" applyFont="1" applyFill="1" applyAlignment="1">
      <alignment vertical="center"/>
    </xf>
    <xf numFmtId="0" fontId="5" fillId="0" borderId="3" xfId="0" applyFont="1" applyBorder="1" applyAlignment="1">
      <alignment vertical="center"/>
    </xf>
    <xf numFmtId="0" fontId="5" fillId="0" borderId="1" xfId="0" applyFont="1" applyBorder="1" applyAlignment="1">
      <alignment vertical="center"/>
    </xf>
    <xf numFmtId="0" fontId="8" fillId="5" borderId="5" xfId="0" applyFont="1" applyFill="1" applyBorder="1" applyAlignment="1">
      <alignment horizontal="left" vertical="center"/>
    </xf>
    <xf numFmtId="0" fontId="3" fillId="6" borderId="1" xfId="0" applyFont="1" applyFill="1" applyBorder="1" applyAlignment="1">
      <alignment vertical="center"/>
    </xf>
    <xf numFmtId="1" fontId="2" fillId="6" borderId="1" xfId="0" applyNumberFormat="1" applyFont="1" applyFill="1" applyBorder="1" applyAlignment="1">
      <alignment horizontal="center" vertical="center"/>
    </xf>
    <xf numFmtId="0" fontId="0" fillId="4" borderId="1" xfId="0" applyFont="1" applyFill="1" applyBorder="1" applyAlignment="1">
      <alignment horizontal="left" vertical="center" indent="1"/>
    </xf>
    <xf numFmtId="1" fontId="2" fillId="0" borderId="0" xfId="0" applyNumberFormat="1" applyFont="1" applyFill="1" applyAlignment="1">
      <alignment vertical="center"/>
    </xf>
    <xf numFmtId="0" fontId="2" fillId="0" borderId="0" xfId="0" quotePrefix="1" applyFont="1" applyFill="1" applyAlignment="1">
      <alignment vertical="center"/>
    </xf>
    <xf numFmtId="0" fontId="0" fillId="0" borderId="0" xfId="0" applyFont="1" applyAlignment="1">
      <alignment vertical="center"/>
    </xf>
    <xf numFmtId="0" fontId="0" fillId="4" borderId="1" xfId="0" applyFont="1" applyFill="1" applyBorder="1" applyAlignment="1">
      <alignment horizontal="left" vertical="center" indent="2"/>
    </xf>
    <xf numFmtId="0" fontId="0" fillId="4" borderId="6" xfId="0" applyFont="1" applyFill="1" applyBorder="1"/>
    <xf numFmtId="0" fontId="9" fillId="0" borderId="7" xfId="0" applyFont="1" applyBorder="1" applyAlignment="1">
      <alignment wrapText="1"/>
    </xf>
    <xf numFmtId="0" fontId="3" fillId="4" borderId="8" xfId="0" applyFont="1" applyFill="1" applyBorder="1" applyAlignment="1">
      <alignment vertical="center"/>
    </xf>
    <xf numFmtId="0" fontId="3" fillId="4" borderId="0" xfId="0" applyFont="1" applyFill="1" applyBorder="1" applyAlignment="1">
      <alignment vertical="center"/>
    </xf>
    <xf numFmtId="1" fontId="3" fillId="4" borderId="0" xfId="0" applyNumberFormat="1" applyFont="1" applyFill="1" applyBorder="1" applyAlignment="1">
      <alignment vertical="center"/>
    </xf>
    <xf numFmtId="14" fontId="1" fillId="4" borderId="0" xfId="0" applyNumberFormat="1" applyFont="1" applyFill="1" applyBorder="1" applyAlignment="1">
      <alignment horizontal="right" vertical="center"/>
    </xf>
    <xf numFmtId="14" fontId="1" fillId="4" borderId="9" xfId="0" applyNumberFormat="1" applyFont="1" applyFill="1" applyBorder="1" applyAlignment="1">
      <alignment horizontal="right" vertical="center"/>
    </xf>
    <xf numFmtId="14" fontId="1" fillId="4" borderId="9" xfId="0" applyNumberFormat="1" applyFont="1" applyFill="1" applyBorder="1" applyAlignment="1">
      <alignment horizontal="center" vertical="center"/>
    </xf>
    <xf numFmtId="0" fontId="3" fillId="4" borderId="0" xfId="0" applyFont="1" applyFill="1" applyBorder="1" applyAlignment="1">
      <alignment horizontal="center" vertical="center"/>
    </xf>
    <xf numFmtId="0" fontId="1" fillId="4" borderId="9" xfId="0" applyFont="1" applyFill="1" applyBorder="1" applyAlignment="1">
      <alignment horizontal="center" vertical="center"/>
    </xf>
    <xf numFmtId="1" fontId="1" fillId="4" borderId="9" xfId="0" applyNumberFormat="1" applyFont="1" applyFill="1" applyBorder="1" applyAlignment="1">
      <alignment horizontal="center" vertical="center"/>
    </xf>
    <xf numFmtId="0" fontId="3" fillId="4" borderId="10" xfId="0" applyFont="1" applyFill="1" applyBorder="1" applyAlignment="1">
      <alignment vertical="center"/>
    </xf>
    <xf numFmtId="1" fontId="3" fillId="4" borderId="10" xfId="0" applyNumberFormat="1" applyFont="1" applyFill="1" applyBorder="1" applyAlignment="1">
      <alignment vertical="center"/>
    </xf>
    <xf numFmtId="2" fontId="5" fillId="0" borderId="1" xfId="0" applyNumberFormat="1" applyFont="1" applyFill="1" applyBorder="1" applyAlignment="1">
      <alignment vertical="center"/>
    </xf>
    <xf numFmtId="164" fontId="5" fillId="0" borderId="1" xfId="0" applyNumberFormat="1" applyFont="1" applyBorder="1" applyAlignment="1">
      <alignment vertical="center"/>
    </xf>
    <xf numFmtId="0" fontId="0" fillId="0" borderId="0" xfId="0" applyFont="1" applyFill="1" applyAlignment="1">
      <alignment vertical="center"/>
    </xf>
    <xf numFmtId="0" fontId="0" fillId="4" borderId="1" xfId="0" applyFont="1" applyFill="1" applyBorder="1" applyAlignment="1">
      <alignment horizontal="left" vertical="center" wrapText="1" indent="1"/>
    </xf>
    <xf numFmtId="0" fontId="2" fillId="4" borderId="6" xfId="0" applyFont="1" applyFill="1" applyBorder="1"/>
    <xf numFmtId="0" fontId="3" fillId="7" borderId="1" xfId="0" applyFont="1" applyFill="1" applyBorder="1" applyAlignment="1">
      <alignment horizontal="left" vertical="center"/>
    </xf>
    <xf numFmtId="1" fontId="0" fillId="4" borderId="1" xfId="0" applyNumberFormat="1" applyFont="1" applyFill="1" applyBorder="1" applyAlignment="1">
      <alignment horizontal="center" vertical="center"/>
    </xf>
    <xf numFmtId="2" fontId="0" fillId="4" borderId="1" xfId="0" applyNumberFormat="1" applyFont="1" applyFill="1" applyBorder="1" applyAlignment="1">
      <alignment horizontal="center" vertical="center"/>
    </xf>
    <xf numFmtId="0" fontId="2" fillId="3" borderId="1" xfId="0" applyFont="1" applyFill="1" applyBorder="1" applyAlignment="1">
      <alignment horizontal="left" vertical="center"/>
    </xf>
    <xf numFmtId="1" fontId="0" fillId="3" borderId="1" xfId="0" applyNumberFormat="1" applyFont="1" applyFill="1" applyBorder="1" applyAlignment="1">
      <alignment horizontal="center" vertical="center"/>
    </xf>
    <xf numFmtId="1" fontId="2" fillId="3" borderId="1" xfId="0" applyNumberFormat="1" applyFont="1" applyFill="1" applyBorder="1" applyAlignment="1">
      <alignment horizontal="center" vertical="center"/>
    </xf>
    <xf numFmtId="0" fontId="10" fillId="8" borderId="12" xfId="0" applyFont="1" applyFill="1" applyBorder="1" applyAlignment="1">
      <alignment wrapText="1"/>
    </xf>
    <xf numFmtId="0" fontId="0" fillId="0" borderId="0" xfId="0" applyAlignment="1">
      <alignment wrapText="1"/>
    </xf>
    <xf numFmtId="1" fontId="0" fillId="4" borderId="6" xfId="0" applyNumberFormat="1" applyFont="1" applyFill="1" applyBorder="1" applyAlignment="1">
      <alignment horizontal="right" vertical="center"/>
    </xf>
    <xf numFmtId="0" fontId="11" fillId="5" borderId="5" xfId="0" applyFont="1" applyFill="1" applyBorder="1" applyAlignment="1">
      <alignment horizontal="left" vertical="center"/>
    </xf>
    <xf numFmtId="0" fontId="0" fillId="4" borderId="13" xfId="0" applyFont="1" applyFill="1" applyBorder="1" applyAlignment="1">
      <alignment horizontal="left" vertical="center"/>
    </xf>
    <xf numFmtId="0" fontId="11" fillId="5" borderId="11" xfId="0" applyFont="1" applyFill="1" applyBorder="1" applyAlignment="1">
      <alignment horizontal="left" vertical="center"/>
    </xf>
    <xf numFmtId="0" fontId="0" fillId="0" borderId="1" xfId="0" applyBorder="1" applyAlignment="1">
      <alignment horizontal="left" indent="1"/>
    </xf>
    <xf numFmtId="0" fontId="11" fillId="5" borderId="14" xfId="0" applyFont="1" applyFill="1" applyBorder="1" applyAlignment="1">
      <alignment horizontal="left" vertical="center"/>
    </xf>
    <xf numFmtId="0" fontId="0" fillId="0" borderId="1" xfId="0" applyBorder="1" applyAlignment="1">
      <alignment horizontal="left" wrapText="1" indent="1"/>
    </xf>
    <xf numFmtId="0" fontId="11" fillId="5" borderId="15" xfId="0" applyFont="1" applyFill="1" applyBorder="1" applyAlignment="1">
      <alignment horizontal="left" vertical="center"/>
    </xf>
    <xf numFmtId="0" fontId="0" fillId="4" borderId="16" xfId="0" applyFont="1"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2889260</xdr:colOff>
      <xdr:row>3</xdr:row>
      <xdr:rowOff>174308</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889260" cy="7229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tabSelected="1" topLeftCell="A23" workbookViewId="0">
      <selection activeCell="B43" sqref="B43"/>
    </sheetView>
  </sheetViews>
  <sheetFormatPr defaultRowHeight="14.4"/>
  <cols>
    <col min="1" max="1" width="62.88671875" bestFit="1" customWidth="1"/>
    <col min="2" max="2" width="11.33203125" bestFit="1" customWidth="1"/>
    <col min="3" max="3" width="11" bestFit="1" customWidth="1"/>
  </cols>
  <sheetData>
    <row r="1" spans="1:10" ht="18">
      <c r="A1" s="39"/>
      <c r="B1" s="40"/>
      <c r="C1" s="41"/>
      <c r="D1" s="7"/>
      <c r="E1" s="7"/>
      <c r="F1" s="7"/>
      <c r="G1" s="7"/>
      <c r="H1" s="7"/>
      <c r="I1" s="7"/>
      <c r="J1" s="7"/>
    </row>
    <row r="2" spans="1:10" ht="18">
      <c r="A2" s="40"/>
      <c r="B2" s="40"/>
      <c r="C2" s="41"/>
      <c r="D2" s="7"/>
      <c r="E2" s="7"/>
      <c r="F2" s="7"/>
      <c r="G2" s="7"/>
      <c r="H2" s="7"/>
      <c r="I2" s="7"/>
      <c r="J2" s="7"/>
    </row>
    <row r="3" spans="1:10" ht="15.6">
      <c r="A3" s="42" t="s">
        <v>48</v>
      </c>
      <c r="B3" s="43"/>
      <c r="C3" s="44" t="s">
        <v>49</v>
      </c>
      <c r="D3" s="7"/>
      <c r="E3" s="7"/>
      <c r="F3" s="7"/>
      <c r="G3" s="7"/>
      <c r="H3" s="7"/>
      <c r="I3" s="7"/>
      <c r="J3" s="7"/>
    </row>
    <row r="4" spans="1:10" ht="18">
      <c r="A4" s="45"/>
      <c r="B4" s="46"/>
      <c r="C4" s="47" t="s">
        <v>37</v>
      </c>
      <c r="D4" s="7"/>
      <c r="E4" s="7"/>
      <c r="F4" s="7"/>
      <c r="G4" s="7"/>
      <c r="H4" s="7"/>
      <c r="I4" s="7"/>
      <c r="J4" s="7"/>
    </row>
    <row r="5" spans="1:10" ht="18">
      <c r="A5" s="48"/>
      <c r="B5" s="48"/>
      <c r="C5" s="49"/>
      <c r="D5" s="7"/>
      <c r="E5" s="7"/>
      <c r="F5" s="7"/>
      <c r="G5" s="7"/>
      <c r="H5" s="7"/>
      <c r="I5" s="7"/>
      <c r="J5" s="7"/>
    </row>
    <row r="6" spans="1:10" ht="15.6">
      <c r="A6" s="4" t="s">
        <v>17</v>
      </c>
      <c r="B6" s="5" t="s">
        <v>18</v>
      </c>
      <c r="C6" s="6" t="s">
        <v>19</v>
      </c>
      <c r="D6" s="7"/>
      <c r="E6" s="7"/>
      <c r="F6" s="7"/>
      <c r="G6" s="7"/>
      <c r="H6" s="7"/>
      <c r="I6" s="7"/>
      <c r="J6" s="7"/>
    </row>
    <row r="7" spans="1:10" ht="18">
      <c r="A7" s="8" t="s">
        <v>20</v>
      </c>
      <c r="B7" s="8"/>
      <c r="C7" s="9"/>
      <c r="D7" s="10"/>
      <c r="E7" s="11" t="s">
        <v>21</v>
      </c>
      <c r="F7" s="12" t="s">
        <v>22</v>
      </c>
      <c r="G7" s="13" t="s">
        <v>19</v>
      </c>
      <c r="H7" s="13" t="s">
        <v>23</v>
      </c>
      <c r="I7" s="7"/>
      <c r="J7" s="7"/>
    </row>
    <row r="8" spans="1:10" ht="15.6">
      <c r="A8" s="14" t="s">
        <v>24</v>
      </c>
      <c r="B8" s="15">
        <v>32</v>
      </c>
      <c r="C8" s="16">
        <f t="shared" ref="C8:C12" si="0">B8/8</f>
        <v>4</v>
      </c>
      <c r="D8" s="17" t="s">
        <v>25</v>
      </c>
      <c r="E8" s="18">
        <v>1</v>
      </c>
      <c r="F8" s="18">
        <f>SUM(B11:B12)</f>
        <v>120</v>
      </c>
      <c r="G8" s="19">
        <f>F8/8</f>
        <v>15</v>
      </c>
      <c r="H8" s="50">
        <f t="shared" ref="H8:H11" si="1">E8*G8</f>
        <v>15</v>
      </c>
      <c r="I8" s="7"/>
      <c r="J8" s="7"/>
    </row>
    <row r="9" spans="1:10">
      <c r="A9" s="14" t="s">
        <v>26</v>
      </c>
      <c r="B9" s="15">
        <v>32</v>
      </c>
      <c r="C9" s="16">
        <f t="shared" si="0"/>
        <v>4</v>
      </c>
      <c r="D9" s="17" t="s">
        <v>27</v>
      </c>
      <c r="E9" s="18">
        <v>1</v>
      </c>
      <c r="F9" s="18">
        <v>500</v>
      </c>
      <c r="G9" s="19">
        <f t="shared" ref="G9:G12" si="2">F9/8</f>
        <v>62.5</v>
      </c>
      <c r="H9" s="50">
        <f t="shared" si="1"/>
        <v>62.5</v>
      </c>
      <c r="I9" s="21">
        <f>SUM(C14:C54)</f>
        <v>0</v>
      </c>
      <c r="J9" s="22">
        <f>SUM(H9:H10)</f>
        <v>113.5</v>
      </c>
    </row>
    <row r="10" spans="1:10">
      <c r="A10" s="14" t="s">
        <v>28</v>
      </c>
      <c r="B10" s="15">
        <f>SUM(B15:B53)*0.1</f>
        <v>0</v>
      </c>
      <c r="C10" s="16">
        <f t="shared" si="0"/>
        <v>0</v>
      </c>
      <c r="D10" s="17" t="s">
        <v>38</v>
      </c>
      <c r="E10" s="18">
        <v>1</v>
      </c>
      <c r="F10" s="18">
        <v>408</v>
      </c>
      <c r="G10" s="19">
        <f t="shared" si="2"/>
        <v>51</v>
      </c>
      <c r="H10" s="50">
        <f t="shared" si="1"/>
        <v>51</v>
      </c>
      <c r="I10" s="23"/>
      <c r="J10" s="22"/>
    </row>
    <row r="11" spans="1:10">
      <c r="A11" s="14" t="s">
        <v>29</v>
      </c>
      <c r="B11" s="15">
        <v>80</v>
      </c>
      <c r="C11" s="16">
        <f t="shared" si="0"/>
        <v>10</v>
      </c>
      <c r="D11" s="17" t="s">
        <v>30</v>
      </c>
      <c r="E11" s="18">
        <v>1</v>
      </c>
      <c r="F11" s="18">
        <f>SUM(B8:B10)</f>
        <v>64</v>
      </c>
      <c r="G11" s="19">
        <f t="shared" si="2"/>
        <v>8</v>
      </c>
      <c r="H11" s="20">
        <f t="shared" si="1"/>
        <v>8</v>
      </c>
      <c r="I11" s="23"/>
      <c r="J11" s="22"/>
    </row>
    <row r="12" spans="1:10" ht="15.6">
      <c r="A12" s="14" t="s">
        <v>31</v>
      </c>
      <c r="B12" s="15">
        <v>40</v>
      </c>
      <c r="C12" s="16">
        <f t="shared" si="0"/>
        <v>5</v>
      </c>
      <c r="D12" s="17" t="s">
        <v>32</v>
      </c>
      <c r="E12" s="18">
        <v>2</v>
      </c>
      <c r="F12" s="24">
        <f>SUM(B55:B56)/2</f>
        <v>2</v>
      </c>
      <c r="G12" s="19">
        <f t="shared" si="2"/>
        <v>0.25</v>
      </c>
      <c r="H12" s="25">
        <f>E12*G12</f>
        <v>0.5</v>
      </c>
      <c r="I12" s="26"/>
      <c r="J12" s="26"/>
    </row>
    <row r="13" spans="1:10" ht="18.600000000000001" thickBot="1">
      <c r="A13" s="8" t="s">
        <v>33</v>
      </c>
      <c r="B13" s="8"/>
      <c r="C13" s="8"/>
      <c r="D13" s="27" t="s">
        <v>34</v>
      </c>
      <c r="E13" s="18"/>
      <c r="F13" s="24">
        <f>SUM(F8:F12)</f>
        <v>1094</v>
      </c>
      <c r="G13" s="28"/>
      <c r="H13" s="51">
        <f>SUM(H8:H12)</f>
        <v>137</v>
      </c>
      <c r="I13" s="26">
        <f>H13*8</f>
        <v>1096</v>
      </c>
      <c r="J13" s="26"/>
    </row>
    <row r="14" spans="1:10" ht="18.600000000000001" thickBot="1">
      <c r="A14" s="64" t="s">
        <v>51</v>
      </c>
      <c r="B14" s="30"/>
      <c r="C14" s="31"/>
      <c r="D14" s="7"/>
      <c r="E14" s="7"/>
      <c r="F14" s="7"/>
      <c r="G14" s="7"/>
      <c r="H14" s="7"/>
      <c r="I14" s="7"/>
      <c r="J14" s="7"/>
    </row>
    <row r="15" spans="1:10" ht="28.8">
      <c r="A15" s="3" t="s">
        <v>13</v>
      </c>
      <c r="B15" s="14"/>
      <c r="C15" s="14">
        <f t="shared" ref="C15:C28" si="3">B15/8</f>
        <v>0</v>
      </c>
      <c r="D15" s="7" t="s">
        <v>35</v>
      </c>
      <c r="E15" s="33">
        <f>SUM(G12,G9,G8)</f>
        <v>77.75</v>
      </c>
      <c r="F15" s="34"/>
      <c r="G15" s="7"/>
      <c r="H15" s="7"/>
      <c r="I15" s="7"/>
      <c r="J15" s="7"/>
    </row>
    <row r="16" spans="1:10" ht="16.2" thickBot="1">
      <c r="A16" s="2" t="s">
        <v>10</v>
      </c>
      <c r="B16" s="14"/>
      <c r="C16" s="14">
        <f t="shared" si="3"/>
        <v>0</v>
      </c>
      <c r="D16" s="7" t="s">
        <v>36</v>
      </c>
      <c r="E16" s="7">
        <f>H13</f>
        <v>137</v>
      </c>
      <c r="F16" s="35"/>
      <c r="G16" s="7"/>
      <c r="H16" s="7"/>
      <c r="I16" s="7"/>
      <c r="J16" s="7"/>
    </row>
    <row r="17" spans="1:10" ht="18.600000000000001" thickBot="1">
      <c r="A17" s="68" t="s">
        <v>50</v>
      </c>
      <c r="B17" s="29"/>
      <c r="C17" s="29"/>
      <c r="D17" s="7"/>
      <c r="E17" s="7"/>
      <c r="F17" s="7"/>
      <c r="G17" s="7"/>
      <c r="H17" s="7"/>
      <c r="I17" s="7"/>
      <c r="J17" s="7"/>
    </row>
    <row r="18" spans="1:10" ht="15.6">
      <c r="A18" s="67" t="s">
        <v>2</v>
      </c>
      <c r="B18" s="14"/>
      <c r="C18" s="14">
        <f t="shared" si="3"/>
        <v>0</v>
      </c>
      <c r="D18" s="7"/>
      <c r="E18" s="7"/>
      <c r="F18" s="7"/>
      <c r="G18" s="7"/>
      <c r="H18" s="52"/>
      <c r="I18" s="7"/>
      <c r="J18" s="7"/>
    </row>
    <row r="19" spans="1:10" ht="15.6">
      <c r="A19" s="67" t="s">
        <v>52</v>
      </c>
      <c r="B19" s="14"/>
      <c r="C19" s="14">
        <f t="shared" si="3"/>
        <v>0</v>
      </c>
      <c r="D19" s="7"/>
      <c r="E19" s="7"/>
      <c r="F19" s="7"/>
      <c r="G19" s="7"/>
      <c r="H19" s="52"/>
      <c r="I19" s="7"/>
      <c r="J19" s="7"/>
    </row>
    <row r="20" spans="1:10" ht="15.6">
      <c r="A20" s="67" t="s">
        <v>3</v>
      </c>
      <c r="B20" s="14"/>
      <c r="C20" s="14">
        <f t="shared" si="3"/>
        <v>0</v>
      </c>
      <c r="D20" s="7"/>
      <c r="E20" s="7"/>
      <c r="F20" s="7"/>
      <c r="G20" s="7"/>
      <c r="H20" s="52"/>
      <c r="I20" s="7"/>
      <c r="J20" s="7"/>
    </row>
    <row r="21" spans="1:10" ht="28.8">
      <c r="A21" s="69" t="s">
        <v>53</v>
      </c>
      <c r="B21" s="14"/>
      <c r="C21" s="14">
        <f t="shared" si="3"/>
        <v>0</v>
      </c>
      <c r="D21" s="7"/>
      <c r="E21" s="7"/>
      <c r="F21" s="7"/>
      <c r="G21" s="7"/>
      <c r="H21" s="52"/>
      <c r="I21" s="7"/>
      <c r="J21" s="7"/>
    </row>
    <row r="22" spans="1:10" ht="29.4" thickBot="1">
      <c r="A22" s="69" t="s">
        <v>54</v>
      </c>
      <c r="B22" s="14"/>
      <c r="C22" s="14">
        <f t="shared" si="3"/>
        <v>0</v>
      </c>
      <c r="E22" s="37"/>
      <c r="F22" s="37"/>
      <c r="G22" s="37"/>
      <c r="H22" s="37"/>
      <c r="I22" s="37"/>
      <c r="J22" s="37"/>
    </row>
    <row r="23" spans="1:10" ht="16.2" thickBot="1">
      <c r="A23" s="70" t="s">
        <v>57</v>
      </c>
      <c r="B23" s="64"/>
      <c r="C23" s="64"/>
      <c r="E23" s="37"/>
      <c r="F23" s="37"/>
      <c r="G23" s="37"/>
      <c r="H23" s="37"/>
      <c r="I23" s="37"/>
      <c r="J23" s="37"/>
    </row>
    <row r="24" spans="1:10" ht="28.8">
      <c r="A24" s="69" t="s">
        <v>70</v>
      </c>
      <c r="B24" s="14"/>
      <c r="C24" s="14">
        <f t="shared" si="3"/>
        <v>0</v>
      </c>
      <c r="E24" s="37"/>
      <c r="F24" s="37"/>
      <c r="G24" s="37"/>
      <c r="H24" s="54"/>
      <c r="I24" s="37"/>
      <c r="J24" s="37"/>
    </row>
    <row r="25" spans="1:10">
      <c r="A25" s="67" t="s">
        <v>14</v>
      </c>
      <c r="B25" s="14"/>
      <c r="C25" s="14">
        <f t="shared" si="3"/>
        <v>0</v>
      </c>
      <c r="E25" s="37"/>
      <c r="F25" s="37"/>
      <c r="G25" s="37"/>
      <c r="H25" s="37"/>
      <c r="I25" s="37"/>
      <c r="J25" s="37"/>
    </row>
    <row r="26" spans="1:10">
      <c r="A26" s="67" t="s">
        <v>7</v>
      </c>
      <c r="B26" s="14"/>
      <c r="C26" s="14">
        <f t="shared" si="3"/>
        <v>0</v>
      </c>
      <c r="E26" s="37"/>
      <c r="F26" s="37"/>
      <c r="G26" s="37"/>
      <c r="H26" s="37"/>
      <c r="I26" s="37"/>
      <c r="J26" s="37"/>
    </row>
    <row r="27" spans="1:10">
      <c r="A27" s="67" t="s">
        <v>0</v>
      </c>
      <c r="B27" s="14"/>
      <c r="C27" s="14">
        <f t="shared" si="3"/>
        <v>0</v>
      </c>
      <c r="E27" s="37"/>
      <c r="F27" s="37"/>
      <c r="G27" s="37"/>
      <c r="H27" s="37"/>
      <c r="I27" s="37"/>
      <c r="J27" s="37"/>
    </row>
    <row r="28" spans="1:10" ht="57.6">
      <c r="A28" s="69" t="s">
        <v>1</v>
      </c>
      <c r="B28" s="65"/>
      <c r="C28" s="65">
        <f t="shared" si="3"/>
        <v>0</v>
      </c>
      <c r="E28" s="37"/>
      <c r="F28" s="37"/>
      <c r="G28" s="37"/>
      <c r="H28" s="37"/>
      <c r="I28" s="37"/>
      <c r="J28" s="37"/>
    </row>
    <row r="29" spans="1:10">
      <c r="A29" s="67" t="s">
        <v>16</v>
      </c>
      <c r="B29" s="14"/>
      <c r="C29" s="14"/>
      <c r="E29" s="37"/>
      <c r="F29" s="37"/>
      <c r="G29" s="37"/>
      <c r="H29" s="37"/>
      <c r="I29" s="37"/>
      <c r="J29" s="37"/>
    </row>
    <row r="30" spans="1:10">
      <c r="A30" s="67" t="s">
        <v>64</v>
      </c>
      <c r="B30" s="14"/>
      <c r="C30" s="14"/>
      <c r="E30" s="37"/>
      <c r="F30" s="37"/>
      <c r="G30" s="37"/>
      <c r="H30" s="37"/>
      <c r="I30" s="37"/>
      <c r="J30" s="37"/>
    </row>
    <row r="31" spans="1:10">
      <c r="A31" s="67" t="s">
        <v>66</v>
      </c>
      <c r="B31" s="14"/>
      <c r="C31" s="14"/>
      <c r="E31" s="37"/>
      <c r="F31" s="37"/>
      <c r="G31" s="37"/>
      <c r="H31" s="37"/>
      <c r="I31" s="37"/>
      <c r="J31" s="37"/>
    </row>
    <row r="32" spans="1:10">
      <c r="A32" s="67" t="s">
        <v>69</v>
      </c>
      <c r="B32" s="14"/>
      <c r="C32" s="14"/>
      <c r="E32" s="37"/>
      <c r="F32" s="37"/>
      <c r="G32" s="37"/>
      <c r="H32" s="37"/>
      <c r="I32" s="37"/>
      <c r="J32" s="37"/>
    </row>
    <row r="33" spans="1:10" ht="15.6">
      <c r="A33" s="70" t="s">
        <v>58</v>
      </c>
      <c r="B33" s="70"/>
      <c r="C33" s="70"/>
      <c r="E33" s="37"/>
      <c r="F33" s="37"/>
      <c r="G33" s="37"/>
      <c r="H33" s="37"/>
      <c r="I33" s="37"/>
      <c r="J33" s="37"/>
    </row>
    <row r="34" spans="1:10" ht="57.6">
      <c r="A34" s="69" t="s">
        <v>4</v>
      </c>
      <c r="B34" s="14"/>
      <c r="C34" s="14">
        <f t="shared" ref="C34:C46" si="4">B34/8</f>
        <v>0</v>
      </c>
      <c r="E34" s="37"/>
      <c r="F34" s="37"/>
      <c r="G34" s="37"/>
      <c r="H34" s="37"/>
      <c r="I34" s="37"/>
      <c r="J34" s="37"/>
    </row>
    <row r="35" spans="1:10">
      <c r="A35" s="67" t="s">
        <v>5</v>
      </c>
      <c r="B35" s="14"/>
      <c r="C35" s="14">
        <f t="shared" si="4"/>
        <v>0</v>
      </c>
      <c r="D35" s="71"/>
      <c r="E35" s="37"/>
      <c r="F35" s="37"/>
      <c r="G35" s="37"/>
      <c r="H35" s="37"/>
      <c r="I35" s="37"/>
      <c r="J35" s="37"/>
    </row>
    <row r="36" spans="1:10" ht="43.2">
      <c r="A36" s="69" t="s">
        <v>12</v>
      </c>
      <c r="B36" s="14"/>
      <c r="C36" s="14">
        <f t="shared" si="4"/>
        <v>0</v>
      </c>
      <c r="D36" s="71"/>
      <c r="E36" s="37"/>
      <c r="F36" s="37"/>
      <c r="G36" s="37"/>
      <c r="H36" s="37"/>
      <c r="I36" s="37"/>
      <c r="J36" s="37"/>
    </row>
    <row r="37" spans="1:10">
      <c r="A37" s="69" t="s">
        <v>71</v>
      </c>
      <c r="B37" s="14"/>
      <c r="C37" s="14"/>
      <c r="D37" s="71"/>
      <c r="E37" s="37"/>
      <c r="F37" s="37"/>
      <c r="G37" s="37"/>
      <c r="H37" s="37"/>
      <c r="I37" s="37"/>
      <c r="J37" s="37"/>
    </row>
    <row r="38" spans="1:10" ht="16.2" thickBot="1">
      <c r="A38" s="66" t="s">
        <v>55</v>
      </c>
      <c r="B38" s="66"/>
      <c r="C38" s="66"/>
      <c r="D38" s="37"/>
      <c r="E38" s="37"/>
      <c r="F38" s="37"/>
      <c r="G38" s="37"/>
      <c r="H38" s="37"/>
      <c r="I38" s="37"/>
      <c r="J38" s="37"/>
    </row>
    <row r="39" spans="1:10">
      <c r="A39" s="32" t="s">
        <v>39</v>
      </c>
      <c r="B39" s="14"/>
      <c r="C39" s="14">
        <f t="shared" si="4"/>
        <v>0</v>
      </c>
      <c r="D39" s="37"/>
      <c r="E39" s="37"/>
      <c r="F39" s="37"/>
      <c r="G39" s="37"/>
      <c r="H39" s="37"/>
      <c r="I39" s="37"/>
      <c r="J39" s="37"/>
    </row>
    <row r="40" spans="1:10">
      <c r="A40" s="32" t="s">
        <v>40</v>
      </c>
      <c r="B40" s="14"/>
      <c r="C40" s="14">
        <f t="shared" si="4"/>
        <v>0</v>
      </c>
      <c r="D40" s="37"/>
      <c r="E40" s="37"/>
      <c r="F40" s="37"/>
      <c r="G40" s="37"/>
      <c r="H40" s="37"/>
      <c r="I40" s="37"/>
      <c r="J40" s="37"/>
    </row>
    <row r="41" spans="1:10">
      <c r="A41" s="32" t="s">
        <v>41</v>
      </c>
      <c r="B41" s="14"/>
      <c r="C41" s="14">
        <f t="shared" si="4"/>
        <v>0</v>
      </c>
      <c r="D41" s="37"/>
      <c r="E41" s="37"/>
      <c r="F41" s="37"/>
      <c r="G41" s="37"/>
      <c r="H41" s="37"/>
      <c r="I41" s="37"/>
      <c r="J41" s="37"/>
    </row>
    <row r="42" spans="1:10">
      <c r="A42" s="32" t="s">
        <v>56</v>
      </c>
      <c r="B42" s="14"/>
      <c r="C42" s="14">
        <f t="shared" si="4"/>
        <v>0</v>
      </c>
      <c r="D42" s="37"/>
      <c r="E42" s="37"/>
      <c r="F42" s="37"/>
      <c r="G42" s="37"/>
      <c r="H42" s="37"/>
      <c r="I42" s="37"/>
      <c r="J42" s="38"/>
    </row>
    <row r="43" spans="1:10">
      <c r="A43" s="2" t="s">
        <v>6</v>
      </c>
      <c r="B43" s="14"/>
      <c r="C43" s="14">
        <f t="shared" si="4"/>
        <v>0</v>
      </c>
      <c r="D43" s="37"/>
      <c r="E43" s="37"/>
      <c r="F43" s="37"/>
      <c r="G43" s="37"/>
      <c r="H43" s="37"/>
      <c r="I43" s="37"/>
      <c r="J43" s="38"/>
    </row>
    <row r="44" spans="1:10" ht="28.8">
      <c r="A44" s="3" t="s">
        <v>15</v>
      </c>
      <c r="B44" s="14"/>
      <c r="C44" s="14">
        <f t="shared" si="4"/>
        <v>0</v>
      </c>
      <c r="D44" s="37"/>
      <c r="E44" s="37"/>
      <c r="F44" s="37"/>
      <c r="G44" s="37"/>
      <c r="H44" s="37"/>
      <c r="I44" s="37"/>
      <c r="J44" s="38"/>
    </row>
    <row r="45" spans="1:10">
      <c r="A45" s="2" t="s">
        <v>8</v>
      </c>
      <c r="B45" s="14"/>
      <c r="C45" s="14">
        <f t="shared" si="4"/>
        <v>0</v>
      </c>
      <c r="D45" s="37"/>
      <c r="E45" s="37"/>
      <c r="F45" s="37"/>
      <c r="G45" s="37"/>
      <c r="H45" s="37"/>
      <c r="I45" s="37"/>
      <c r="J45" s="38"/>
    </row>
    <row r="46" spans="1:10" ht="15" thickBot="1">
      <c r="A46" s="2" t="s">
        <v>9</v>
      </c>
      <c r="B46" s="14"/>
      <c r="C46" s="14">
        <f t="shared" si="4"/>
        <v>0</v>
      </c>
      <c r="D46" s="37"/>
      <c r="E46" s="37"/>
      <c r="F46" s="37"/>
      <c r="G46" s="37"/>
      <c r="H46" s="37"/>
      <c r="I46" s="37"/>
      <c r="J46" s="38"/>
    </row>
    <row r="47" spans="1:10" ht="18.600000000000001" thickBot="1">
      <c r="A47" s="64" t="s">
        <v>59</v>
      </c>
      <c r="B47" s="30"/>
      <c r="C47" s="31"/>
      <c r="D47" s="37"/>
      <c r="E47" s="37"/>
      <c r="F47" s="37"/>
      <c r="G47" s="37"/>
      <c r="H47" s="37"/>
      <c r="I47" s="37"/>
      <c r="J47" s="37"/>
    </row>
    <row r="48" spans="1:10">
      <c r="A48" s="32" t="s">
        <v>60</v>
      </c>
      <c r="B48" s="14"/>
      <c r="C48" s="14"/>
      <c r="D48" s="37"/>
      <c r="E48" s="37"/>
      <c r="F48" s="37"/>
      <c r="G48" s="37"/>
      <c r="H48" s="37"/>
      <c r="I48" s="37"/>
      <c r="J48" s="37"/>
    </row>
    <row r="49" spans="1:10">
      <c r="A49" s="32" t="s">
        <v>63</v>
      </c>
      <c r="B49" s="14"/>
      <c r="C49" s="14">
        <f t="shared" ref="C49:C53" si="5">B49/8</f>
        <v>0</v>
      </c>
      <c r="D49" s="37"/>
      <c r="E49" s="37"/>
      <c r="F49" s="37"/>
      <c r="G49" s="37"/>
      <c r="H49" s="37"/>
      <c r="I49" s="37"/>
      <c r="J49" s="37"/>
    </row>
    <row r="50" spans="1:10">
      <c r="A50" s="32" t="s">
        <v>61</v>
      </c>
      <c r="B50" s="14"/>
      <c r="C50" s="14">
        <f t="shared" si="5"/>
        <v>0</v>
      </c>
      <c r="D50" s="37"/>
      <c r="E50" s="37"/>
      <c r="F50" s="37"/>
      <c r="G50" s="37"/>
      <c r="H50" s="37"/>
      <c r="I50" s="37"/>
      <c r="J50" s="37"/>
    </row>
    <row r="51" spans="1:10">
      <c r="A51" s="32" t="s">
        <v>62</v>
      </c>
      <c r="B51" s="14"/>
      <c r="C51" s="14">
        <f t="shared" si="5"/>
        <v>0</v>
      </c>
      <c r="D51" s="37"/>
      <c r="E51" s="37"/>
      <c r="F51" s="37"/>
      <c r="G51" s="37"/>
      <c r="H51" s="37"/>
      <c r="I51" s="37"/>
      <c r="J51" s="37"/>
    </row>
    <row r="52" spans="1:10">
      <c r="A52" s="32" t="s">
        <v>65</v>
      </c>
      <c r="B52" s="14"/>
      <c r="C52" s="14">
        <f t="shared" si="5"/>
        <v>0</v>
      </c>
      <c r="D52" s="37"/>
      <c r="E52" s="37"/>
      <c r="F52" s="37"/>
      <c r="G52" s="37"/>
      <c r="H52" s="37"/>
      <c r="I52" s="37"/>
      <c r="J52" s="37"/>
    </row>
    <row r="53" spans="1:10">
      <c r="A53" s="32" t="s">
        <v>67</v>
      </c>
      <c r="B53" s="14"/>
      <c r="C53" s="14">
        <f t="shared" si="5"/>
        <v>0</v>
      </c>
      <c r="D53" s="37"/>
      <c r="E53" s="37"/>
      <c r="F53" s="37"/>
      <c r="G53" s="37"/>
      <c r="H53" s="37"/>
      <c r="I53" s="37"/>
      <c r="J53" s="37"/>
    </row>
    <row r="54" spans="1:10" ht="18">
      <c r="A54" s="55" t="s">
        <v>42</v>
      </c>
      <c r="B54" s="55"/>
      <c r="C54" s="55"/>
      <c r="D54" s="37"/>
      <c r="E54" s="37"/>
      <c r="F54" s="37"/>
      <c r="G54" s="37"/>
      <c r="H54" s="37"/>
      <c r="I54" s="37"/>
      <c r="J54" s="37"/>
    </row>
    <row r="55" spans="1:10">
      <c r="A55" s="36" t="s">
        <v>43</v>
      </c>
      <c r="B55" s="56">
        <f>SUM(B15:B53)*0.35</f>
        <v>0</v>
      </c>
      <c r="C55" s="57">
        <f>B55/8</f>
        <v>0</v>
      </c>
      <c r="D55" s="37"/>
      <c r="E55" s="37"/>
      <c r="F55" s="37"/>
      <c r="G55" s="37"/>
      <c r="H55" s="37"/>
      <c r="I55" s="37"/>
      <c r="J55" s="37"/>
    </row>
    <row r="56" spans="1:10">
      <c r="A56" s="36" t="s">
        <v>44</v>
      </c>
      <c r="B56" s="15">
        <v>4</v>
      </c>
      <c r="C56" s="16">
        <v>0.5</v>
      </c>
      <c r="D56" s="37"/>
      <c r="E56" s="37"/>
      <c r="F56" s="37"/>
      <c r="G56" s="37"/>
      <c r="H56" s="37"/>
      <c r="I56" s="37"/>
      <c r="J56" s="37"/>
    </row>
    <row r="57" spans="1:10">
      <c r="A57" s="36" t="s">
        <v>45</v>
      </c>
      <c r="B57" s="15">
        <f t="shared" ref="B57:B58" si="6">C57*8</f>
        <v>8</v>
      </c>
      <c r="C57" s="56">
        <v>1</v>
      </c>
      <c r="D57" s="37"/>
      <c r="E57" s="37"/>
      <c r="F57" s="37"/>
      <c r="G57" s="37"/>
      <c r="H57" s="37"/>
      <c r="I57" s="37"/>
      <c r="J57" s="37"/>
    </row>
    <row r="58" spans="1:10" ht="15.6">
      <c r="A58" s="58" t="s">
        <v>23</v>
      </c>
      <c r="B58" s="59">
        <f t="shared" si="6"/>
        <v>196</v>
      </c>
      <c r="C58" s="60">
        <f>SUM(C8:C57)</f>
        <v>24.5</v>
      </c>
      <c r="D58" s="37"/>
      <c r="E58" s="37"/>
      <c r="F58" s="37"/>
      <c r="G58" s="37"/>
      <c r="H58" s="37"/>
      <c r="I58" s="37"/>
      <c r="J58" s="37"/>
    </row>
    <row r="59" spans="1:10" ht="15.6">
      <c r="A59" s="32" t="s">
        <v>46</v>
      </c>
      <c r="B59" s="61" t="s">
        <v>47</v>
      </c>
      <c r="C59" s="61" t="s">
        <v>47</v>
      </c>
      <c r="D59" s="37"/>
      <c r="E59" s="37"/>
      <c r="F59" s="37"/>
      <c r="G59" s="37"/>
      <c r="H59" s="37"/>
      <c r="I59" s="37"/>
      <c r="J59" s="37"/>
    </row>
    <row r="60" spans="1:10" ht="28.8">
      <c r="A60" s="53" t="s">
        <v>68</v>
      </c>
      <c r="B60" s="37"/>
      <c r="C60" s="62"/>
      <c r="D60" s="37"/>
      <c r="E60" s="37"/>
      <c r="F60" s="37"/>
      <c r="G60" s="37"/>
      <c r="H60" s="37"/>
      <c r="I60" s="37"/>
      <c r="J60" s="37"/>
    </row>
    <row r="61" spans="1:10">
      <c r="A61" s="37"/>
      <c r="B61" s="37"/>
      <c r="C61" s="63"/>
      <c r="D61" s="37"/>
      <c r="E61" s="37"/>
      <c r="F61" s="37"/>
      <c r="G61" s="37"/>
      <c r="H61" s="37"/>
      <c r="I61" s="37"/>
      <c r="J61" s="37"/>
    </row>
    <row r="62" spans="1:10">
      <c r="D62" s="37"/>
      <c r="E62" s="37"/>
      <c r="F62" s="37"/>
      <c r="G62" s="37"/>
      <c r="H62" s="37"/>
      <c r="I62" s="37"/>
      <c r="J62" s="37"/>
    </row>
    <row r="63" spans="1:10">
      <c r="D63" s="37"/>
      <c r="E63" s="37"/>
      <c r="F63" s="37"/>
      <c r="G63" s="37"/>
      <c r="H63" s="37"/>
      <c r="I63" s="37"/>
      <c r="J63" s="37"/>
    </row>
    <row r="64" spans="1:10">
      <c r="D64" s="37"/>
      <c r="E64" s="37"/>
      <c r="F64" s="37"/>
      <c r="G64" s="37"/>
      <c r="H64" s="37"/>
      <c r="I64" s="37"/>
      <c r="J64" s="37"/>
    </row>
    <row r="65" spans="4:10">
      <c r="D65" s="37"/>
      <c r="E65" s="37"/>
      <c r="F65" s="37"/>
      <c r="G65" s="37"/>
      <c r="H65" s="37"/>
      <c r="I65" s="37"/>
      <c r="J65" s="37"/>
    </row>
    <row r="66" spans="4:10">
      <c r="D66" s="37"/>
      <c r="E66" s="37"/>
      <c r="F66" s="37"/>
      <c r="G66" s="37"/>
      <c r="H66" s="37"/>
      <c r="I66" s="37"/>
      <c r="J66" s="37"/>
    </row>
    <row r="67" spans="4:10">
      <c r="D67" s="37"/>
      <c r="E67" s="37"/>
      <c r="F67" s="37"/>
      <c r="G67" s="37"/>
      <c r="H67" s="37"/>
      <c r="I67" s="37"/>
      <c r="J67" s="37"/>
    </row>
    <row r="68" spans="4:10">
      <c r="D68" s="37"/>
      <c r="E68" s="37"/>
      <c r="F68" s="37"/>
      <c r="G68" s="37"/>
      <c r="H68" s="37"/>
      <c r="I68" s="37"/>
      <c r="J68" s="37"/>
    </row>
    <row r="69" spans="4:10">
      <c r="D69" s="37"/>
      <c r="E69" s="37"/>
      <c r="F69" s="37"/>
      <c r="G69" s="37"/>
      <c r="H69" s="37"/>
      <c r="I69" s="37"/>
      <c r="J69" s="37"/>
    </row>
    <row r="70" spans="4:10">
      <c r="D70" s="37"/>
      <c r="E70" s="37"/>
      <c r="F70" s="37"/>
      <c r="G70" s="37"/>
      <c r="H70" s="37"/>
      <c r="I70" s="37"/>
      <c r="J70" s="37"/>
    </row>
    <row r="71" spans="4:10">
      <c r="D71" s="37"/>
      <c r="E71" s="37"/>
      <c r="F71" s="37"/>
      <c r="G71" s="37"/>
      <c r="H71" s="37"/>
      <c r="I71" s="37"/>
      <c r="J71" s="37"/>
    </row>
    <row r="72" spans="4:10">
      <c r="D72" s="37"/>
      <c r="E72" s="37"/>
      <c r="F72" s="37"/>
      <c r="G72" s="37"/>
      <c r="H72" s="37"/>
      <c r="I72" s="37"/>
      <c r="J72" s="37"/>
    </row>
    <row r="73" spans="4:10">
      <c r="D73" s="37"/>
      <c r="E73" s="37"/>
      <c r="F73" s="37"/>
      <c r="G73" s="37"/>
      <c r="H73" s="37"/>
      <c r="I73" s="37"/>
      <c r="J73" s="37"/>
    </row>
    <row r="74" spans="4:10">
      <c r="D74" s="37"/>
      <c r="E74" s="37"/>
      <c r="F74" s="37"/>
      <c r="G74" s="37"/>
      <c r="H74" s="37"/>
      <c r="I74" s="37"/>
      <c r="J74" s="37"/>
    </row>
    <row r="75" spans="4:10">
      <c r="D75" s="37"/>
      <c r="E75" s="37"/>
      <c r="F75" s="37"/>
      <c r="G75" s="37"/>
      <c r="H75" s="37"/>
      <c r="I75" s="37"/>
      <c r="J75" s="37"/>
    </row>
    <row r="76" spans="4:10">
      <c r="D76" s="37"/>
      <c r="E76" s="37"/>
      <c r="F76" s="37"/>
      <c r="G76" s="37"/>
      <c r="H76" s="37"/>
      <c r="I76" s="37"/>
      <c r="J76" s="37"/>
    </row>
    <row r="77" spans="4:10">
      <c r="D77" s="37"/>
      <c r="E77" s="37"/>
      <c r="F77" s="37"/>
      <c r="G77" s="37"/>
      <c r="H77" s="37"/>
      <c r="I77" s="37"/>
      <c r="J77" s="37"/>
    </row>
    <row r="78" spans="4:10">
      <c r="D78" s="37"/>
      <c r="E78" s="37"/>
      <c r="F78" s="37"/>
      <c r="G78" s="37"/>
      <c r="H78" s="37"/>
      <c r="I78" s="37"/>
      <c r="J78" s="37"/>
    </row>
    <row r="79" spans="4:10">
      <c r="D79" s="37"/>
      <c r="E79" s="37"/>
      <c r="F79" s="37"/>
      <c r="G79" s="37"/>
      <c r="H79" s="37"/>
      <c r="I79" s="37"/>
      <c r="J79" s="37"/>
    </row>
    <row r="80" spans="4:10">
      <c r="D80" s="37"/>
      <c r="E80" s="37"/>
      <c r="F80" s="37"/>
      <c r="G80" s="37"/>
      <c r="H80" s="37"/>
      <c r="I80" s="37"/>
      <c r="J80" s="37"/>
    </row>
    <row r="81" spans="4:10">
      <c r="D81" s="37"/>
      <c r="E81" s="37"/>
      <c r="F81" s="37"/>
      <c r="G81" s="37"/>
      <c r="H81" s="37"/>
      <c r="I81" s="37"/>
      <c r="J81" s="37"/>
    </row>
    <row r="82" spans="4:10">
      <c r="D82" s="37"/>
      <c r="E82" s="37"/>
      <c r="F82" s="37"/>
      <c r="G82" s="37"/>
      <c r="H82" s="37"/>
      <c r="I82" s="37"/>
      <c r="J82" s="37"/>
    </row>
    <row r="83" spans="4:10">
      <c r="D83" s="37"/>
      <c r="E83" s="37"/>
      <c r="F83" s="37"/>
      <c r="G83" s="37"/>
      <c r="H83" s="37"/>
      <c r="I83" s="37"/>
      <c r="J83" s="37"/>
    </row>
    <row r="84" spans="4:10">
      <c r="D84" s="37"/>
      <c r="E84" s="37"/>
      <c r="F84" s="37"/>
      <c r="G84" s="37"/>
      <c r="H84" s="37"/>
      <c r="I84" s="37"/>
      <c r="J84" s="37"/>
    </row>
    <row r="85" spans="4:10">
      <c r="D85" s="37"/>
      <c r="E85" s="37"/>
      <c r="F85" s="37"/>
      <c r="G85" s="37"/>
      <c r="H85" s="37"/>
      <c r="I85" s="37"/>
      <c r="J85" s="37"/>
    </row>
    <row r="86" spans="4:10">
      <c r="D86" s="37"/>
      <c r="E86" s="37"/>
      <c r="F86" s="37"/>
      <c r="G86" s="37"/>
      <c r="H86" s="37"/>
      <c r="I86" s="37"/>
      <c r="J86" s="37"/>
    </row>
    <row r="87" spans="4:10">
      <c r="D87" s="37"/>
      <c r="E87" s="37"/>
      <c r="F87" s="37"/>
      <c r="G87" s="37"/>
      <c r="H87" s="37"/>
      <c r="I87" s="37"/>
      <c r="J87" s="37"/>
    </row>
    <row r="88" spans="4:10">
      <c r="D88" s="37"/>
      <c r="E88" s="37"/>
      <c r="F88" s="37"/>
      <c r="G88" s="37"/>
      <c r="H88" s="37"/>
      <c r="I88" s="37"/>
      <c r="J88" s="37"/>
    </row>
    <row r="89" spans="4:10">
      <c r="D89" s="37"/>
      <c r="E89" s="37"/>
      <c r="F89" s="37"/>
      <c r="G89" s="37"/>
      <c r="H89" s="37"/>
      <c r="I89" s="37"/>
      <c r="J89" s="37"/>
    </row>
    <row r="90" spans="4:10">
      <c r="D90" s="37"/>
      <c r="E90" s="37"/>
      <c r="F90" s="37"/>
      <c r="G90" s="37"/>
      <c r="H90" s="37"/>
      <c r="I90" s="37"/>
      <c r="J90" s="37"/>
    </row>
    <row r="91" spans="4:10">
      <c r="D91" s="37"/>
      <c r="E91" s="37"/>
      <c r="F91" s="37"/>
      <c r="G91" s="37"/>
      <c r="H91" s="37"/>
      <c r="I91" s="37"/>
      <c r="J91" s="37"/>
    </row>
    <row r="92" spans="4:10">
      <c r="D92" s="37"/>
      <c r="E92" s="37"/>
      <c r="F92" s="37"/>
      <c r="G92" s="37"/>
      <c r="H92" s="37"/>
      <c r="I92" s="37"/>
      <c r="J92" s="37"/>
    </row>
    <row r="93" spans="4:10">
      <c r="D93" s="37"/>
      <c r="E93" s="37"/>
      <c r="F93" s="37"/>
      <c r="G93" s="37"/>
      <c r="H93" s="37"/>
      <c r="I93" s="37"/>
      <c r="J93" s="37"/>
    </row>
    <row r="94" spans="4:10">
      <c r="D94" s="37"/>
      <c r="E94" s="37"/>
      <c r="F94" s="37"/>
      <c r="G94" s="37"/>
      <c r="H94" s="37"/>
      <c r="I94" s="37"/>
      <c r="J94" s="37"/>
    </row>
    <row r="95" spans="4:10">
      <c r="D95" s="37"/>
      <c r="E95" s="37"/>
      <c r="F95" s="37"/>
      <c r="G95" s="37"/>
      <c r="H95" s="37"/>
      <c r="I95" s="37"/>
      <c r="J95" s="37"/>
    </row>
    <row r="96" spans="4:10">
      <c r="D96" s="37"/>
      <c r="E96" s="37"/>
      <c r="F96" s="37"/>
      <c r="G96" s="37"/>
      <c r="H96" s="37"/>
      <c r="I96" s="37"/>
      <c r="J96" s="37"/>
    </row>
    <row r="97" spans="4:10">
      <c r="D97" s="37"/>
      <c r="E97" s="37"/>
      <c r="F97" s="37"/>
      <c r="G97" s="37"/>
      <c r="H97" s="37"/>
      <c r="I97" s="37"/>
      <c r="J97" s="37"/>
    </row>
  </sheetData>
  <mergeCells count="3">
    <mergeCell ref="A3:B3"/>
    <mergeCell ref="I9:I11"/>
    <mergeCell ref="J9:J1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A19" sqref="A19"/>
    </sheetView>
  </sheetViews>
  <sheetFormatPr defaultRowHeight="14.4"/>
  <cols>
    <col min="1" max="1" width="78.109375" customWidth="1"/>
  </cols>
  <sheetData>
    <row r="1" spans="1:1">
      <c r="A1" s="1" t="s">
        <v>11</v>
      </c>
    </row>
    <row r="13" spans="1:1" ht="33" customHeight="1"/>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RentAny</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2018-10-09T05:41:10Z</dcterms:modified>
</cp:coreProperties>
</file>