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SCTDA LIcensing And Classification\"/>
    </mc:Choice>
  </mc:AlternateContent>
  <bookViews>
    <workbookView xWindow="0" yWindow="0" windowWidth="20496" windowHeight="7752" tabRatio="500"/>
  </bookViews>
  <sheets>
    <sheet name="SCTDA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3" i="4" l="1"/>
  <c r="C150" i="4"/>
  <c r="D15" i="4"/>
  <c r="D16" i="4"/>
  <c r="D17" i="4"/>
  <c r="D18" i="4"/>
  <c r="D19" i="4"/>
  <c r="D20" i="4"/>
  <c r="D21" i="4"/>
  <c r="D22" i="4"/>
  <c r="D23" i="4"/>
  <c r="D24" i="4"/>
  <c r="D25" i="4"/>
  <c r="D27" i="4"/>
  <c r="D28" i="4"/>
  <c r="D29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9" i="4"/>
  <c r="D100" i="4"/>
  <c r="D101" i="4"/>
  <c r="D102" i="4"/>
  <c r="D103" i="4"/>
  <c r="D104" i="4"/>
  <c r="D105" i="4"/>
  <c r="D106" i="4"/>
  <c r="D108" i="4"/>
  <c r="D109" i="4"/>
  <c r="D110" i="4"/>
  <c r="D111" i="4"/>
  <c r="D112" i="4"/>
  <c r="D113" i="4"/>
  <c r="D115" i="4"/>
  <c r="D116" i="4"/>
  <c r="D117" i="4"/>
  <c r="D118" i="4"/>
  <c r="D119" i="4"/>
  <c r="D120" i="4"/>
  <c r="D122" i="4"/>
  <c r="D123" i="4"/>
  <c r="D124" i="4"/>
  <c r="D125" i="4"/>
  <c r="D126" i="4"/>
  <c r="D128" i="4"/>
  <c r="D129" i="4"/>
  <c r="D130" i="4"/>
  <c r="D131" i="4"/>
  <c r="D135" i="4"/>
  <c r="D136" i="4"/>
  <c r="D137" i="4"/>
  <c r="D138" i="4"/>
  <c r="D139" i="4"/>
  <c r="D140" i="4"/>
  <c r="D141" i="4"/>
  <c r="D142" i="4"/>
  <c r="D143" i="4"/>
  <c r="D144" i="4"/>
  <c r="D14" i="4"/>
  <c r="C9" i="4" l="1"/>
  <c r="H35" i="4" l="1"/>
  <c r="F35" i="4" l="1"/>
  <c r="I35" i="4"/>
  <c r="H13" i="4"/>
  <c r="K13" i="4" s="1"/>
  <c r="L13" i="4" s="1"/>
  <c r="H10" i="4" l="1"/>
  <c r="K10" i="4" s="1"/>
  <c r="L10" i="4" s="1"/>
  <c r="D12" i="4"/>
  <c r="H9" i="4"/>
  <c r="K9" i="4" s="1"/>
  <c r="L9" i="4" s="1"/>
  <c r="H8" i="4"/>
  <c r="K8" i="4" s="1"/>
  <c r="L8" i="4" s="1"/>
  <c r="J8" i="4" l="1"/>
  <c r="D9" i="4" l="1"/>
  <c r="G11" i="4" s="1"/>
  <c r="H11" i="4" s="1"/>
  <c r="K11" i="4" s="1"/>
  <c r="L11" i="4" s="1"/>
  <c r="D10" i="4"/>
  <c r="G7" i="4" s="1"/>
  <c r="H7" i="4" s="1"/>
  <c r="K7" i="4" s="1"/>
  <c r="L7" i="4" s="1"/>
  <c r="D150" i="4"/>
  <c r="D151" i="4"/>
  <c r="D152" i="4"/>
  <c r="D8" i="4"/>
  <c r="G12" i="4" s="1"/>
  <c r="H12" i="4" s="1"/>
  <c r="K12" i="4" s="1"/>
  <c r="L12" i="4" s="1"/>
  <c r="C153" i="4"/>
  <c r="G14" i="4" l="1"/>
  <c r="I8" i="4"/>
  <c r="D153" i="4"/>
  <c r="H14" i="4" l="1"/>
  <c r="F18" i="4"/>
  <c r="H15" i="4" l="1"/>
  <c r="F19" i="4" s="1"/>
  <c r="K14" i="4"/>
  <c r="L14" i="4" s="1"/>
</calcChain>
</file>

<file path=xl/sharedStrings.xml><?xml version="1.0" encoding="utf-8"?>
<sst xmlns="http://schemas.openxmlformats.org/spreadsheetml/2006/main" count="199" uniqueCount="194">
  <si>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</si>
  <si>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</si>
  <si>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</si>
  <si>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</si>
  <si>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</si>
  <si>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</si>
  <si>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</si>
  <si>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</si>
  <si>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</si>
  <si>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</si>
  <si>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</si>
  <si>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Need clarification</t>
  </si>
  <si>
    <t>Pre defined format for print and format will designed in HTML and print in plain paper</t>
  </si>
  <si>
    <t>System features</t>
  </si>
  <si>
    <t>Authentication &amp; authorization</t>
  </si>
  <si>
    <t>Auditing &amp; logging</t>
  </si>
  <si>
    <t>Exception handling</t>
  </si>
  <si>
    <t>Resource/Skill</t>
  </si>
  <si>
    <t>Business Analyst</t>
  </si>
  <si>
    <t>User Experience</t>
  </si>
  <si>
    <t>Developer</t>
  </si>
  <si>
    <t>QA</t>
  </si>
  <si>
    <t>Lead Developer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</si>
  <si>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</si>
  <si>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</si>
  <si>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</si>
  <si>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</si>
  <si>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</si>
  <si>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</si>
  <si>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</si>
  <si>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</si>
  <si>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</si>
  <si>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</si>
  <si>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Resource Loading</t>
  </si>
  <si>
    <t>Tech writer</t>
  </si>
  <si>
    <t>Tech Writer</t>
  </si>
  <si>
    <t>Project Manager</t>
  </si>
  <si>
    <t>Application Architect</t>
  </si>
  <si>
    <t>Database Architect</t>
  </si>
  <si>
    <t>IOS Developer</t>
  </si>
  <si>
    <t>22-06-2017</t>
  </si>
  <si>
    <t>25/09/2017</t>
  </si>
  <si>
    <t>26/09/2017</t>
  </si>
  <si>
    <t>lekshmi's Phase wise split</t>
  </si>
  <si>
    <t xml:space="preserve">phase start </t>
  </si>
  <si>
    <t>Phase end</t>
  </si>
  <si>
    <t>Days</t>
  </si>
  <si>
    <t>Phase 1</t>
  </si>
  <si>
    <t>Phase 2</t>
  </si>
  <si>
    <t>Phase 3</t>
  </si>
  <si>
    <t>Total Hours</t>
  </si>
  <si>
    <t>Hours/3 phases</t>
  </si>
  <si>
    <t>sum(</t>
  </si>
  <si>
    <t>15/01/2018</t>
  </si>
  <si>
    <t>Monday</t>
  </si>
  <si>
    <t xml:space="preserve">Application basic setup </t>
  </si>
  <si>
    <t>Manage files and folders</t>
  </si>
  <si>
    <t>Generate thumbnail for videos and images</t>
  </si>
  <si>
    <t>Deployment per instance</t>
  </si>
  <si>
    <t>Design and Prototype</t>
  </si>
  <si>
    <t>01-02 (Re)New Approval for Trade License for Hotel</t>
  </si>
  <si>
    <t>03-07 Approval for Modification in the building plans</t>
  </si>
  <si>
    <t>08-09 Primary Approval for Trade License Renewal of hotel</t>
  </si>
  <si>
    <t>10-11 Primary Approval to Obtain/change Official Trade Name</t>
  </si>
  <si>
    <t>12-15 Approval to Change in Hotel/Apartment Owner</t>
  </si>
  <si>
    <t>16 Approval for Hotel/Apartment Operation Resumption</t>
  </si>
  <si>
    <t>17 Approval for Trade License Cancellation of the Hotel/Apartment</t>
  </si>
  <si>
    <t>18-19 Approval to Obtain a (Re)New Hotel Management License</t>
  </si>
  <si>
    <t>20-21 Approval to obtain a (Re)New Tour Operator Trade License</t>
  </si>
  <si>
    <t>22-23 (re)New Tour Guide License</t>
  </si>
  <si>
    <t>24 Reprinting/Replacement of Issued Tour Guide License Card</t>
  </si>
  <si>
    <t>SCTDA - TSD</t>
  </si>
  <si>
    <t>Annex B Workflows</t>
  </si>
  <si>
    <t>Annex A Workflows</t>
  </si>
  <si>
    <t>25 Fines Issuance and Collection/Payment</t>
  </si>
  <si>
    <t>01 Hotel/Hotel Apartment Inspection</t>
  </si>
  <si>
    <t>02 Hotel/Hotel Apartment Classification</t>
  </si>
  <si>
    <t>03 Tour Guide Inspection</t>
  </si>
  <si>
    <t>Annex C Forms</t>
  </si>
  <si>
    <t>SCTDA-TS-SRV-1</t>
  </si>
  <si>
    <t>SCTDA-TS-A001</t>
  </si>
  <si>
    <t>SCTDA-TS-A002</t>
  </si>
  <si>
    <t>SCTDA-TS-A003</t>
  </si>
  <si>
    <t>SCTDA-TS-A004</t>
  </si>
  <si>
    <t>SCTDA-TS-A005</t>
  </si>
  <si>
    <t>SCTDA-TS-A006</t>
  </si>
  <si>
    <t>SCTDA-TS-A007</t>
  </si>
  <si>
    <t>SCTDA-TS-A008</t>
  </si>
  <si>
    <t>SCTDA-TS-A009</t>
  </si>
  <si>
    <t>SCTDA-TS-B001</t>
  </si>
  <si>
    <t>SCTDA-TS-B002</t>
  </si>
  <si>
    <t>SCTDA-TS-B003</t>
  </si>
  <si>
    <t>SCTDA-TS-B004</t>
  </si>
  <si>
    <t>SCTDA-TS-B005</t>
  </si>
  <si>
    <t>SCTDA-TS-B006</t>
  </si>
  <si>
    <t>SCTDA-TS-B007</t>
  </si>
  <si>
    <t>SCTDA-TS-B008</t>
  </si>
  <si>
    <t>SCTDA-TS-B009</t>
  </si>
  <si>
    <t>SCTDA-TS-B010</t>
  </si>
  <si>
    <t>SCTDA-TS-B011</t>
  </si>
  <si>
    <t>SCTDA-TS-B012</t>
  </si>
  <si>
    <t>SCTDA-TS-B013</t>
  </si>
  <si>
    <t>SCTDA-TS-B014</t>
  </si>
  <si>
    <t>SCTDA-TS-C001</t>
  </si>
  <si>
    <t>SCTDA-TS-C002</t>
  </si>
  <si>
    <t>SCTDA-TS-C003</t>
  </si>
  <si>
    <t>SCTDA-TS-C004</t>
  </si>
  <si>
    <t>Admin</t>
  </si>
  <si>
    <t>Master Data Management</t>
  </si>
  <si>
    <t>Licensing service fines</t>
  </si>
  <si>
    <t>Licensing service periods (From - To)</t>
  </si>
  <si>
    <t>Document Upload List</t>
  </si>
  <si>
    <t>Document Requirements per service</t>
  </si>
  <si>
    <t>User Types List (Role)</t>
  </si>
  <si>
    <t>Reject reason codes &amp; descriptions</t>
  </si>
  <si>
    <t>Star Classification list</t>
  </si>
  <si>
    <t>Inspection criteria list</t>
  </si>
  <si>
    <t>Criteria per Service</t>
  </si>
  <si>
    <t>User management</t>
  </si>
  <si>
    <t>Licensing services List (Workflows)</t>
  </si>
  <si>
    <t>Forms List</t>
  </si>
  <si>
    <t>Inspection Report types / List</t>
  </si>
  <si>
    <t>Licensing service Fees</t>
  </si>
  <si>
    <t>Manage documents</t>
  </si>
  <si>
    <t>Manage videos</t>
  </si>
  <si>
    <t>Archive Videos</t>
  </si>
  <si>
    <t>Roles  and Services (workflow) mappings</t>
  </si>
  <si>
    <t>Violations list</t>
  </si>
  <si>
    <t>Main Modules</t>
  </si>
  <si>
    <t>Email verification</t>
  </si>
  <si>
    <t>Registration (basic profile)</t>
  </si>
  <si>
    <t>Multi factor Authentication</t>
  </si>
  <si>
    <t>Login, Forgot password, Remember Password</t>
  </si>
  <si>
    <t>Select Service</t>
  </si>
  <si>
    <t>Display required documents  list</t>
  </si>
  <si>
    <t>Fill Application form</t>
  </si>
  <si>
    <t>Upload documents</t>
  </si>
  <si>
    <t>Verify document list</t>
  </si>
  <si>
    <t>SMS &amp; Email</t>
  </si>
  <si>
    <t>Pay fines (Tahseel integration)</t>
  </si>
  <si>
    <t>Check Violations and Fines  (potential Government site integration required)</t>
  </si>
  <si>
    <t>Pay application Fees (Separate from fines)</t>
  </si>
  <si>
    <t>Manual verification of uploaded documents via visual inspection</t>
  </si>
  <si>
    <t>Capture comments and results of the verification process</t>
  </si>
  <si>
    <t>Create Inspection report based on results</t>
  </si>
  <si>
    <t>Onsite inspection (mobile App)</t>
  </si>
  <si>
    <t>Applicant</t>
  </si>
  <si>
    <t>Download Documents</t>
  </si>
  <si>
    <t>Receive Star ratings (UI Updates)</t>
  </si>
  <si>
    <t>Receive Notifications</t>
  </si>
  <si>
    <t>Dashboard Updates</t>
  </si>
  <si>
    <t>Raise Disputes</t>
  </si>
  <si>
    <t>TSD Licensing Staff</t>
  </si>
  <si>
    <t>Request Additional Documents</t>
  </si>
  <si>
    <t>Approve / Reject Application</t>
  </si>
  <si>
    <t>Send SMS &amp; Email</t>
  </si>
  <si>
    <t>Recommend Initial star ratings</t>
  </si>
  <si>
    <t>TSD Inspector</t>
  </si>
  <si>
    <t>Create Classification Criteria</t>
  </si>
  <si>
    <t>Create Inspection report</t>
  </si>
  <si>
    <t>Onsite Inspection results</t>
  </si>
  <si>
    <t>Collect evidence</t>
  </si>
  <si>
    <t>Retrieve inspection list</t>
  </si>
  <si>
    <t>Obtain Score for Hotel Designator</t>
  </si>
  <si>
    <t>Head Of Inspection</t>
  </si>
  <si>
    <t>Review Inspector Report</t>
  </si>
  <si>
    <t>Approve / Reject based on inspector Report</t>
  </si>
  <si>
    <t>Schedule On Site inspection</t>
  </si>
  <si>
    <t>Review Requirements based on Video Conference</t>
  </si>
  <si>
    <t>Approval / Rejection Recommendation for Primary Approval</t>
  </si>
  <si>
    <t>Update Inspection Calendar</t>
  </si>
  <si>
    <t>TSD Manager</t>
  </si>
  <si>
    <t>Reassign Tasks</t>
  </si>
  <si>
    <t>Approve / Reject Issue of Primary Approval</t>
  </si>
  <si>
    <t>Approve / Reject Tour Guide License</t>
  </si>
  <si>
    <t>Approve / Reject reprint of Tour Guide ID</t>
  </si>
  <si>
    <t xml:space="preserve">Approve / Reject recommendation for adjusting star rating </t>
  </si>
  <si>
    <t>Head Of Licensing</t>
  </si>
  <si>
    <t>Recommend to  TSD Manager for the issuance of Approval to Obtain/Change  Trade Name </t>
  </si>
  <si>
    <t>Recommend to  TSD Manager for the issuance of Approval to Renew/new Hotel Management License </t>
  </si>
  <si>
    <t xml:space="preserve">Recommend to  TSD Manager for the issuance of Approval to Renew/new Tour Operator License </t>
  </si>
  <si>
    <t>Recommend to  TSD Manager for the issuance of Approval to Reprint Tour Guide ID</t>
  </si>
  <si>
    <t>Tahseel Integration</t>
  </si>
  <si>
    <t>Zajel Integration</t>
  </si>
  <si>
    <t>Payment Gateway Integration</t>
  </si>
  <si>
    <t>QR Code Generation</t>
  </si>
  <si>
    <t>Mobile App</t>
  </si>
  <si>
    <t>Mobile App API</t>
  </si>
  <si>
    <t>English and Arabic</t>
  </si>
  <si>
    <t>Data migration</t>
  </si>
  <si>
    <t>integration with hotel statistics system</t>
  </si>
  <si>
    <t>Mobile App For  TSD Inspector. App should work offline</t>
  </si>
  <si>
    <t>IOS (TSD Inspector)</t>
  </si>
  <si>
    <t>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</si>
</sst>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9CC2E5"/>
      </left>
      <right/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 indent="1"/>
    </xf>
    <xf numFmtId="0" fontId="0" fillId="5" borderId="2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left" vertical="center"/>
    </xf>
    <xf numFmtId="0" fontId="8" fillId="9" borderId="9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9" fillId="10" borderId="2" xfId="0" applyFont="1" applyFill="1" applyBorder="1" applyAlignment="1">
      <alignment vertical="center"/>
    </xf>
    <xf numFmtId="0" fontId="10" fillId="10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12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11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13" borderId="8" xfId="0" applyFont="1" applyFill="1" applyBorder="1" applyAlignment="1">
      <alignment horizontal="left" vertical="center"/>
    </xf>
    <xf numFmtId="0" fontId="8" fillId="13" borderId="9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left" vertical="center"/>
    </xf>
    <xf numFmtId="0" fontId="7" fillId="14" borderId="13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7" fillId="14" borderId="9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10" borderId="10" xfId="0" applyFont="1" applyFill="1" applyBorder="1" applyAlignment="1">
      <alignment horizontal="right" vertical="center"/>
    </xf>
    <xf numFmtId="0" fontId="9" fillId="0" borderId="10" xfId="0" applyFont="1" applyBorder="1" applyAlignment="1">
      <alignment horizontal="right" vertical="center"/>
    </xf>
    <xf numFmtId="0" fontId="10" fillId="0" borderId="10" xfId="0" applyFont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indent="1"/>
    </xf>
    <xf numFmtId="0" fontId="3" fillId="15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indent="1"/>
    </xf>
    <xf numFmtId="0" fontId="0" fillId="2" borderId="0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center"/>
    </xf>
    <xf numFmtId="0" fontId="3" fillId="16" borderId="1" xfId="0" applyFont="1" applyFill="1" applyBorder="1"/>
    <xf numFmtId="0" fontId="3" fillId="16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wrapText="1" indent="1"/>
    </xf>
    <xf numFmtId="0" fontId="0" fillId="2" borderId="0" xfId="0" applyFont="1" applyFill="1" applyBorder="1" applyAlignment="1">
      <alignment horizontal="left" indent="1"/>
    </xf>
    <xf numFmtId="0" fontId="13" fillId="0" borderId="1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0"/>
  <sheetViews>
    <sheetView tabSelected="1" topLeftCell="A141" zoomScale="80" zoomScaleNormal="80" workbookViewId="0">
      <selection activeCell="B145" sqref="B145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71</v>
      </c>
      <c r="C3" s="4"/>
      <c r="D3" s="17" t="s">
        <v>53</v>
      </c>
    </row>
    <row r="4" spans="1:12" ht="15.75" customHeight="1" x14ac:dyDescent="0.3">
      <c r="A4" s="6"/>
      <c r="B4" s="4"/>
      <c r="C4" s="4"/>
      <c r="D4" s="18" t="s">
        <v>54</v>
      </c>
    </row>
    <row r="5" spans="1:12" ht="15.75" customHeight="1" x14ac:dyDescent="0.3">
      <c r="A5" s="7"/>
      <c r="B5" s="7"/>
      <c r="C5" s="21"/>
      <c r="D5" s="7"/>
      <c r="E5" s="48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67"/>
      <c r="F6" s="39" t="s">
        <v>24</v>
      </c>
      <c r="G6" s="40" t="s">
        <v>1</v>
      </c>
      <c r="H6" s="40" t="s">
        <v>2</v>
      </c>
      <c r="I6" s="70"/>
      <c r="J6" s="70"/>
      <c r="K6" s="8" t="s">
        <v>50</v>
      </c>
      <c r="L6" s="8" t="s">
        <v>51</v>
      </c>
    </row>
    <row r="7" spans="1:12" s="8" customFormat="1" ht="18" customHeight="1" x14ac:dyDescent="0.3">
      <c r="A7" s="12"/>
      <c r="B7" s="14" t="s">
        <v>3</v>
      </c>
      <c r="C7" s="22"/>
      <c r="D7" s="12"/>
      <c r="E7" s="68" t="s">
        <v>25</v>
      </c>
      <c r="F7" s="62">
        <v>1</v>
      </c>
      <c r="G7" s="63">
        <f>D10</f>
        <v>12</v>
      </c>
      <c r="H7" s="64">
        <f>(G7*F7)</f>
        <v>12</v>
      </c>
      <c r="I7" s="70"/>
      <c r="J7" s="70"/>
      <c r="K7" s="50">
        <f>H7*8</f>
        <v>96</v>
      </c>
      <c r="L7" s="71">
        <f>K7/3</f>
        <v>32</v>
      </c>
    </row>
    <row r="8" spans="1:12" s="8" customFormat="1" ht="18" customHeight="1" x14ac:dyDescent="0.3">
      <c r="A8" s="11"/>
      <c r="B8" s="16" t="s">
        <v>23</v>
      </c>
      <c r="C8" s="19">
        <v>32</v>
      </c>
      <c r="D8" s="20">
        <f>C8/8</f>
        <v>4</v>
      </c>
      <c r="E8" s="68" t="s">
        <v>26</v>
      </c>
      <c r="F8" s="62">
        <v>1</v>
      </c>
      <c r="G8" s="63">
        <v>35</v>
      </c>
      <c r="H8" s="64">
        <f t="shared" ref="H8:H14" si="0">(G8*F8)</f>
        <v>35</v>
      </c>
      <c r="I8" s="86">
        <f>SUM(D12:D140)</f>
        <v>1</v>
      </c>
      <c r="J8" s="87">
        <f>SUM(H8:H10)</f>
        <v>110</v>
      </c>
      <c r="K8" s="50">
        <f t="shared" ref="K8:K14" si="1">H8*8</f>
        <v>280</v>
      </c>
      <c r="L8" s="71">
        <f t="shared" ref="L8:L14" si="2">K8/3</f>
        <v>93.333333333333329</v>
      </c>
    </row>
    <row r="9" spans="1:12" s="8" customFormat="1" ht="18" customHeight="1" x14ac:dyDescent="0.3">
      <c r="A9" s="11"/>
      <c r="B9" s="16" t="s">
        <v>6</v>
      </c>
      <c r="C9" s="20">
        <f>SUM(C12:C152)*0.1</f>
        <v>3.5600000000000005</v>
      </c>
      <c r="D9" s="20">
        <f t="shared" ref="D9:D12" si="3">C9/8</f>
        <v>0.44500000000000006</v>
      </c>
      <c r="E9" s="68" t="s">
        <v>27</v>
      </c>
      <c r="F9" s="62">
        <v>1</v>
      </c>
      <c r="G9" s="63">
        <v>50</v>
      </c>
      <c r="H9" s="64">
        <f t="shared" si="0"/>
        <v>50</v>
      </c>
      <c r="I9" s="86"/>
      <c r="J9" s="87"/>
      <c r="K9" s="50">
        <f t="shared" si="1"/>
        <v>400</v>
      </c>
      <c r="L9" s="71">
        <f t="shared" si="2"/>
        <v>133.33333333333334</v>
      </c>
    </row>
    <row r="10" spans="1:12" s="8" customFormat="1" ht="18" customHeight="1" x14ac:dyDescent="0.3">
      <c r="A10" s="20"/>
      <c r="B10" s="16" t="s">
        <v>59</v>
      </c>
      <c r="C10" s="20">
        <v>96</v>
      </c>
      <c r="D10" s="20">
        <f t="shared" si="3"/>
        <v>12</v>
      </c>
      <c r="E10" s="68" t="s">
        <v>192</v>
      </c>
      <c r="F10" s="62">
        <v>1</v>
      </c>
      <c r="G10" s="65">
        <v>25</v>
      </c>
      <c r="H10" s="64">
        <f t="shared" si="0"/>
        <v>25</v>
      </c>
      <c r="I10" s="86"/>
      <c r="J10" s="87"/>
      <c r="K10" s="50">
        <f t="shared" si="1"/>
        <v>200</v>
      </c>
      <c r="L10" s="71">
        <f t="shared" si="2"/>
        <v>66.666666666666671</v>
      </c>
    </row>
    <row r="11" spans="1:12" s="9" customFormat="1" ht="18" customHeight="1" x14ac:dyDescent="0.3">
      <c r="A11" s="12"/>
      <c r="B11" s="14" t="s">
        <v>4</v>
      </c>
      <c r="C11" s="14"/>
      <c r="D11" s="14"/>
      <c r="E11" s="68" t="s">
        <v>28</v>
      </c>
      <c r="F11" s="62">
        <v>1</v>
      </c>
      <c r="G11" s="66" t="e">
        <f>SUM(D9,#REF!/2)</f>
        <v>#REF!</v>
      </c>
      <c r="H11" s="64" t="e">
        <f t="shared" si="0"/>
        <v>#REF!</v>
      </c>
      <c r="I11" s="70"/>
      <c r="J11" s="70"/>
      <c r="K11" s="50" t="e">
        <f t="shared" si="1"/>
        <v>#REF!</v>
      </c>
      <c r="L11" s="71" t="e">
        <f t="shared" si="2"/>
        <v>#REF!</v>
      </c>
    </row>
    <row r="12" spans="1:12" s="9" customFormat="1" ht="18" customHeight="1" x14ac:dyDescent="0.3">
      <c r="A12" s="20"/>
      <c r="B12" s="73" t="s">
        <v>55</v>
      </c>
      <c r="C12" s="20">
        <v>8</v>
      </c>
      <c r="D12" s="20">
        <f t="shared" si="3"/>
        <v>1</v>
      </c>
      <c r="E12" s="68" t="s">
        <v>29</v>
      </c>
      <c r="F12" s="62">
        <v>1</v>
      </c>
      <c r="G12" s="66" t="e">
        <f>SUM(D8,#REF!/2)</f>
        <v>#REF!</v>
      </c>
      <c r="H12" s="64" t="e">
        <f t="shared" si="0"/>
        <v>#REF!</v>
      </c>
      <c r="I12" s="70"/>
      <c r="J12" s="70"/>
      <c r="K12" s="50" t="e">
        <f t="shared" si="1"/>
        <v>#REF!</v>
      </c>
      <c r="L12" s="71" t="e">
        <f t="shared" si="2"/>
        <v>#REF!</v>
      </c>
    </row>
    <row r="13" spans="1:12" s="9" customFormat="1" ht="18" customHeight="1" x14ac:dyDescent="0.3">
      <c r="A13" s="30"/>
      <c r="B13" s="74" t="s">
        <v>73</v>
      </c>
      <c r="C13" s="30"/>
      <c r="D13" s="30"/>
      <c r="E13" s="68" t="s">
        <v>34</v>
      </c>
      <c r="F13" s="62">
        <v>1</v>
      </c>
      <c r="G13" s="66">
        <v>3</v>
      </c>
      <c r="H13" s="64">
        <f t="shared" si="0"/>
        <v>3</v>
      </c>
      <c r="I13" s="70"/>
      <c r="J13" s="70"/>
      <c r="K13" s="50">
        <f t="shared" si="1"/>
        <v>24</v>
      </c>
      <c r="L13" s="71">
        <f t="shared" si="2"/>
        <v>8</v>
      </c>
    </row>
    <row r="14" spans="1:12" s="9" customFormat="1" ht="18" customHeight="1" x14ac:dyDescent="0.3">
      <c r="A14" s="20">
        <v>1</v>
      </c>
      <c r="B14" s="16" t="s">
        <v>60</v>
      </c>
      <c r="C14" s="20"/>
      <c r="D14" s="20">
        <f>C14/8</f>
        <v>0</v>
      </c>
      <c r="E14" s="68" t="s">
        <v>21</v>
      </c>
      <c r="F14" s="62">
        <v>2</v>
      </c>
      <c r="G14" s="63">
        <f>SUM(D149:D151)/2</f>
        <v>1.2250000000000001</v>
      </c>
      <c r="H14" s="64">
        <f t="shared" si="0"/>
        <v>2.4500000000000002</v>
      </c>
      <c r="I14" s="70"/>
      <c r="J14" s="70"/>
      <c r="K14" s="50">
        <f t="shared" si="1"/>
        <v>19.600000000000001</v>
      </c>
      <c r="L14" s="71">
        <f t="shared" si="2"/>
        <v>6.5333333333333341</v>
      </c>
    </row>
    <row r="15" spans="1:12" s="9" customFormat="1" ht="18" customHeight="1" x14ac:dyDescent="0.3">
      <c r="A15" s="20">
        <v>2</v>
      </c>
      <c r="B15" s="16" t="s">
        <v>61</v>
      </c>
      <c r="C15" s="20"/>
      <c r="D15" s="20">
        <f t="shared" ref="D15:D78" si="4">C15/8</f>
        <v>0</v>
      </c>
      <c r="E15" s="69" t="s">
        <v>30</v>
      </c>
      <c r="F15" s="62"/>
      <c r="G15" s="62"/>
      <c r="H15" s="64" t="e">
        <f>SUM(H7:H14)</f>
        <v>#REF!</v>
      </c>
      <c r="I15" s="56"/>
      <c r="J15" s="8"/>
    </row>
    <row r="16" spans="1:12" s="9" customFormat="1" ht="18" customHeight="1" x14ac:dyDescent="0.3">
      <c r="A16" s="20">
        <v>3</v>
      </c>
      <c r="B16" s="16" t="s">
        <v>62</v>
      </c>
      <c r="C16" s="20"/>
      <c r="D16" s="20">
        <f t="shared" si="4"/>
        <v>0</v>
      </c>
      <c r="E16" s="41"/>
      <c r="F16" s="42"/>
      <c r="G16" s="42"/>
      <c r="H16" s="43"/>
      <c r="I16" s="8"/>
    </row>
    <row r="17" spans="1:9" s="9" customFormat="1" ht="18" customHeight="1" x14ac:dyDescent="0.3">
      <c r="A17" s="20">
        <v>4</v>
      </c>
      <c r="B17" s="16" t="s">
        <v>63</v>
      </c>
      <c r="C17" s="20"/>
      <c r="D17" s="20">
        <f t="shared" si="4"/>
        <v>0</v>
      </c>
      <c r="G17" s="8"/>
      <c r="H17" s="8"/>
      <c r="I17" s="8"/>
    </row>
    <row r="18" spans="1:9" s="9" customFormat="1" ht="20.25" customHeight="1" x14ac:dyDescent="0.3">
      <c r="A18" s="20">
        <v>5</v>
      </c>
      <c r="B18" s="16" t="s">
        <v>64</v>
      </c>
      <c r="C18" s="20"/>
      <c r="D18" s="20">
        <f t="shared" si="4"/>
        <v>0</v>
      </c>
      <c r="E18" s="44" t="s">
        <v>31</v>
      </c>
      <c r="F18" s="45">
        <f>SUM(G14,G7,G9)</f>
        <v>63.225000000000001</v>
      </c>
      <c r="G18" s="46"/>
      <c r="H18" s="47"/>
    </row>
    <row r="19" spans="1:9" s="9" customFormat="1" ht="18" customHeight="1" x14ac:dyDescent="0.3">
      <c r="A19" s="20">
        <v>6</v>
      </c>
      <c r="B19" s="16" t="s">
        <v>65</v>
      </c>
      <c r="C19" s="20"/>
      <c r="D19" s="20">
        <f t="shared" si="4"/>
        <v>0</v>
      </c>
      <c r="E19" s="44" t="s">
        <v>2</v>
      </c>
      <c r="F19" s="45" t="e">
        <f>H15</f>
        <v>#REF!</v>
      </c>
      <c r="G19" s="8" t="s">
        <v>32</v>
      </c>
      <c r="H19" s="8"/>
    </row>
    <row r="20" spans="1:9" s="9" customFormat="1" ht="17.25" customHeight="1" x14ac:dyDescent="0.3">
      <c r="A20" s="20">
        <v>7</v>
      </c>
      <c r="B20" s="16" t="s">
        <v>66</v>
      </c>
      <c r="C20" s="20"/>
      <c r="D20" s="20">
        <f t="shared" si="4"/>
        <v>0</v>
      </c>
    </row>
    <row r="21" spans="1:9" s="9" customFormat="1" ht="21" customHeight="1" x14ac:dyDescent="0.3">
      <c r="A21" s="20">
        <v>8</v>
      </c>
      <c r="B21" s="16" t="s">
        <v>67</v>
      </c>
      <c r="C21" s="20"/>
      <c r="D21" s="20">
        <f t="shared" si="4"/>
        <v>0</v>
      </c>
    </row>
    <row r="22" spans="1:9" s="9" customFormat="1" ht="15.75" customHeight="1" x14ac:dyDescent="0.3">
      <c r="A22" s="20">
        <v>9</v>
      </c>
      <c r="B22" s="16" t="s">
        <v>68</v>
      </c>
      <c r="C22" s="20"/>
      <c r="D22" s="20">
        <f t="shared" si="4"/>
        <v>0</v>
      </c>
    </row>
    <row r="23" spans="1:9" s="9" customFormat="1" ht="18" customHeight="1" thickBot="1" x14ac:dyDescent="0.35">
      <c r="A23" s="20">
        <v>10</v>
      </c>
      <c r="B23" s="16" t="s">
        <v>69</v>
      </c>
      <c r="C23" s="20"/>
      <c r="D23" s="20">
        <f t="shared" si="4"/>
        <v>0</v>
      </c>
      <c r="E23" s="57" t="s">
        <v>33</v>
      </c>
    </row>
    <row r="24" spans="1:9" s="9" customFormat="1" ht="18" customHeight="1" thickBot="1" x14ac:dyDescent="0.35">
      <c r="A24" s="20">
        <v>11</v>
      </c>
      <c r="B24" s="16" t="s">
        <v>70</v>
      </c>
      <c r="C24" s="20"/>
      <c r="D24" s="20">
        <f t="shared" si="4"/>
        <v>0</v>
      </c>
      <c r="E24" s="32" t="s">
        <v>17</v>
      </c>
      <c r="F24" s="33" t="s">
        <v>47</v>
      </c>
      <c r="G24" s="33" t="s">
        <v>48</v>
      </c>
      <c r="H24" s="33" t="s">
        <v>49</v>
      </c>
    </row>
    <row r="25" spans="1:9" s="9" customFormat="1" ht="18.75" customHeight="1" thickBot="1" x14ac:dyDescent="0.35">
      <c r="A25" s="20">
        <v>12</v>
      </c>
      <c r="B25" s="16" t="s">
        <v>74</v>
      </c>
      <c r="C25" s="20"/>
      <c r="D25" s="20">
        <f t="shared" si="4"/>
        <v>0</v>
      </c>
      <c r="E25" s="34" t="s">
        <v>36</v>
      </c>
      <c r="F25" s="35">
        <v>52</v>
      </c>
      <c r="G25" s="35">
        <v>40</v>
      </c>
      <c r="H25" s="35">
        <v>40</v>
      </c>
    </row>
    <row r="26" spans="1:9" s="9" customFormat="1" ht="18.75" customHeight="1" thickBot="1" x14ac:dyDescent="0.35">
      <c r="A26" s="30"/>
      <c r="B26" s="74" t="s">
        <v>72</v>
      </c>
      <c r="C26" s="30"/>
      <c r="D26" s="30"/>
      <c r="E26" s="51" t="s">
        <v>18</v>
      </c>
      <c r="F26" s="52">
        <v>48</v>
      </c>
      <c r="G26" s="52">
        <v>32</v>
      </c>
      <c r="H26" s="52">
        <v>32</v>
      </c>
    </row>
    <row r="27" spans="1:9" s="9" customFormat="1" ht="16.2" thickBot="1" x14ac:dyDescent="0.35">
      <c r="A27" s="20">
        <v>13</v>
      </c>
      <c r="B27" s="16" t="s">
        <v>75</v>
      </c>
      <c r="C27" s="20"/>
      <c r="D27" s="20">
        <f t="shared" si="4"/>
        <v>0</v>
      </c>
      <c r="E27" s="34" t="s">
        <v>19</v>
      </c>
      <c r="F27" s="35">
        <v>52</v>
      </c>
      <c r="G27" s="35">
        <v>32</v>
      </c>
      <c r="H27" s="35">
        <v>32</v>
      </c>
    </row>
    <row r="28" spans="1:9" s="9" customFormat="1" ht="16.2" thickBot="1" x14ac:dyDescent="0.35">
      <c r="A28" s="20">
        <v>14</v>
      </c>
      <c r="B28" s="16" t="s">
        <v>76</v>
      </c>
      <c r="C28" s="20"/>
      <c r="D28" s="20">
        <f t="shared" si="4"/>
        <v>0</v>
      </c>
      <c r="E28" s="51" t="s">
        <v>37</v>
      </c>
      <c r="F28" s="52">
        <v>24</v>
      </c>
      <c r="G28" s="53">
        <v>8</v>
      </c>
      <c r="H28" s="53">
        <v>8</v>
      </c>
    </row>
    <row r="29" spans="1:9" s="9" customFormat="1" ht="16.2" thickBot="1" x14ac:dyDescent="0.35">
      <c r="A29" s="20">
        <v>15</v>
      </c>
      <c r="B29" s="16" t="s">
        <v>77</v>
      </c>
      <c r="C29" s="20"/>
      <c r="D29" s="20">
        <f t="shared" si="4"/>
        <v>0</v>
      </c>
      <c r="E29" s="34" t="s">
        <v>22</v>
      </c>
      <c r="F29" s="35">
        <v>94</v>
      </c>
      <c r="G29" s="35">
        <v>94</v>
      </c>
      <c r="H29" s="35">
        <v>94</v>
      </c>
    </row>
    <row r="30" spans="1:9" s="9" customFormat="1" ht="16.2" thickBot="1" x14ac:dyDescent="0.35">
      <c r="A30" s="30"/>
      <c r="B30" s="74" t="s">
        <v>78</v>
      </c>
      <c r="C30" s="30"/>
      <c r="D30" s="30"/>
      <c r="E30" s="51" t="s">
        <v>20</v>
      </c>
      <c r="F30" s="52">
        <v>134</v>
      </c>
      <c r="G30" s="52">
        <v>134</v>
      </c>
      <c r="H30" s="52">
        <v>134</v>
      </c>
    </row>
    <row r="31" spans="1:9" s="9" customFormat="1" ht="18.75" customHeight="1" thickBot="1" x14ac:dyDescent="0.35">
      <c r="A31" s="20">
        <v>16</v>
      </c>
      <c r="B31" s="16" t="s">
        <v>79</v>
      </c>
      <c r="C31" s="20"/>
      <c r="D31" s="20">
        <f t="shared" si="4"/>
        <v>0</v>
      </c>
      <c r="E31" s="34" t="s">
        <v>38</v>
      </c>
      <c r="F31" s="35">
        <v>24</v>
      </c>
      <c r="G31" s="35">
        <v>8</v>
      </c>
      <c r="H31" s="35">
        <v>8</v>
      </c>
    </row>
    <row r="32" spans="1:9" s="9" customFormat="1" ht="21" customHeight="1" thickBot="1" x14ac:dyDescent="0.35">
      <c r="A32" s="20">
        <v>17</v>
      </c>
      <c r="B32" s="16" t="s">
        <v>80</v>
      </c>
      <c r="C32" s="20"/>
      <c r="D32" s="20">
        <f t="shared" si="4"/>
        <v>0</v>
      </c>
      <c r="E32" s="36" t="s">
        <v>39</v>
      </c>
      <c r="F32" s="37">
        <v>67</v>
      </c>
      <c r="G32" s="37">
        <v>67</v>
      </c>
      <c r="H32" s="37">
        <v>67</v>
      </c>
    </row>
    <row r="33" spans="1:9" s="9" customFormat="1" ht="16.5" customHeight="1" thickBot="1" x14ac:dyDescent="0.35">
      <c r="A33" s="20">
        <v>18</v>
      </c>
      <c r="B33" s="16" t="s">
        <v>81</v>
      </c>
      <c r="C33" s="20"/>
      <c r="D33" s="20">
        <f t="shared" si="4"/>
        <v>0</v>
      </c>
      <c r="E33" s="34" t="s">
        <v>21</v>
      </c>
      <c r="F33" s="35">
        <v>111</v>
      </c>
      <c r="G33" s="35">
        <v>111</v>
      </c>
      <c r="H33" s="35">
        <v>111</v>
      </c>
    </row>
    <row r="34" spans="1:9" s="9" customFormat="1" ht="24.75" customHeight="1" thickBot="1" x14ac:dyDescent="0.35">
      <c r="A34" s="20">
        <v>19</v>
      </c>
      <c r="B34" s="16" t="s">
        <v>82</v>
      </c>
      <c r="C34" s="20"/>
      <c r="D34" s="20">
        <f t="shared" si="4"/>
        <v>0</v>
      </c>
      <c r="E34" s="51" t="s">
        <v>35</v>
      </c>
      <c r="F34" s="52">
        <v>12</v>
      </c>
      <c r="G34" s="52">
        <v>8</v>
      </c>
      <c r="H34" s="52">
        <v>8</v>
      </c>
    </row>
    <row r="35" spans="1:9" s="9" customFormat="1" ht="20.25" customHeight="1" thickBot="1" x14ac:dyDescent="0.35">
      <c r="A35" s="20">
        <v>20</v>
      </c>
      <c r="B35" s="16" t="s">
        <v>83</v>
      </c>
      <c r="C35" s="20"/>
      <c r="D35" s="20">
        <f t="shared" si="4"/>
        <v>0</v>
      </c>
      <c r="E35" s="54" t="s">
        <v>2</v>
      </c>
      <c r="F35" s="61">
        <f>(H35/8)</f>
        <v>210.75</v>
      </c>
      <c r="G35" s="55"/>
      <c r="H35" s="61">
        <f>SUM(F25:H34)</f>
        <v>1686</v>
      </c>
      <c r="I35" s="9">
        <f>(H35-80)/8</f>
        <v>200.75</v>
      </c>
    </row>
    <row r="36" spans="1:9" s="9" customFormat="1" ht="23.25" customHeight="1" x14ac:dyDescent="0.3">
      <c r="A36" s="20">
        <v>21</v>
      </c>
      <c r="B36" s="16" t="s">
        <v>84</v>
      </c>
      <c r="C36" s="20"/>
      <c r="D36" s="20">
        <f t="shared" si="4"/>
        <v>0</v>
      </c>
      <c r="F36" s="9" t="s">
        <v>52</v>
      </c>
    </row>
    <row r="37" spans="1:9" ht="18.75" customHeight="1" x14ac:dyDescent="0.3">
      <c r="A37" s="20">
        <v>22</v>
      </c>
      <c r="B37" s="16" t="s">
        <v>85</v>
      </c>
      <c r="C37" s="20"/>
      <c r="D37" s="20">
        <f t="shared" si="4"/>
        <v>0</v>
      </c>
      <c r="E37" s="49"/>
      <c r="F37" s="49"/>
      <c r="G37" s="9"/>
      <c r="H37" s="9"/>
    </row>
    <row r="38" spans="1:9" ht="21.75" customHeight="1" x14ac:dyDescent="0.3">
      <c r="A38" s="20">
        <v>23</v>
      </c>
      <c r="B38" s="16" t="s">
        <v>86</v>
      </c>
      <c r="C38" s="20"/>
      <c r="D38" s="20">
        <f t="shared" si="4"/>
        <v>0</v>
      </c>
      <c r="E38" s="9"/>
      <c r="F38" s="9"/>
      <c r="G38" s="9"/>
      <c r="H38" s="9"/>
    </row>
    <row r="39" spans="1:9" ht="16.5" customHeight="1" x14ac:dyDescent="0.3">
      <c r="A39" s="20">
        <v>24</v>
      </c>
      <c r="B39" s="16" t="s">
        <v>87</v>
      </c>
      <c r="C39" s="20"/>
      <c r="D39" s="20">
        <f t="shared" si="4"/>
        <v>0</v>
      </c>
      <c r="E39" s="49" t="s">
        <v>43</v>
      </c>
      <c r="F39" s="9"/>
      <c r="G39" s="9"/>
      <c r="H39" s="9"/>
    </row>
    <row r="40" spans="1:9" x14ac:dyDescent="0.3">
      <c r="A40" s="20">
        <v>25</v>
      </c>
      <c r="B40" s="16" t="s">
        <v>88</v>
      </c>
      <c r="C40" s="20"/>
      <c r="D40" s="20">
        <f t="shared" si="4"/>
        <v>0</v>
      </c>
      <c r="E40" s="1" t="s">
        <v>44</v>
      </c>
      <c r="F40" s="1" t="s">
        <v>45</v>
      </c>
      <c r="G40" s="2" t="s">
        <v>46</v>
      </c>
    </row>
    <row r="41" spans="1:9" x14ac:dyDescent="0.3">
      <c r="A41" s="20">
        <v>26</v>
      </c>
      <c r="B41" s="16" t="s">
        <v>89</v>
      </c>
      <c r="C41" s="20"/>
      <c r="D41" s="20">
        <f t="shared" si="4"/>
        <v>0</v>
      </c>
      <c r="E41" s="58" t="s">
        <v>40</v>
      </c>
      <c r="F41" s="59">
        <v>43016</v>
      </c>
      <c r="G41" s="60">
        <v>35</v>
      </c>
    </row>
    <row r="42" spans="1:9" ht="18.75" customHeight="1" x14ac:dyDescent="0.3">
      <c r="A42" s="20">
        <v>27</v>
      </c>
      <c r="B42" s="16" t="s">
        <v>90</v>
      </c>
      <c r="C42" s="20"/>
      <c r="D42" s="20">
        <f t="shared" si="4"/>
        <v>0</v>
      </c>
      <c r="E42" s="59">
        <v>43016</v>
      </c>
      <c r="F42" s="58" t="s">
        <v>41</v>
      </c>
      <c r="G42" s="60">
        <v>33</v>
      </c>
    </row>
    <row r="43" spans="1:9" ht="19.5" customHeight="1" x14ac:dyDescent="0.3">
      <c r="A43" s="20">
        <v>28</v>
      </c>
      <c r="B43" s="16" t="s">
        <v>91</v>
      </c>
      <c r="C43" s="20"/>
      <c r="D43" s="20">
        <f t="shared" si="4"/>
        <v>0</v>
      </c>
      <c r="E43" s="58" t="s">
        <v>42</v>
      </c>
      <c r="F43" s="59">
        <v>42777</v>
      </c>
      <c r="G43" s="60">
        <v>31</v>
      </c>
    </row>
    <row r="44" spans="1:9" ht="18.75" customHeight="1" x14ac:dyDescent="0.3">
      <c r="A44" s="20">
        <v>29</v>
      </c>
      <c r="B44" s="16" t="s">
        <v>92</v>
      </c>
      <c r="C44" s="20"/>
      <c r="D44" s="20">
        <f t="shared" si="4"/>
        <v>0</v>
      </c>
    </row>
    <row r="45" spans="1:9" ht="22.5" customHeight="1" x14ac:dyDescent="0.3">
      <c r="A45" s="20">
        <v>30</v>
      </c>
      <c r="B45" s="16" t="s">
        <v>93</v>
      </c>
      <c r="C45" s="20"/>
      <c r="D45" s="20">
        <f t="shared" si="4"/>
        <v>0</v>
      </c>
    </row>
    <row r="46" spans="1:9" x14ac:dyDescent="0.3">
      <c r="A46" s="20">
        <v>31</v>
      </c>
      <c r="B46" s="16" t="s">
        <v>94</v>
      </c>
      <c r="C46" s="20"/>
      <c r="D46" s="20">
        <f t="shared" si="4"/>
        <v>0</v>
      </c>
      <c r="G46" s="72"/>
    </row>
    <row r="47" spans="1:9" x14ac:dyDescent="0.3">
      <c r="A47" s="20">
        <v>32</v>
      </c>
      <c r="B47" s="16" t="s">
        <v>95</v>
      </c>
      <c r="C47" s="20"/>
      <c r="D47" s="20">
        <f t="shared" si="4"/>
        <v>0</v>
      </c>
      <c r="G47" s="72"/>
    </row>
    <row r="48" spans="1:9" x14ac:dyDescent="0.3">
      <c r="A48" s="20">
        <v>33</v>
      </c>
      <c r="B48" s="16" t="s">
        <v>96</v>
      </c>
      <c r="C48" s="20"/>
      <c r="D48" s="20">
        <f t="shared" si="4"/>
        <v>0</v>
      </c>
    </row>
    <row r="49" spans="1:4" x14ac:dyDescent="0.3">
      <c r="A49" s="20">
        <v>34</v>
      </c>
      <c r="B49" s="16" t="s">
        <v>97</v>
      </c>
      <c r="C49" s="20"/>
      <c r="D49" s="20">
        <f t="shared" si="4"/>
        <v>0</v>
      </c>
    </row>
    <row r="50" spans="1:4" x14ac:dyDescent="0.3">
      <c r="A50" s="20">
        <v>35</v>
      </c>
      <c r="B50" s="16" t="s">
        <v>98</v>
      </c>
      <c r="C50" s="20"/>
      <c r="D50" s="20">
        <f t="shared" si="4"/>
        <v>0</v>
      </c>
    </row>
    <row r="51" spans="1:4" x14ac:dyDescent="0.3">
      <c r="A51" s="20">
        <v>36</v>
      </c>
      <c r="B51" s="16" t="s">
        <v>99</v>
      </c>
      <c r="C51" s="20"/>
      <c r="D51" s="20">
        <f t="shared" si="4"/>
        <v>0</v>
      </c>
    </row>
    <row r="52" spans="1:4" x14ac:dyDescent="0.3">
      <c r="A52" s="20">
        <v>37</v>
      </c>
      <c r="B52" s="16" t="s">
        <v>100</v>
      </c>
      <c r="C52" s="20"/>
      <c r="D52" s="20">
        <f t="shared" si="4"/>
        <v>0</v>
      </c>
    </row>
    <row r="53" spans="1:4" x14ac:dyDescent="0.3">
      <c r="A53" s="20">
        <v>38</v>
      </c>
      <c r="B53" s="16" t="s">
        <v>101</v>
      </c>
      <c r="C53" s="20"/>
      <c r="D53" s="20">
        <f t="shared" si="4"/>
        <v>0</v>
      </c>
    </row>
    <row r="54" spans="1:4" x14ac:dyDescent="0.3">
      <c r="A54" s="20">
        <v>39</v>
      </c>
      <c r="B54" s="16" t="s">
        <v>102</v>
      </c>
      <c r="C54" s="20"/>
      <c r="D54" s="20">
        <f t="shared" si="4"/>
        <v>0</v>
      </c>
    </row>
    <row r="55" spans="1:4" x14ac:dyDescent="0.3">
      <c r="A55" s="20">
        <v>40</v>
      </c>
      <c r="B55" s="16" t="s">
        <v>103</v>
      </c>
      <c r="C55" s="20"/>
      <c r="D55" s="20">
        <f t="shared" si="4"/>
        <v>0</v>
      </c>
    </row>
    <row r="56" spans="1:4" x14ac:dyDescent="0.3">
      <c r="A56" s="20">
        <v>41</v>
      </c>
      <c r="B56" s="16" t="s">
        <v>104</v>
      </c>
      <c r="C56" s="20"/>
      <c r="D56" s="20">
        <f t="shared" si="4"/>
        <v>0</v>
      </c>
    </row>
    <row r="57" spans="1:4" x14ac:dyDescent="0.3">
      <c r="A57" s="20">
        <v>42</v>
      </c>
      <c r="B57" s="16" t="s">
        <v>105</v>
      </c>
      <c r="C57" s="20"/>
      <c r="D57" s="20">
        <f t="shared" si="4"/>
        <v>0</v>
      </c>
    </row>
    <row r="58" spans="1:4" x14ac:dyDescent="0.3">
      <c r="A58" s="20">
        <v>43</v>
      </c>
      <c r="B58" s="16" t="s">
        <v>106</v>
      </c>
      <c r="C58" s="20"/>
      <c r="D58" s="20">
        <f t="shared" si="4"/>
        <v>0</v>
      </c>
    </row>
    <row r="59" spans="1:4" ht="18" customHeight="1" x14ac:dyDescent="0.3">
      <c r="A59" s="29"/>
      <c r="B59" s="74" t="s">
        <v>107</v>
      </c>
      <c r="C59" s="29"/>
      <c r="D59" s="29"/>
    </row>
    <row r="60" spans="1:4" x14ac:dyDescent="0.3">
      <c r="A60" s="76"/>
      <c r="B60" s="77" t="s">
        <v>108</v>
      </c>
      <c r="C60" s="76"/>
      <c r="D60" s="76"/>
    </row>
    <row r="61" spans="1:4" x14ac:dyDescent="0.3">
      <c r="A61" s="20">
        <v>44</v>
      </c>
      <c r="B61" s="38" t="s">
        <v>119</v>
      </c>
      <c r="C61" s="20"/>
      <c r="D61" s="20">
        <f t="shared" si="4"/>
        <v>0</v>
      </c>
    </row>
    <row r="62" spans="1:4" x14ac:dyDescent="0.3">
      <c r="A62" s="20">
        <v>45</v>
      </c>
      <c r="B62" s="38" t="s">
        <v>122</v>
      </c>
      <c r="C62" s="20"/>
      <c r="D62" s="20">
        <f t="shared" si="4"/>
        <v>0</v>
      </c>
    </row>
    <row r="63" spans="1:4" x14ac:dyDescent="0.3">
      <c r="A63" s="20">
        <v>46</v>
      </c>
      <c r="B63" s="38" t="s">
        <v>109</v>
      </c>
      <c r="C63" s="20"/>
      <c r="D63" s="20">
        <f t="shared" si="4"/>
        <v>0</v>
      </c>
    </row>
    <row r="64" spans="1:4" x14ac:dyDescent="0.3">
      <c r="A64" s="20">
        <v>47</v>
      </c>
      <c r="B64" s="38" t="s">
        <v>110</v>
      </c>
      <c r="C64" s="20"/>
      <c r="D64" s="20">
        <f t="shared" si="4"/>
        <v>0</v>
      </c>
    </row>
    <row r="65" spans="1:6" x14ac:dyDescent="0.3">
      <c r="A65" s="20">
        <v>48</v>
      </c>
      <c r="B65" s="38" t="s">
        <v>111</v>
      </c>
      <c r="C65" s="20"/>
      <c r="D65" s="20">
        <f t="shared" si="4"/>
        <v>0</v>
      </c>
    </row>
    <row r="66" spans="1:6" x14ac:dyDescent="0.3">
      <c r="A66" s="20">
        <v>49</v>
      </c>
      <c r="B66" s="38" t="s">
        <v>112</v>
      </c>
      <c r="C66" s="20"/>
      <c r="D66" s="20">
        <f t="shared" si="4"/>
        <v>0</v>
      </c>
    </row>
    <row r="67" spans="1:6" x14ac:dyDescent="0.3">
      <c r="A67" s="20">
        <v>50</v>
      </c>
      <c r="B67" s="38" t="s">
        <v>113</v>
      </c>
      <c r="C67" s="20"/>
      <c r="D67" s="20">
        <f t="shared" si="4"/>
        <v>0</v>
      </c>
    </row>
    <row r="68" spans="1:6" x14ac:dyDescent="0.3">
      <c r="A68" s="20">
        <v>51</v>
      </c>
      <c r="B68" s="38" t="s">
        <v>114</v>
      </c>
      <c r="C68" s="20"/>
      <c r="D68" s="20">
        <f t="shared" si="4"/>
        <v>0</v>
      </c>
    </row>
    <row r="69" spans="1:6" x14ac:dyDescent="0.3">
      <c r="A69" s="20">
        <v>52</v>
      </c>
      <c r="B69" s="38" t="s">
        <v>115</v>
      </c>
      <c r="C69" s="20"/>
      <c r="D69" s="20">
        <f t="shared" si="4"/>
        <v>0</v>
      </c>
      <c r="F69" s="1" t="s">
        <v>145</v>
      </c>
    </row>
    <row r="70" spans="1:6" x14ac:dyDescent="0.3">
      <c r="A70" s="20">
        <v>53</v>
      </c>
      <c r="B70" s="38" t="s">
        <v>116</v>
      </c>
      <c r="C70" s="20"/>
      <c r="D70" s="20">
        <f t="shared" si="4"/>
        <v>0</v>
      </c>
    </row>
    <row r="71" spans="1:6" x14ac:dyDescent="0.3">
      <c r="A71" s="20">
        <v>54</v>
      </c>
      <c r="B71" s="38" t="s">
        <v>117</v>
      </c>
      <c r="C71" s="20"/>
      <c r="D71" s="20">
        <f t="shared" si="4"/>
        <v>0</v>
      </c>
    </row>
    <row r="72" spans="1:6" x14ac:dyDescent="0.3">
      <c r="A72" s="20">
        <v>55</v>
      </c>
      <c r="B72" s="38" t="s">
        <v>120</v>
      </c>
      <c r="C72" s="20"/>
      <c r="D72" s="20">
        <f t="shared" si="4"/>
        <v>0</v>
      </c>
    </row>
    <row r="73" spans="1:6" x14ac:dyDescent="0.3">
      <c r="A73" s="20">
        <v>56</v>
      </c>
      <c r="B73" s="79" t="s">
        <v>121</v>
      </c>
      <c r="C73" s="20"/>
      <c r="D73" s="20">
        <f t="shared" si="4"/>
        <v>0</v>
      </c>
    </row>
    <row r="74" spans="1:6" x14ac:dyDescent="0.3">
      <c r="A74" s="20">
        <v>57</v>
      </c>
      <c r="B74" s="79" t="s">
        <v>127</v>
      </c>
      <c r="C74" s="20"/>
      <c r="D74" s="20">
        <f t="shared" si="4"/>
        <v>0</v>
      </c>
    </row>
    <row r="75" spans="1:6" x14ac:dyDescent="0.3">
      <c r="A75" s="20">
        <v>58</v>
      </c>
      <c r="B75" s="78" t="s">
        <v>118</v>
      </c>
      <c r="C75" s="20"/>
      <c r="D75" s="20">
        <f t="shared" si="4"/>
        <v>0</v>
      </c>
    </row>
    <row r="76" spans="1:6" x14ac:dyDescent="0.3">
      <c r="A76" s="20">
        <v>59</v>
      </c>
      <c r="B76" s="16" t="s">
        <v>123</v>
      </c>
      <c r="C76" s="20"/>
      <c r="D76" s="20">
        <f t="shared" si="4"/>
        <v>0</v>
      </c>
    </row>
    <row r="77" spans="1:6" x14ac:dyDescent="0.3">
      <c r="A77" s="20">
        <v>60</v>
      </c>
      <c r="B77" s="16" t="s">
        <v>124</v>
      </c>
      <c r="C77" s="20"/>
      <c r="D77" s="20">
        <f t="shared" si="4"/>
        <v>0</v>
      </c>
    </row>
    <row r="78" spans="1:6" x14ac:dyDescent="0.3">
      <c r="A78" s="20">
        <v>61</v>
      </c>
      <c r="B78" s="16" t="s">
        <v>125</v>
      </c>
      <c r="C78" s="20"/>
      <c r="D78" s="20">
        <f t="shared" si="4"/>
        <v>0</v>
      </c>
    </row>
    <row r="79" spans="1:6" x14ac:dyDescent="0.3">
      <c r="A79" s="20">
        <v>62</v>
      </c>
      <c r="B79" s="16" t="s">
        <v>126</v>
      </c>
      <c r="C79" s="20"/>
      <c r="D79" s="20">
        <f t="shared" ref="D79:D144" si="5">C79/8</f>
        <v>0</v>
      </c>
    </row>
    <row r="80" spans="1:6" x14ac:dyDescent="0.3">
      <c r="A80" s="29"/>
      <c r="B80" s="74" t="s">
        <v>128</v>
      </c>
      <c r="C80" s="29"/>
      <c r="D80" s="29"/>
    </row>
    <row r="81" spans="1:4" x14ac:dyDescent="0.3">
      <c r="A81" s="81"/>
      <c r="B81" s="82" t="s">
        <v>146</v>
      </c>
      <c r="C81" s="83"/>
      <c r="D81" s="83"/>
    </row>
    <row r="82" spans="1:4" x14ac:dyDescent="0.3">
      <c r="A82" s="20">
        <v>63</v>
      </c>
      <c r="B82" s="16" t="s">
        <v>132</v>
      </c>
      <c r="C82" s="20"/>
      <c r="D82" s="20">
        <f t="shared" si="5"/>
        <v>0</v>
      </c>
    </row>
    <row r="83" spans="1:4" x14ac:dyDescent="0.3">
      <c r="A83" s="20">
        <v>64</v>
      </c>
      <c r="B83" s="16" t="s">
        <v>130</v>
      </c>
      <c r="C83" s="20"/>
      <c r="D83" s="20">
        <f t="shared" si="5"/>
        <v>0</v>
      </c>
    </row>
    <row r="84" spans="1:4" x14ac:dyDescent="0.3">
      <c r="A84" s="20">
        <v>65</v>
      </c>
      <c r="B84" s="16" t="s">
        <v>131</v>
      </c>
      <c r="C84" s="20"/>
      <c r="D84" s="20">
        <f t="shared" si="5"/>
        <v>0</v>
      </c>
    </row>
    <row r="85" spans="1:4" x14ac:dyDescent="0.3">
      <c r="A85" s="20">
        <v>66</v>
      </c>
      <c r="B85" s="16" t="s">
        <v>129</v>
      </c>
      <c r="C85" s="20"/>
      <c r="D85" s="20">
        <f t="shared" si="5"/>
        <v>0</v>
      </c>
    </row>
    <row r="86" spans="1:4" x14ac:dyDescent="0.3">
      <c r="A86" s="20">
        <v>67</v>
      </c>
      <c r="B86" s="16" t="s">
        <v>133</v>
      </c>
      <c r="C86" s="20"/>
      <c r="D86" s="20">
        <f t="shared" si="5"/>
        <v>0</v>
      </c>
    </row>
    <row r="87" spans="1:4" x14ac:dyDescent="0.3">
      <c r="A87" s="20">
        <v>68</v>
      </c>
      <c r="B87" s="16" t="s">
        <v>136</v>
      </c>
      <c r="C87" s="20"/>
      <c r="D87" s="20">
        <f t="shared" si="5"/>
        <v>0</v>
      </c>
    </row>
    <row r="88" spans="1:4" x14ac:dyDescent="0.3">
      <c r="A88" s="20">
        <v>69</v>
      </c>
      <c r="B88" s="16" t="s">
        <v>135</v>
      </c>
      <c r="C88" s="20"/>
      <c r="D88" s="20">
        <f t="shared" si="5"/>
        <v>0</v>
      </c>
    </row>
    <row r="89" spans="1:4" x14ac:dyDescent="0.3">
      <c r="A89" s="20">
        <v>70</v>
      </c>
      <c r="B89" s="16" t="s">
        <v>134</v>
      </c>
      <c r="C89" s="20"/>
      <c r="D89" s="20">
        <f t="shared" si="5"/>
        <v>0</v>
      </c>
    </row>
    <row r="90" spans="1:4" x14ac:dyDescent="0.3">
      <c r="A90" s="20">
        <v>71</v>
      </c>
      <c r="B90" s="16" t="s">
        <v>140</v>
      </c>
      <c r="C90" s="20"/>
      <c r="D90" s="20">
        <f t="shared" si="5"/>
        <v>0</v>
      </c>
    </row>
    <row r="91" spans="1:4" x14ac:dyDescent="0.3">
      <c r="A91" s="20">
        <v>72</v>
      </c>
      <c r="B91" s="16" t="s">
        <v>141</v>
      </c>
      <c r="C91" s="20"/>
      <c r="D91" s="20">
        <f t="shared" si="5"/>
        <v>0</v>
      </c>
    </row>
    <row r="92" spans="1:4" x14ac:dyDescent="0.3">
      <c r="A92" s="20">
        <v>73</v>
      </c>
      <c r="B92" s="16" t="s">
        <v>139</v>
      </c>
      <c r="C92" s="20"/>
      <c r="D92" s="20">
        <f t="shared" si="5"/>
        <v>0</v>
      </c>
    </row>
    <row r="93" spans="1:4" x14ac:dyDescent="0.3">
      <c r="A93" s="20">
        <v>74</v>
      </c>
      <c r="B93" s="78" t="s">
        <v>147</v>
      </c>
      <c r="C93" s="20"/>
      <c r="D93" s="20">
        <f t="shared" si="5"/>
        <v>0</v>
      </c>
    </row>
    <row r="94" spans="1:4" x14ac:dyDescent="0.3">
      <c r="A94" s="20">
        <v>75</v>
      </c>
      <c r="B94" s="78" t="s">
        <v>148</v>
      </c>
      <c r="C94" s="20"/>
      <c r="D94" s="20">
        <f t="shared" si="5"/>
        <v>0</v>
      </c>
    </row>
    <row r="95" spans="1:4" x14ac:dyDescent="0.3">
      <c r="A95" s="20">
        <v>76</v>
      </c>
      <c r="B95" s="78" t="s">
        <v>149</v>
      </c>
      <c r="C95" s="20"/>
      <c r="D95" s="20">
        <f t="shared" si="5"/>
        <v>0</v>
      </c>
    </row>
    <row r="96" spans="1:4" x14ac:dyDescent="0.3">
      <c r="A96" s="20">
        <v>77</v>
      </c>
      <c r="B96" s="78" t="s">
        <v>150</v>
      </c>
      <c r="C96" s="20"/>
      <c r="D96" s="20">
        <f t="shared" si="5"/>
        <v>0</v>
      </c>
    </row>
    <row r="97" spans="1:4" x14ac:dyDescent="0.3">
      <c r="A97" s="20">
        <v>78</v>
      </c>
      <c r="B97" s="78" t="s">
        <v>151</v>
      </c>
      <c r="C97" s="20"/>
      <c r="D97" s="20">
        <f t="shared" si="5"/>
        <v>0</v>
      </c>
    </row>
    <row r="98" spans="1:4" x14ac:dyDescent="0.3">
      <c r="A98" s="81"/>
      <c r="B98" s="82" t="s">
        <v>152</v>
      </c>
      <c r="C98" s="83"/>
      <c r="D98" s="83"/>
    </row>
    <row r="99" spans="1:4" x14ac:dyDescent="0.3">
      <c r="A99" s="20">
        <v>79</v>
      </c>
      <c r="B99" s="16" t="s">
        <v>137</v>
      </c>
      <c r="C99" s="20"/>
      <c r="D99" s="20">
        <f t="shared" si="5"/>
        <v>0</v>
      </c>
    </row>
    <row r="100" spans="1:4" x14ac:dyDescent="0.3">
      <c r="A100" s="20">
        <v>80</v>
      </c>
      <c r="B100" s="16" t="s">
        <v>142</v>
      </c>
      <c r="C100" s="20"/>
      <c r="D100" s="20">
        <f t="shared" si="5"/>
        <v>0</v>
      </c>
    </row>
    <row r="101" spans="1:4" x14ac:dyDescent="0.3">
      <c r="A101" s="20">
        <v>81</v>
      </c>
      <c r="B101" s="78" t="s">
        <v>154</v>
      </c>
      <c r="C101" s="20"/>
      <c r="D101" s="20">
        <f t="shared" si="5"/>
        <v>0</v>
      </c>
    </row>
    <row r="102" spans="1:4" x14ac:dyDescent="0.3">
      <c r="A102" s="20">
        <v>82</v>
      </c>
      <c r="B102" s="78" t="s">
        <v>155</v>
      </c>
      <c r="C102" s="20"/>
      <c r="D102" s="20">
        <f t="shared" si="5"/>
        <v>0</v>
      </c>
    </row>
    <row r="103" spans="1:4" x14ac:dyDescent="0.3">
      <c r="A103" s="20">
        <v>83</v>
      </c>
      <c r="B103" s="78" t="s">
        <v>153</v>
      </c>
      <c r="C103" s="20"/>
      <c r="D103" s="20">
        <f t="shared" si="5"/>
        <v>0</v>
      </c>
    </row>
    <row r="104" spans="1:4" x14ac:dyDescent="0.3">
      <c r="A104" s="20">
        <v>84</v>
      </c>
      <c r="B104" s="80" t="s">
        <v>143</v>
      </c>
      <c r="C104" s="20"/>
      <c r="D104" s="20">
        <f t="shared" si="5"/>
        <v>0</v>
      </c>
    </row>
    <row r="105" spans="1:4" x14ac:dyDescent="0.3">
      <c r="A105" s="20">
        <v>85</v>
      </c>
      <c r="B105" s="80" t="s">
        <v>144</v>
      </c>
      <c r="C105" s="20"/>
      <c r="D105" s="20">
        <f t="shared" si="5"/>
        <v>0</v>
      </c>
    </row>
    <row r="106" spans="1:4" x14ac:dyDescent="0.3">
      <c r="A106" s="20">
        <v>86</v>
      </c>
      <c r="B106" s="78" t="s">
        <v>156</v>
      </c>
      <c r="C106" s="20"/>
      <c r="D106" s="20">
        <f t="shared" si="5"/>
        <v>0</v>
      </c>
    </row>
    <row r="107" spans="1:4" x14ac:dyDescent="0.3">
      <c r="A107" s="81"/>
      <c r="B107" s="82" t="s">
        <v>157</v>
      </c>
      <c r="C107" s="83"/>
      <c r="D107" s="83"/>
    </row>
    <row r="108" spans="1:4" x14ac:dyDescent="0.3">
      <c r="A108" s="20">
        <v>87</v>
      </c>
      <c r="B108" s="78" t="s">
        <v>158</v>
      </c>
      <c r="C108" s="20"/>
      <c r="D108" s="20">
        <f t="shared" si="5"/>
        <v>0</v>
      </c>
    </row>
    <row r="109" spans="1:4" x14ac:dyDescent="0.3">
      <c r="A109" s="20">
        <v>88</v>
      </c>
      <c r="B109" s="78" t="s">
        <v>159</v>
      </c>
      <c r="C109" s="20"/>
      <c r="D109" s="20">
        <f t="shared" si="5"/>
        <v>0</v>
      </c>
    </row>
    <row r="110" spans="1:4" x14ac:dyDescent="0.3">
      <c r="A110" s="20">
        <v>89</v>
      </c>
      <c r="B110" s="78" t="s">
        <v>160</v>
      </c>
      <c r="C110" s="20"/>
      <c r="D110" s="20">
        <f t="shared" si="5"/>
        <v>0</v>
      </c>
    </row>
    <row r="111" spans="1:4" x14ac:dyDescent="0.3">
      <c r="A111" s="20">
        <v>90</v>
      </c>
      <c r="B111" s="78" t="s">
        <v>161</v>
      </c>
      <c r="C111" s="20"/>
      <c r="D111" s="20">
        <f t="shared" si="5"/>
        <v>0</v>
      </c>
    </row>
    <row r="112" spans="1:4" x14ac:dyDescent="0.3">
      <c r="A112" s="20">
        <v>91</v>
      </c>
      <c r="B112" s="78" t="s">
        <v>162</v>
      </c>
      <c r="C112" s="20"/>
      <c r="D112" s="20">
        <f t="shared" si="5"/>
        <v>0</v>
      </c>
    </row>
    <row r="113" spans="1:4" x14ac:dyDescent="0.3">
      <c r="A113" s="20">
        <v>92</v>
      </c>
      <c r="B113" s="78" t="s">
        <v>163</v>
      </c>
      <c r="C113" s="20"/>
      <c r="D113" s="20">
        <f t="shared" si="5"/>
        <v>0</v>
      </c>
    </row>
    <row r="114" spans="1:4" x14ac:dyDescent="0.3">
      <c r="A114" s="81"/>
      <c r="B114" s="82" t="s">
        <v>164</v>
      </c>
      <c r="C114" s="83"/>
      <c r="D114" s="83"/>
    </row>
    <row r="115" spans="1:4" x14ac:dyDescent="0.3">
      <c r="A115" s="20">
        <v>93</v>
      </c>
      <c r="B115" s="78" t="s">
        <v>165</v>
      </c>
      <c r="C115" s="20"/>
      <c r="D115" s="20">
        <f t="shared" si="5"/>
        <v>0</v>
      </c>
    </row>
    <row r="116" spans="1:4" x14ac:dyDescent="0.3">
      <c r="A116" s="20">
        <v>94</v>
      </c>
      <c r="B116" s="78" t="s">
        <v>166</v>
      </c>
      <c r="C116" s="20"/>
      <c r="D116" s="20">
        <f t="shared" si="5"/>
        <v>0</v>
      </c>
    </row>
    <row r="117" spans="1:4" x14ac:dyDescent="0.3">
      <c r="A117" s="20">
        <v>95</v>
      </c>
      <c r="B117" s="78" t="s">
        <v>167</v>
      </c>
      <c r="C117" s="20"/>
      <c r="D117" s="20">
        <f t="shared" si="5"/>
        <v>0</v>
      </c>
    </row>
    <row r="118" spans="1:4" x14ac:dyDescent="0.3">
      <c r="A118" s="20">
        <v>96</v>
      </c>
      <c r="B118" s="78" t="s">
        <v>168</v>
      </c>
      <c r="C118" s="20"/>
      <c r="D118" s="20">
        <f t="shared" si="5"/>
        <v>0</v>
      </c>
    </row>
    <row r="119" spans="1:4" x14ac:dyDescent="0.3">
      <c r="A119" s="20">
        <v>97</v>
      </c>
      <c r="B119" s="78" t="s">
        <v>169</v>
      </c>
      <c r="C119" s="20"/>
      <c r="D119" s="20">
        <f t="shared" si="5"/>
        <v>0</v>
      </c>
    </row>
    <row r="120" spans="1:4" x14ac:dyDescent="0.3">
      <c r="A120" s="20">
        <v>98</v>
      </c>
      <c r="B120" s="78" t="s">
        <v>170</v>
      </c>
      <c r="C120" s="20"/>
      <c r="D120" s="20">
        <f t="shared" si="5"/>
        <v>0</v>
      </c>
    </row>
    <row r="121" spans="1:4" x14ac:dyDescent="0.3">
      <c r="A121" s="81"/>
      <c r="B121" s="82" t="s">
        <v>171</v>
      </c>
      <c r="C121" s="83"/>
      <c r="D121" s="83"/>
    </row>
    <row r="122" spans="1:4" x14ac:dyDescent="0.3">
      <c r="A122" s="20">
        <v>99</v>
      </c>
      <c r="B122" s="78" t="s">
        <v>172</v>
      </c>
      <c r="C122" s="20"/>
      <c r="D122" s="20">
        <f t="shared" si="5"/>
        <v>0</v>
      </c>
    </row>
    <row r="123" spans="1:4" x14ac:dyDescent="0.3">
      <c r="A123" s="20">
        <v>100</v>
      </c>
      <c r="B123" s="78" t="s">
        <v>173</v>
      </c>
      <c r="C123" s="20"/>
      <c r="D123" s="20">
        <f t="shared" si="5"/>
        <v>0</v>
      </c>
    </row>
    <row r="124" spans="1:4" x14ac:dyDescent="0.3">
      <c r="A124" s="20">
        <v>101</v>
      </c>
      <c r="B124" s="78" t="s">
        <v>174</v>
      </c>
      <c r="C124" s="20"/>
      <c r="D124" s="20">
        <f t="shared" si="5"/>
        <v>0</v>
      </c>
    </row>
    <row r="125" spans="1:4" x14ac:dyDescent="0.3">
      <c r="A125" s="20">
        <v>102</v>
      </c>
      <c r="B125" s="78" t="s">
        <v>175</v>
      </c>
      <c r="C125" s="20"/>
      <c r="D125" s="20">
        <f t="shared" si="5"/>
        <v>0</v>
      </c>
    </row>
    <row r="126" spans="1:4" x14ac:dyDescent="0.3">
      <c r="A126" s="20">
        <v>103</v>
      </c>
      <c r="B126" s="78" t="s">
        <v>176</v>
      </c>
      <c r="C126" s="20"/>
      <c r="D126" s="20">
        <f t="shared" si="5"/>
        <v>0</v>
      </c>
    </row>
    <row r="127" spans="1:4" x14ac:dyDescent="0.3">
      <c r="A127" s="81"/>
      <c r="B127" s="82" t="s">
        <v>177</v>
      </c>
      <c r="C127" s="83"/>
      <c r="D127" s="83"/>
    </row>
    <row r="128" spans="1:4" x14ac:dyDescent="0.3">
      <c r="A128" s="20">
        <v>104</v>
      </c>
      <c r="B128" s="78" t="s">
        <v>178</v>
      </c>
      <c r="C128" s="20"/>
      <c r="D128" s="20">
        <f t="shared" si="5"/>
        <v>0</v>
      </c>
    </row>
    <row r="129" spans="1:4" ht="31.2" x14ac:dyDescent="0.3">
      <c r="A129" s="20">
        <v>105</v>
      </c>
      <c r="B129" s="84" t="s">
        <v>179</v>
      </c>
      <c r="C129" s="20"/>
      <c r="D129" s="20">
        <f t="shared" si="5"/>
        <v>0</v>
      </c>
    </row>
    <row r="130" spans="1:4" x14ac:dyDescent="0.3">
      <c r="A130" s="20">
        <v>106</v>
      </c>
      <c r="B130" s="78" t="s">
        <v>180</v>
      </c>
      <c r="C130" s="20"/>
      <c r="D130" s="20">
        <f t="shared" si="5"/>
        <v>0</v>
      </c>
    </row>
    <row r="131" spans="1:4" x14ac:dyDescent="0.3">
      <c r="A131" s="20">
        <v>107</v>
      </c>
      <c r="B131" s="78" t="s">
        <v>181</v>
      </c>
      <c r="C131" s="20"/>
      <c r="D131" s="20">
        <f t="shared" si="5"/>
        <v>0</v>
      </c>
    </row>
    <row r="132" spans="1:4" x14ac:dyDescent="0.3">
      <c r="A132" s="29"/>
      <c r="B132" s="74" t="s">
        <v>186</v>
      </c>
      <c r="C132" s="29"/>
      <c r="D132" s="29"/>
    </row>
    <row r="133" spans="1:4" x14ac:dyDescent="0.3">
      <c r="A133" s="20">
        <v>108</v>
      </c>
      <c r="B133" s="85" t="s">
        <v>187</v>
      </c>
      <c r="C133" s="20"/>
      <c r="D133" s="20">
        <f t="shared" si="5"/>
        <v>0</v>
      </c>
    </row>
    <row r="134" spans="1:4" x14ac:dyDescent="0.3">
      <c r="A134" s="29"/>
      <c r="B134" s="74" t="s">
        <v>13</v>
      </c>
      <c r="C134" s="29"/>
      <c r="D134" s="29"/>
    </row>
    <row r="135" spans="1:4" x14ac:dyDescent="0.3">
      <c r="A135" s="20">
        <v>108</v>
      </c>
      <c r="B135" s="78" t="s">
        <v>14</v>
      </c>
      <c r="C135" s="20"/>
      <c r="D135" s="20">
        <f t="shared" si="5"/>
        <v>0</v>
      </c>
    </row>
    <row r="136" spans="1:4" x14ac:dyDescent="0.3">
      <c r="A136" s="20">
        <v>109</v>
      </c>
      <c r="B136" s="78" t="s">
        <v>15</v>
      </c>
      <c r="C136" s="20"/>
      <c r="D136" s="20">
        <f t="shared" si="5"/>
        <v>0</v>
      </c>
    </row>
    <row r="137" spans="1:4" x14ac:dyDescent="0.3">
      <c r="A137" s="20">
        <v>110</v>
      </c>
      <c r="B137" s="78" t="s">
        <v>16</v>
      </c>
      <c r="C137" s="20"/>
      <c r="D137" s="20">
        <f t="shared" si="5"/>
        <v>0</v>
      </c>
    </row>
    <row r="138" spans="1:4" x14ac:dyDescent="0.3">
      <c r="A138" s="20">
        <v>111</v>
      </c>
      <c r="B138" s="78" t="s">
        <v>56</v>
      </c>
      <c r="C138" s="20"/>
      <c r="D138" s="20">
        <f t="shared" si="5"/>
        <v>0</v>
      </c>
    </row>
    <row r="139" spans="1:4" x14ac:dyDescent="0.3">
      <c r="A139" s="20">
        <v>112</v>
      </c>
      <c r="B139" s="78" t="s">
        <v>57</v>
      </c>
      <c r="C139" s="20"/>
      <c r="D139" s="20">
        <f t="shared" si="5"/>
        <v>0</v>
      </c>
    </row>
    <row r="140" spans="1:4" x14ac:dyDescent="0.3">
      <c r="A140" s="20">
        <v>113</v>
      </c>
      <c r="B140" s="78" t="s">
        <v>138</v>
      </c>
      <c r="C140" s="20"/>
      <c r="D140" s="20">
        <f t="shared" si="5"/>
        <v>0</v>
      </c>
    </row>
    <row r="141" spans="1:4" x14ac:dyDescent="0.3">
      <c r="A141" s="20">
        <v>114</v>
      </c>
      <c r="B141" s="78" t="s">
        <v>182</v>
      </c>
      <c r="D141" s="20">
        <f t="shared" si="5"/>
        <v>0</v>
      </c>
    </row>
    <row r="142" spans="1:4" x14ac:dyDescent="0.3">
      <c r="A142" s="20">
        <v>115</v>
      </c>
      <c r="B142" s="78" t="s">
        <v>183</v>
      </c>
      <c r="D142" s="20">
        <f t="shared" si="5"/>
        <v>0</v>
      </c>
    </row>
    <row r="143" spans="1:4" x14ac:dyDescent="0.3">
      <c r="A143" s="20">
        <v>116</v>
      </c>
      <c r="B143" s="78" t="s">
        <v>184</v>
      </c>
      <c r="D143" s="20">
        <f t="shared" si="5"/>
        <v>0</v>
      </c>
    </row>
    <row r="144" spans="1:4" x14ac:dyDescent="0.3">
      <c r="A144" s="20">
        <v>117</v>
      </c>
      <c r="B144" s="78" t="s">
        <v>185</v>
      </c>
      <c r="D144" s="20">
        <f t="shared" si="5"/>
        <v>0</v>
      </c>
    </row>
    <row r="145" spans="1:4" x14ac:dyDescent="0.3">
      <c r="A145" s="20"/>
      <c r="B145" s="78" t="s">
        <v>188</v>
      </c>
      <c r="C145" s="88"/>
      <c r="D145" s="20"/>
    </row>
    <row r="146" spans="1:4" x14ac:dyDescent="0.3">
      <c r="A146" s="20"/>
      <c r="B146" s="78" t="s">
        <v>189</v>
      </c>
      <c r="C146" s="88"/>
      <c r="D146" s="20"/>
    </row>
    <row r="147" spans="1:4" x14ac:dyDescent="0.3">
      <c r="A147" s="20"/>
      <c r="B147" s="78" t="s">
        <v>190</v>
      </c>
      <c r="C147" s="88"/>
      <c r="D147" s="20"/>
    </row>
    <row r="148" spans="1:4" x14ac:dyDescent="0.3">
      <c r="A148" s="20"/>
      <c r="B148" s="78" t="s">
        <v>193</v>
      </c>
      <c r="C148" s="88"/>
      <c r="D148" s="20"/>
    </row>
    <row r="149" spans="1:4" x14ac:dyDescent="0.3">
      <c r="A149" s="29"/>
      <c r="B149" s="28" t="s">
        <v>8</v>
      </c>
      <c r="C149" s="29"/>
      <c r="D149" s="29"/>
    </row>
    <row r="150" spans="1:4" x14ac:dyDescent="0.3">
      <c r="A150" s="20"/>
      <c r="B150" s="38" t="s">
        <v>9</v>
      </c>
      <c r="C150" s="20">
        <f>SUM(C12:C140)*0.45</f>
        <v>3.6</v>
      </c>
      <c r="D150" s="20">
        <f t="shared" ref="D150:D152" si="6">C150/8</f>
        <v>0.45</v>
      </c>
    </row>
    <row r="151" spans="1:4" x14ac:dyDescent="0.3">
      <c r="A151" s="20"/>
      <c r="B151" s="38" t="s">
        <v>5</v>
      </c>
      <c r="C151" s="20">
        <v>16</v>
      </c>
      <c r="D151" s="20">
        <f t="shared" si="6"/>
        <v>2</v>
      </c>
    </row>
    <row r="152" spans="1:4" x14ac:dyDescent="0.3">
      <c r="A152" s="20"/>
      <c r="B152" s="75" t="s">
        <v>58</v>
      </c>
      <c r="C152" s="20">
        <v>8</v>
      </c>
      <c r="D152" s="20">
        <f t="shared" si="6"/>
        <v>1</v>
      </c>
    </row>
    <row r="153" spans="1:4" x14ac:dyDescent="0.3">
      <c r="A153" s="26"/>
      <c r="B153" s="26" t="s">
        <v>2</v>
      </c>
      <c r="C153" s="31">
        <f>SUM(C8:C152)</f>
        <v>167.16</v>
      </c>
      <c r="D153" s="25">
        <f>SUM(D8:D152)</f>
        <v>20.895</v>
      </c>
    </row>
    <row r="154" spans="1:4" x14ac:dyDescent="0.3">
      <c r="A154" s="20"/>
    </row>
    <row r="155" spans="1:4" x14ac:dyDescent="0.3">
      <c r="A155" s="20"/>
    </row>
    <row r="156" spans="1:4" x14ac:dyDescent="0.3">
      <c r="A156" s="20"/>
      <c r="B156" s="1" t="s">
        <v>10</v>
      </c>
    </row>
    <row r="157" spans="1:4" x14ac:dyDescent="0.3">
      <c r="A157" s="20"/>
      <c r="B157" s="1" t="s">
        <v>12</v>
      </c>
    </row>
    <row r="158" spans="1:4" x14ac:dyDescent="0.3">
      <c r="A158" s="20"/>
    </row>
    <row r="159" spans="1:4" x14ac:dyDescent="0.3">
      <c r="A159" s="20"/>
      <c r="B159" s="1" t="s">
        <v>11</v>
      </c>
    </row>
    <row r="160" spans="1:4" x14ac:dyDescent="0.3">
      <c r="A160" s="20"/>
      <c r="B160" s="1" t="s">
        <v>191</v>
      </c>
    </row>
    <row r="161" spans="1:1" x14ac:dyDescent="0.3">
      <c r="A161" s="20"/>
    </row>
    <row r="162" spans="1:1" x14ac:dyDescent="0.3">
      <c r="A162" s="20"/>
    </row>
    <row r="163" spans="1:1" x14ac:dyDescent="0.3">
      <c r="A163" s="20"/>
    </row>
    <row r="164" spans="1:1" x14ac:dyDescent="0.3">
      <c r="A164" s="29"/>
    </row>
    <row r="165" spans="1:1" x14ac:dyDescent="0.3">
      <c r="A165" s="20"/>
    </row>
    <row r="166" spans="1:1" x14ac:dyDescent="0.3">
      <c r="A166" s="20"/>
    </row>
    <row r="167" spans="1:1" x14ac:dyDescent="0.3">
      <c r="A167" s="20"/>
    </row>
    <row r="168" spans="1:1" x14ac:dyDescent="0.3">
      <c r="A168" s="20"/>
    </row>
    <row r="169" spans="1:1" x14ac:dyDescent="0.3">
      <c r="A169" s="29"/>
    </row>
    <row r="170" spans="1:1" x14ac:dyDescent="0.3">
      <c r="A170" s="20"/>
    </row>
    <row r="171" spans="1:1" x14ac:dyDescent="0.3">
      <c r="A171" s="20"/>
    </row>
    <row r="172" spans="1:1" x14ac:dyDescent="0.3">
      <c r="A172" s="20"/>
    </row>
    <row r="173" spans="1:1" x14ac:dyDescent="0.3">
      <c r="A173" s="20"/>
    </row>
    <row r="174" spans="1:1" x14ac:dyDescent="0.3">
      <c r="A174" s="20"/>
    </row>
    <row r="175" spans="1:1" x14ac:dyDescent="0.3">
      <c r="A175" s="20"/>
    </row>
    <row r="176" spans="1:1" x14ac:dyDescent="0.3">
      <c r="A176" s="20"/>
    </row>
    <row r="177" spans="1:1" x14ac:dyDescent="0.3">
      <c r="A177" s="20"/>
    </row>
    <row r="178" spans="1:1" x14ac:dyDescent="0.3">
      <c r="A178" s="20"/>
    </row>
    <row r="179" spans="1:1" x14ac:dyDescent="0.3">
      <c r="A179" s="29"/>
    </row>
    <row r="180" spans="1:1" x14ac:dyDescent="0.3">
      <c r="A180" s="20"/>
    </row>
    <row r="181" spans="1:1" x14ac:dyDescent="0.3">
      <c r="A181" s="11"/>
    </row>
    <row r="182" spans="1:1" x14ac:dyDescent="0.3">
      <c r="A182" s="20"/>
    </row>
    <row r="183" spans="1:1" x14ac:dyDescent="0.3">
      <c r="A183" s="20"/>
    </row>
    <row r="184" spans="1:1" x14ac:dyDescent="0.3">
      <c r="A184" s="23"/>
    </row>
    <row r="185" spans="1:1" x14ac:dyDescent="0.3">
      <c r="A185" s="20"/>
    </row>
    <row r="186" spans="1:1" x14ac:dyDescent="0.3">
      <c r="A186" s="11"/>
    </row>
    <row r="187" spans="1:1" x14ac:dyDescent="0.3">
      <c r="A187" s="11"/>
    </row>
    <row r="188" spans="1:1" x14ac:dyDescent="0.3">
      <c r="A188" s="20"/>
    </row>
    <row r="189" spans="1:1" x14ac:dyDescent="0.3">
      <c r="A189" s="23"/>
    </row>
    <row r="190" spans="1:1" x14ac:dyDescent="0.3">
      <c r="A190" s="20"/>
    </row>
    <row r="191" spans="1:1" x14ac:dyDescent="0.3">
      <c r="A191" s="20"/>
    </row>
    <row r="192" spans="1:1" x14ac:dyDescent="0.3">
      <c r="A192" s="20">
        <v>54</v>
      </c>
    </row>
    <row r="193" spans="1:1" x14ac:dyDescent="0.3">
      <c r="A193" s="23"/>
    </row>
    <row r="194" spans="1:1" x14ac:dyDescent="0.3">
      <c r="A194" s="20">
        <v>55</v>
      </c>
    </row>
    <row r="195" spans="1:1" x14ac:dyDescent="0.3">
      <c r="A195" s="20">
        <v>56</v>
      </c>
    </row>
    <row r="196" spans="1:1" x14ac:dyDescent="0.3">
      <c r="A196" s="20">
        <v>57</v>
      </c>
    </row>
    <row r="197" spans="1:1" x14ac:dyDescent="0.3">
      <c r="A197" s="23"/>
    </row>
    <row r="198" spans="1:1" x14ac:dyDescent="0.3">
      <c r="A198" s="20">
        <v>58</v>
      </c>
    </row>
    <row r="199" spans="1:1" x14ac:dyDescent="0.3">
      <c r="A199" s="20">
        <v>59</v>
      </c>
    </row>
    <row r="200" spans="1:1" x14ac:dyDescent="0.3">
      <c r="A200" s="20">
        <v>60</v>
      </c>
    </row>
    <row r="201" spans="1:1" x14ac:dyDescent="0.3">
      <c r="A201" s="20">
        <v>61</v>
      </c>
    </row>
    <row r="202" spans="1:1" x14ac:dyDescent="0.3">
      <c r="A202" s="23"/>
    </row>
    <row r="203" spans="1:1" x14ac:dyDescent="0.3">
      <c r="A203" s="20">
        <v>62</v>
      </c>
    </row>
    <row r="204" spans="1:1" x14ac:dyDescent="0.3">
      <c r="A204" s="20">
        <v>63</v>
      </c>
    </row>
    <row r="205" spans="1:1" x14ac:dyDescent="0.3">
      <c r="A205" s="20">
        <v>64</v>
      </c>
    </row>
    <row r="206" spans="1:1" x14ac:dyDescent="0.3">
      <c r="A206" s="20">
        <v>65</v>
      </c>
    </row>
    <row r="207" spans="1:1" x14ac:dyDescent="0.3">
      <c r="A207" s="20">
        <v>66</v>
      </c>
    </row>
    <row r="208" spans="1:1" x14ac:dyDescent="0.3">
      <c r="A208" s="23"/>
    </row>
    <row r="209" spans="1:1" x14ac:dyDescent="0.3">
      <c r="A209" s="20">
        <v>67</v>
      </c>
    </row>
    <row r="210" spans="1:1" x14ac:dyDescent="0.3">
      <c r="A210" s="20">
        <v>68</v>
      </c>
    </row>
    <row r="211" spans="1:1" x14ac:dyDescent="0.3">
      <c r="A211" s="20">
        <v>69</v>
      </c>
    </row>
    <row r="212" spans="1:1" x14ac:dyDescent="0.3">
      <c r="A212" s="20">
        <v>70</v>
      </c>
    </row>
    <row r="213" spans="1:1" x14ac:dyDescent="0.3">
      <c r="A213" s="23"/>
    </row>
    <row r="214" spans="1:1" x14ac:dyDescent="0.3">
      <c r="A214" s="20">
        <v>71</v>
      </c>
    </row>
    <row r="215" spans="1:1" x14ac:dyDescent="0.3">
      <c r="A215" s="23"/>
    </row>
    <row r="216" spans="1:1" x14ac:dyDescent="0.3">
      <c r="A216" s="20">
        <v>72</v>
      </c>
    </row>
    <row r="217" spans="1:1" x14ac:dyDescent="0.3">
      <c r="A217" s="20">
        <v>73</v>
      </c>
    </row>
    <row r="218" spans="1:1" x14ac:dyDescent="0.3">
      <c r="A218" s="20">
        <v>74</v>
      </c>
    </row>
    <row r="219" spans="1:1" x14ac:dyDescent="0.3">
      <c r="A219" s="20">
        <v>75</v>
      </c>
    </row>
    <row r="220" spans="1:1" x14ac:dyDescent="0.3">
      <c r="A220" s="20">
        <v>76</v>
      </c>
    </row>
    <row r="221" spans="1:1" x14ac:dyDescent="0.3">
      <c r="A221" s="20">
        <v>77</v>
      </c>
    </row>
    <row r="222" spans="1:1" x14ac:dyDescent="0.3">
      <c r="A222" s="20">
        <v>78</v>
      </c>
    </row>
    <row r="223" spans="1:1" x14ac:dyDescent="0.3">
      <c r="A223" s="24"/>
    </row>
    <row r="224" spans="1:1" x14ac:dyDescent="0.3">
      <c r="A224" s="20">
        <v>79</v>
      </c>
    </row>
    <row r="225" spans="1:1" x14ac:dyDescent="0.3">
      <c r="A225" s="20">
        <v>80</v>
      </c>
    </row>
    <row r="226" spans="1:1" x14ac:dyDescent="0.3">
      <c r="A226" s="20">
        <v>81</v>
      </c>
    </row>
    <row r="227" spans="1:1" x14ac:dyDescent="0.3">
      <c r="A227" s="20">
        <v>82</v>
      </c>
    </row>
    <row r="228" spans="1:1" x14ac:dyDescent="0.3">
      <c r="A228" s="20">
        <v>83</v>
      </c>
    </row>
    <row r="229" spans="1:1" x14ac:dyDescent="0.3">
      <c r="A229" s="20">
        <v>84</v>
      </c>
    </row>
    <row r="230" spans="1:1" x14ac:dyDescent="0.3">
      <c r="A230" s="20">
        <v>85</v>
      </c>
    </row>
    <row r="231" spans="1:1" x14ac:dyDescent="0.3">
      <c r="A231" s="20">
        <v>86</v>
      </c>
    </row>
    <row r="232" spans="1:1" x14ac:dyDescent="0.3">
      <c r="A232" s="20">
        <v>87</v>
      </c>
    </row>
    <row r="233" spans="1:1" x14ac:dyDescent="0.3">
      <c r="A233" s="24"/>
    </row>
    <row r="234" spans="1:1" x14ac:dyDescent="0.3">
      <c r="A234" s="20">
        <v>88</v>
      </c>
    </row>
    <row r="235" spans="1:1" x14ac:dyDescent="0.3">
      <c r="A235" s="20">
        <v>89</v>
      </c>
    </row>
    <row r="236" spans="1:1" x14ac:dyDescent="0.3">
      <c r="A236" s="20">
        <v>90</v>
      </c>
    </row>
    <row r="237" spans="1:1" x14ac:dyDescent="0.3">
      <c r="A237" s="20">
        <v>91</v>
      </c>
    </row>
    <row r="238" spans="1:1" x14ac:dyDescent="0.3">
      <c r="A238" s="20">
        <v>92</v>
      </c>
    </row>
    <row r="239" spans="1:1" x14ac:dyDescent="0.3">
      <c r="A239" s="20">
        <v>93</v>
      </c>
    </row>
    <row r="240" spans="1:1" x14ac:dyDescent="0.3">
      <c r="A240" s="20">
        <v>94</v>
      </c>
    </row>
    <row r="241" spans="1:1" x14ac:dyDescent="0.3">
      <c r="A241" s="20">
        <v>95</v>
      </c>
    </row>
    <row r="242" spans="1:1" x14ac:dyDescent="0.3">
      <c r="A242" s="20">
        <v>96</v>
      </c>
    </row>
    <row r="243" spans="1:1" x14ac:dyDescent="0.3">
      <c r="A243" s="20">
        <v>97</v>
      </c>
    </row>
    <row r="244" spans="1:1" x14ac:dyDescent="0.3">
      <c r="A244" s="20">
        <v>98</v>
      </c>
    </row>
    <row r="245" spans="1:1" x14ac:dyDescent="0.3">
      <c r="A245" s="20">
        <v>99</v>
      </c>
    </row>
    <row r="246" spans="1:1" x14ac:dyDescent="0.3">
      <c r="A246" s="20">
        <v>100</v>
      </c>
    </row>
    <row r="247" spans="1:1" x14ac:dyDescent="0.3">
      <c r="A247" s="20">
        <v>101</v>
      </c>
    </row>
    <row r="248" spans="1:1" x14ac:dyDescent="0.3">
      <c r="A248" s="23"/>
    </row>
    <row r="249" spans="1:1" x14ac:dyDescent="0.3">
      <c r="A249" s="20">
        <v>102</v>
      </c>
    </row>
    <row r="250" spans="1:1" x14ac:dyDescent="0.3">
      <c r="A250" s="20">
        <v>103</v>
      </c>
    </row>
    <row r="251" spans="1:1" x14ac:dyDescent="0.3">
      <c r="A251" s="20">
        <v>104</v>
      </c>
    </row>
    <row r="252" spans="1:1" x14ac:dyDescent="0.3">
      <c r="A252" s="20">
        <v>105</v>
      </c>
    </row>
    <row r="253" spans="1:1" x14ac:dyDescent="0.3">
      <c r="A253" s="20">
        <v>106</v>
      </c>
    </row>
    <row r="254" spans="1:1" x14ac:dyDescent="0.3">
      <c r="A254" s="20">
        <v>107</v>
      </c>
    </row>
    <row r="255" spans="1:1" x14ac:dyDescent="0.3">
      <c r="A255" s="20">
        <v>108</v>
      </c>
    </row>
    <row r="256" spans="1:1" x14ac:dyDescent="0.3">
      <c r="A256" s="20">
        <v>109</v>
      </c>
    </row>
    <row r="257" spans="1:1" x14ac:dyDescent="0.3">
      <c r="A257" s="20">
        <v>110</v>
      </c>
    </row>
    <row r="258" spans="1:1" x14ac:dyDescent="0.3">
      <c r="A258" s="20">
        <v>111</v>
      </c>
    </row>
    <row r="259" spans="1:1" x14ac:dyDescent="0.3">
      <c r="A259" s="20">
        <v>112</v>
      </c>
    </row>
    <row r="260" spans="1:1" x14ac:dyDescent="0.3">
      <c r="A260" s="20">
        <v>113</v>
      </c>
    </row>
    <row r="261" spans="1:1" ht="18" x14ac:dyDescent="0.3">
      <c r="A261" s="14"/>
    </row>
    <row r="262" spans="1:1" x14ac:dyDescent="0.3">
      <c r="A262" s="20">
        <v>114</v>
      </c>
    </row>
    <row r="263" spans="1:1" x14ac:dyDescent="0.3">
      <c r="A263" s="20">
        <v>115</v>
      </c>
    </row>
    <row r="264" spans="1:1" x14ac:dyDescent="0.3">
      <c r="A264" s="20">
        <v>116</v>
      </c>
    </row>
    <row r="265" spans="1:1" x14ac:dyDescent="0.3">
      <c r="A265" s="20">
        <v>117</v>
      </c>
    </row>
    <row r="266" spans="1:1" x14ac:dyDescent="0.3">
      <c r="A266" s="20">
        <v>118</v>
      </c>
    </row>
    <row r="267" spans="1:1" x14ac:dyDescent="0.3">
      <c r="A267" s="25"/>
    </row>
    <row r="268" spans="1:1" x14ac:dyDescent="0.3">
      <c r="A268" s="27"/>
    </row>
    <row r="269" spans="1:1" x14ac:dyDescent="0.3">
      <c r="A269" s="27"/>
    </row>
    <row r="270" spans="1:1" x14ac:dyDescent="0.3">
      <c r="A270" s="1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SCTDA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2018-05-19T07:08:35Z</dcterms:modified>
</cp:coreProperties>
</file>