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ProTicketing\"/>
    </mc:Choice>
  </mc:AlternateContent>
  <bookViews>
    <workbookView xWindow="0" yWindow="0" windowWidth="23040" windowHeight="9972" activeTab="1"/>
  </bookViews>
  <sheets>
    <sheet name="Transguard PRO Services-18 May" sheetId="1" r:id="rId1"/>
    <sheet name="Forms" sheetId="2" r:id="rId2"/>
  </sheets>
  <definedNames>
    <definedName name="_Toc513386370" localSheetId="0">'Transguard PRO Services-18 May'!$B$31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M67" i="2"/>
  <c r="D73" i="1" l="1"/>
  <c r="D67" i="1"/>
  <c r="D68" i="1" l="1"/>
  <c r="D69" i="1" s="1"/>
  <c r="D74" i="1" s="1"/>
  <c r="E3" i="1" l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<sst xmlns="http://schemas.openxmlformats.org/spreadsheetml/2006/main" count="152" uniqueCount="150">
  <si>
    <t>Si No</t>
  </si>
  <si>
    <t>Feature List</t>
  </si>
  <si>
    <t>Flexibility to add more elements into the drop down for Service requests.</t>
  </si>
  <si>
    <t xml:space="preserve">
Business Visa checklist for download and Option to attach required docs. Also able to send the same to PRO team</t>
  </si>
  <si>
    <t>Able to Request for document collection by TG</t>
  </si>
  <si>
    <t xml:space="preserve">Notification page with pending notifications with a red circle and the number of notifications pending.
Which also highlight the last action taken.
</t>
  </si>
  <si>
    <t xml:space="preserve">Case ID to be generated for every new request </t>
  </si>
  <si>
    <t>Accessible through desktop web browser or mobile web browser</t>
  </si>
  <si>
    <t>Customer Web portal</t>
  </si>
  <si>
    <t xml:space="preserve">Able to attach documents/download checklist after user links on certain request types </t>
  </si>
  <si>
    <t xml:space="preserve">Pro Admin can view requests from clients under different categories </t>
  </si>
  <si>
    <t xml:space="preserve">Logged Admin can review all ‘open requests’ received from employees with oldest request visible on top(highlighting the days the case has taken ) </t>
  </si>
  <si>
    <t xml:space="preserve">Request lines summarizes
Name, Client, Type of request, contact number, email ID
</t>
  </si>
  <si>
    <t>Super User can assign request to each Admin member.</t>
  </si>
  <si>
    <t>PRO Admin member can select a request to action. Once selected request is moved to ‘Request in process’ list</t>
  </si>
  <si>
    <t xml:space="preserve">PRO Admin can upload document and send to requester. </t>
  </si>
  <si>
    <t>PRO admin can select close request once completed. When the request is closed, it will move to ‘Request close list’</t>
  </si>
  <si>
    <t xml:space="preserve">Dashboard to be divided into 3 segments. 
Client wise
1. Open requests 
2. Requests in Process 
3. Requests closed in current month
Summary of all transactions 
</t>
  </si>
  <si>
    <t>SLA configuration</t>
  </si>
  <si>
    <t xml:space="preserve">Request type to have associated SLA turnaround time.
If 50% of the SLA Time has passed the request should display green.
If 75% of the SLA time has passed the request should display amber.
If 100% of the SLA time has passed the request should display red.
</t>
  </si>
  <si>
    <t>User profile/role configuration</t>
  </si>
  <si>
    <t xml:space="preserve">Reporting feature in the dashboard to analyze data.
• Report by request type
• Time taken from request start to close
• PRO Admin performance based on SLA
• Total number of requests by date period
• Report by contract 
</t>
  </si>
  <si>
    <t>Ticket history</t>
  </si>
  <si>
    <t>Additional page for transaction costs (cash / Portal /Card) – should be linked to a reimburse claim form for submission of claims.</t>
  </si>
  <si>
    <t>Application hosting model as cloud or on-premise</t>
  </si>
  <si>
    <t>Office 365 integration for email communication</t>
  </si>
  <si>
    <t>Assumptions/Notes</t>
  </si>
  <si>
    <t xml:space="preserve">User Registration to the system </t>
  </si>
  <si>
    <t xml:space="preserve">Using a unique userId/email Id and Password </t>
  </si>
  <si>
    <t>user logs in though the online system (User ID, Password)</t>
  </si>
  <si>
    <t>User will be able to add more service request as wish</t>
  </si>
  <si>
    <t>Dashboard listing with Current ongoing transactions, New Service Requests, Check Status, Request Quote, Cancel Request (Subject to acceptance from PRO Admin) - Under Service Request (New Employment Visa requests, Cancellations, NOC Access Cards, Pass Request, Business Visas, Attestations, Dependent &amp; other PRO service request)</t>
  </si>
  <si>
    <t xml:space="preserve">Dashboard to carry information on all (Historical) previous &amp; existing transactions </t>
  </si>
  <si>
    <t xml:space="preserve">All information pertaining to the list of employees with client to be available on the dashboard (Name, PP details, Visa info, OHC info and similar information) </t>
  </si>
  <si>
    <t>Certain request had an option to provide documents so that users can download those docs. Please specify doc types.</t>
  </si>
  <si>
    <t>Specify doc Types</t>
  </si>
  <si>
    <t xml:space="preserve">For all transactions, an option to update action and email sent to client with reminder set for next action </t>
  </si>
  <si>
    <t>An option to add special notes (to add anything specific to the case)</t>
  </si>
  <si>
    <t>Text field</t>
  </si>
  <si>
    <t>User select a category and provide the feedback</t>
  </si>
  <si>
    <t xml:space="preserve">Request for Quote Option </t>
  </si>
  <si>
    <t xml:space="preserve">On submission of request – client should receive an acknowledgement confirming acceptance, additional docs required/ other comments </t>
  </si>
  <si>
    <t xml:space="preserve">With a Request for Quote Option and  by submitting the same user receive acknowledgement confirming acceptance, additional docs required/ other comments </t>
  </si>
  <si>
    <t>Unique track ID for all request</t>
  </si>
  <si>
    <t xml:space="preserve">An option to extract a report on total bills associated with the transactions upon closure of case / month </t>
  </si>
  <si>
    <t xml:space="preserve">Reports – Active transactions, cost incurred, TG fees, current status </t>
  </si>
  <si>
    <t>Log out feature to allow user to return to login page.`</t>
  </si>
  <si>
    <t>Can integrate login portal on Transguard Workforce Solutions web page</t>
  </si>
  <si>
    <t>Guest option</t>
  </si>
  <si>
    <t>Future(Nice to have)</t>
  </si>
  <si>
    <t xml:space="preserve">Functionality to store employee document details such as:
• Passport
• Visa
• Medical Insurance
• Business visa copies 
• Pass Information (JAFZA, DIFC, TECOM)
</t>
  </si>
  <si>
    <t>Automatic reminders for renewals</t>
  </si>
  <si>
    <t xml:space="preserve">Inputs for invoice generation </t>
  </si>
  <si>
    <t>Scheduling of PRO</t>
  </si>
  <si>
    <t xml:space="preserve">Float management (recording cash transactions against the case), claim </t>
  </si>
  <si>
    <t xml:space="preserve">Option to add multiple bills to one case </t>
  </si>
  <si>
    <t xml:space="preserve">Possibility that its connected to the PORTAL for JAFZA, DIFC </t>
  </si>
  <si>
    <t>ERP integration for PRO requests</t>
  </si>
  <si>
    <t>Security</t>
  </si>
  <si>
    <t>  WFS Dashboard/Back End System</t>
  </si>
  <si>
    <t xml:space="preserve">Feedback page With predefined categories (PRO Requests, Business Visa, Access Card,Attestations,Dependent Visa,Consulate,Other Queries
</t>
  </si>
  <si>
    <t>Compatible with Chrome, Mozilla and IE.</t>
  </si>
  <si>
    <t>Guest user can navigate through the website</t>
  </si>
  <si>
    <t>Super Admin can manage rights and access permission of users including Admin</t>
  </si>
  <si>
    <t>Basic Security Features including Access Control Requirements, System and data integrity, privacy and confidentiality, &amp; Application security.</t>
  </si>
  <si>
    <t>Login application with created userID and password, logout button for safe exit from profile, Forgot password option to reset the password.</t>
  </si>
  <si>
    <t>Days</t>
  </si>
  <si>
    <t>Hours</t>
  </si>
  <si>
    <t>The application will allow to store the employee document as part of their profile.</t>
  </si>
  <si>
    <t>Details should be provided</t>
  </si>
  <si>
    <t>Testing</t>
  </si>
  <si>
    <t>Design</t>
  </si>
  <si>
    <t>iOS Effort</t>
  </si>
  <si>
    <t>Android</t>
  </si>
  <si>
    <t>HTML</t>
  </si>
  <si>
    <t>Development</t>
  </si>
  <si>
    <t>A link will be given in the website to the application</t>
  </si>
  <si>
    <t>SRS</t>
  </si>
  <si>
    <t>Functional Spec</t>
  </si>
  <si>
    <t>Web</t>
  </si>
  <si>
    <t>Mobile (Cutomers)</t>
  </si>
  <si>
    <t>Delivery Time</t>
  </si>
  <si>
    <t>Resources</t>
  </si>
  <si>
    <t>(1 Senior + 1 Junior)</t>
  </si>
  <si>
    <t>Effort in Man Days</t>
  </si>
  <si>
    <t>Total Effort in Man Days (Web + Mobile)</t>
  </si>
  <si>
    <t>Delivery Time Line in Man Days</t>
  </si>
  <si>
    <t xml:space="preserve">PRO Requests page with
-Request for Salary Certificate or Addressed as provided
-Request NOC for Liquor License, Embassy/Consulate with country specified, RTA (Application for Driving License), specify license type (private car, motorcycle,)
- Employment/Service Certificate Request
-NOC for new employer
- Other Requests
</t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</si>
  <si>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0"/>
        <color theme="1"/>
        <rFont val="Calibri"/>
        <family val="2"/>
      </rPr>
      <t>Attestation services Local and Global: -</t>
    </r>
  </si>
  <si>
    <t>a. Attestations from MOFA, MOJ, Dubai Court, POA Attestations, House Contract Ejari</t>
  </si>
  <si>
    <t>b. Global Education, Marriage, Birth Certificate Attestations</t>
  </si>
  <si>
    <t>c. UAE Legal Translations</t>
  </si>
  <si>
    <t>d. General Online - Typing Services: (you don’t need to visit the Typing Centers)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</si>
  <si>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Calibri"/>
        <family val="2"/>
        <scheme val="minor"/>
      </rPr>
      <t>Entry Permit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</si>
  <si>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Calibri"/>
        <family val="2"/>
        <scheme val="minor"/>
      </rPr>
      <t>Residence Permit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</si>
  <si>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Calibri"/>
        <family val="2"/>
        <scheme val="minor"/>
      </rPr>
      <t>Medical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</si>
  <si>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Calibri"/>
        <family val="2"/>
        <scheme val="minor"/>
      </rPr>
      <t>Emirates ID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</si>
  <si>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Calibri"/>
        <family val="2"/>
        <scheme val="minor"/>
      </rPr>
      <t>Change Status</t>
    </r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</si>
  <si>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Calibri"/>
        <family val="2"/>
        <scheme val="minor"/>
      </rPr>
      <t>Cancellations</t>
    </r>
  </si>
  <si>
    <t>b. Pro Service in Main Immigration &amp; MOL: -  *Dependents Include: Parents, Husband, Wife, Kids, Maids, Drivers</t>
  </si>
  <si>
    <t>a. Issuing Entry Permit for dependents</t>
  </si>
  <si>
    <t>b. Medical &amp; EID typing and Full assistance with both these services (pick up and drop off available)</t>
  </si>
  <si>
    <t>c. Visa Stamping &amp; Change Status’s for dependents</t>
  </si>
  <si>
    <t>d. Passport and EID tracking &amp; Delivery</t>
  </si>
  <si>
    <t>e. Visa Cancellation for dependents</t>
  </si>
  <si>
    <t>f. Labour Card Cancellation support</t>
  </si>
  <si>
    <t>g. English to Arabic NOC’s</t>
  </si>
  <si>
    <t>h. Holding the dependents (to avoid visa cancellations of dependents when the sponsor is switching jobs)</t>
  </si>
  <si>
    <t>c. Family Visit and Tourist Visas</t>
  </si>
  <si>
    <t>a. Visit Visa for family and Friends</t>
  </si>
  <si>
    <t>b. Tourist Visa for Family and Friends</t>
  </si>
  <si>
    <t>c. On Arrival Visa Extensions Inside UAE</t>
  </si>
  <si>
    <t xml:space="preserve">d. Tourist Visa Extensions </t>
  </si>
  <si>
    <t>e. Visa Types: 14 days, 30 days, 90 days</t>
  </si>
  <si>
    <t>f. Oman Border – New Visa for On Arrival Passports</t>
  </si>
  <si>
    <t>g. Marhaba Service (we need 24 hours’ notice)</t>
  </si>
  <si>
    <t>d. DMCC, DAFZA, JAFZA &amp; Tecom PRO Service</t>
  </si>
  <si>
    <t>a. New Employment Visa</t>
  </si>
  <si>
    <t>b. Govt to Govt Transfer</t>
  </si>
  <si>
    <t>c. Internal Transfers</t>
  </si>
  <si>
    <t>d. Visa Cancellations and Transfers</t>
  </si>
  <si>
    <t>e. Medical &amp; EID typing and Full assistance with both these services (pick up and drop off available)</t>
  </si>
  <si>
    <t>f. Holding the dependents (to avoid visa cancellations of dependents when the sponsor is switching jobs)</t>
  </si>
  <si>
    <t>g. Access Cards</t>
  </si>
  <si>
    <t xml:space="preserve">h. Job Title Amendment </t>
  </si>
  <si>
    <t xml:space="preserve">i. NOC’s </t>
  </si>
  <si>
    <t>j. Updating employee salary details with JAFZA</t>
  </si>
  <si>
    <t>e. DMCC, DAFZA, JAFZA &amp; Tecom: Secretarial Services (per hour basis, please request for a quote)</t>
  </si>
  <si>
    <t>a. New Company Business Setups</t>
  </si>
  <si>
    <t xml:space="preserve">b. Trade License Renewals, Concordia </t>
  </si>
  <si>
    <t>c. Liquidation of companies who wish to close their Businesses</t>
  </si>
  <si>
    <t>d. De-registration Support Services.</t>
  </si>
  <si>
    <t xml:space="preserve"> </t>
  </si>
  <si>
    <t>f. Consulates Support in Dubai &amp; Embassy Support in Abu Dhabi</t>
  </si>
  <si>
    <t xml:space="preserve">a. Document Checklists for Business and Tourist Visit Visa </t>
  </si>
  <si>
    <t>b. PRO Assistance in Pick up and drop off available.</t>
  </si>
  <si>
    <t xml:space="preserve">c. PRO Assistance in Interviews at consulates. </t>
  </si>
  <si>
    <t xml:space="preserve">To name a few: (KSA, Nigeria, Schengen, Angola, South Africa, China, Brazil, Egypt, Ethiopia, Ghana, Russia, India, Pakistan, Morocco) </t>
  </si>
  <si>
    <t>g. Abu Dhabi Immigration (All Services: Immigration, Labour, Dependents, Attestations, Employee Visa, Office Inspections etc)</t>
  </si>
  <si>
    <t>a. Quota Creation &amp; Work Contract approval online for employees</t>
  </si>
  <si>
    <t>b. Visa Applications for Employees (Signatory attendance will be required)</t>
  </si>
  <si>
    <t>c. Visa Cancellation for dependents</t>
  </si>
  <si>
    <t>d. Issuing Entry Permit for dependents</t>
  </si>
  <si>
    <t>e. Visa Stamping &amp; Change Status’s for dependents</t>
  </si>
  <si>
    <t>f. Medical &amp; EID typing and Full assistance with both these services (pick up and drop off available)</t>
  </si>
  <si>
    <t>g. Passport and EID tracking &amp; Delivery</t>
  </si>
  <si>
    <t>Effort</t>
  </si>
  <si>
    <t>Forms (Please refer sheet "Forms"</t>
  </si>
  <si>
    <t>LDAP integration</t>
  </si>
  <si>
    <t>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</si>
</sst>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7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Courier New"/>
      <family val="3"/>
    </font>
    <font>
      <sz val="7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3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0" fillId="5" borderId="1" xfId="0" applyFont="1" applyFill="1" applyBorder="1"/>
    <xf numFmtId="0" fontId="2" fillId="6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5" fillId="7" borderId="1" xfId="0" applyFont="1" applyFill="1" applyBorder="1"/>
    <xf numFmtId="0" fontId="4" fillId="9" borderId="1" xfId="0" applyFont="1" applyFill="1" applyBorder="1"/>
    <xf numFmtId="0" fontId="1" fillId="9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wrapText="1"/>
    </xf>
    <xf numFmtId="0" fontId="6" fillId="0" borderId="0" xfId="0" applyFont="1" applyAlignment="1">
      <alignment horizontal="left" vertical="center" indent="5"/>
    </xf>
    <xf numFmtId="0" fontId="8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 indent="13"/>
    </xf>
    <xf numFmtId="0" fontId="8" fillId="0" borderId="0" xfId="0" applyFont="1" applyAlignment="1">
      <alignment horizontal="left" vertical="center" indent="13"/>
    </xf>
    <xf numFmtId="0" fontId="11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0"/>
    </xf>
    <xf numFmtId="0" fontId="8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58" zoomScale="80" zoomScaleNormal="80" workbookViewId="0">
      <selection activeCell="C80" sqref="C80"/>
    </sheetView>
  </sheetViews>
  <sheetFormatPr defaultColWidth="9.109375" defaultRowHeight="14.4" x14ac:dyDescent="0.3"/>
  <cols>
    <col min="1" max="1" width="9.109375" style="9"/>
    <col min="2" max="2" width="70.44140625" style="2" bestFit="1" customWidth="1"/>
    <col min="3" max="3" width="50.6640625" style="2" customWidth="1"/>
    <col min="4" max="4" width="8.44140625" style="2" bestFit="1" customWidth="1"/>
    <col min="5" max="5" width="9.109375" style="1"/>
    <col min="6" max="6" width="22.88671875" style="1" customWidth="1"/>
    <col min="7" max="7" width="14.5546875" style="1" customWidth="1"/>
    <col min="8" max="16384" width="9.109375" style="1"/>
  </cols>
  <sheetData>
    <row r="1" spans="1:5" s="3" customFormat="1" x14ac:dyDescent="0.3">
      <c r="A1" s="22" t="s">
        <v>0</v>
      </c>
      <c r="B1" s="23" t="s">
        <v>1</v>
      </c>
      <c r="C1" s="24" t="s">
        <v>26</v>
      </c>
      <c r="D1" s="24" t="s">
        <v>66</v>
      </c>
      <c r="E1" s="24" t="s">
        <v>67</v>
      </c>
    </row>
    <row r="2" spans="1:5" s="3" customFormat="1" x14ac:dyDescent="0.3">
      <c r="A2" s="10">
        <v>1.1000000000000001</v>
      </c>
      <c r="B2" s="5" t="s">
        <v>27</v>
      </c>
      <c r="C2" s="4" t="s">
        <v>28</v>
      </c>
      <c r="D2" s="4">
        <v>2.5</v>
      </c>
      <c r="E2" s="12">
        <f>D2*8</f>
        <v>20</v>
      </c>
    </row>
    <row r="3" spans="1:5" s="3" customFormat="1" ht="43.2" x14ac:dyDescent="0.3">
      <c r="A3" s="10">
        <v>1.2</v>
      </c>
      <c r="B3" s="5" t="s">
        <v>29</v>
      </c>
      <c r="C3" s="4" t="s">
        <v>65</v>
      </c>
      <c r="D3" s="4">
        <v>1</v>
      </c>
      <c r="E3" s="12">
        <f t="shared" ref="E3:E61" si="0">D3*8</f>
        <v>8</v>
      </c>
    </row>
    <row r="4" spans="1:5" s="3" customFormat="1" ht="72" x14ac:dyDescent="0.3">
      <c r="A4" s="10">
        <v>1.3</v>
      </c>
      <c r="B4" s="5" t="s">
        <v>31</v>
      </c>
      <c r="C4" s="4"/>
      <c r="D4" s="4">
        <v>2.5</v>
      </c>
      <c r="E4" s="12">
        <f t="shared" si="0"/>
        <v>20</v>
      </c>
    </row>
    <row r="5" spans="1:5" s="3" customFormat="1" x14ac:dyDescent="0.3">
      <c r="A5" s="10">
        <v>1.4</v>
      </c>
      <c r="B5" s="6" t="s">
        <v>2</v>
      </c>
      <c r="C5" s="4" t="s">
        <v>30</v>
      </c>
      <c r="D5" s="4">
        <v>1</v>
      </c>
      <c r="E5" s="12">
        <f t="shared" si="0"/>
        <v>8</v>
      </c>
    </row>
    <row r="6" spans="1:5" s="3" customFormat="1" ht="28.8" x14ac:dyDescent="0.3">
      <c r="A6" s="10">
        <v>1.5</v>
      </c>
      <c r="B6" s="5" t="s">
        <v>9</v>
      </c>
      <c r="C6" s="4" t="s">
        <v>34</v>
      </c>
      <c r="D6" s="4">
        <v>1.5</v>
      </c>
      <c r="E6" s="12">
        <f t="shared" si="0"/>
        <v>12</v>
      </c>
    </row>
    <row r="7" spans="1:5" s="3" customFormat="1" x14ac:dyDescent="0.3">
      <c r="A7" s="10">
        <v>1.6</v>
      </c>
      <c r="B7" s="5" t="s">
        <v>32</v>
      </c>
      <c r="C7" s="4"/>
      <c r="D7" s="4">
        <v>2.5</v>
      </c>
      <c r="E7" s="12">
        <f t="shared" si="0"/>
        <v>20</v>
      </c>
    </row>
    <row r="8" spans="1:5" s="3" customFormat="1" ht="28.8" x14ac:dyDescent="0.3">
      <c r="A8" s="10">
        <v>1.7</v>
      </c>
      <c r="B8" s="6" t="s">
        <v>33</v>
      </c>
      <c r="C8" s="4"/>
      <c r="D8" s="4">
        <v>1.5</v>
      </c>
      <c r="E8" s="12">
        <f t="shared" si="0"/>
        <v>12</v>
      </c>
    </row>
    <row r="9" spans="1:5" s="3" customFormat="1" ht="115.2" x14ac:dyDescent="0.3">
      <c r="A9" s="10">
        <v>1.8</v>
      </c>
      <c r="B9" s="5" t="s">
        <v>87</v>
      </c>
      <c r="C9" s="4"/>
      <c r="D9" s="4">
        <v>28</v>
      </c>
      <c r="E9" s="12">
        <f t="shared" si="0"/>
        <v>224</v>
      </c>
    </row>
    <row r="10" spans="1:5" s="3" customFormat="1" x14ac:dyDescent="0.3">
      <c r="A10" s="10"/>
      <c r="B10" s="5" t="s">
        <v>147</v>
      </c>
      <c r="C10" s="4"/>
      <c r="D10" s="4">
        <v>99</v>
      </c>
      <c r="E10" s="12">
        <f t="shared" si="0"/>
        <v>792</v>
      </c>
    </row>
    <row r="11" spans="1:5" s="3" customFormat="1" x14ac:dyDescent="0.3">
      <c r="A11" s="10"/>
      <c r="B11" s="5" t="s">
        <v>148</v>
      </c>
      <c r="C11" s="4"/>
      <c r="D11" s="4">
        <v>3</v>
      </c>
      <c r="E11" s="12">
        <f t="shared" si="0"/>
        <v>24</v>
      </c>
    </row>
    <row r="12" spans="1:5" s="3" customFormat="1" ht="43.2" x14ac:dyDescent="0.3">
      <c r="A12" s="10">
        <v>1.9</v>
      </c>
      <c r="B12" s="5" t="s">
        <v>3</v>
      </c>
      <c r="C12" s="4" t="s">
        <v>35</v>
      </c>
      <c r="D12" s="4">
        <v>3</v>
      </c>
      <c r="E12" s="12">
        <f t="shared" si="0"/>
        <v>24</v>
      </c>
    </row>
    <row r="13" spans="1:5" s="3" customFormat="1" ht="28.8" x14ac:dyDescent="0.3">
      <c r="A13" s="11">
        <v>1.1000000000000001</v>
      </c>
      <c r="B13" s="5" t="s">
        <v>36</v>
      </c>
      <c r="C13" s="4"/>
      <c r="D13" s="4">
        <v>3</v>
      </c>
      <c r="E13" s="12">
        <f t="shared" si="0"/>
        <v>24</v>
      </c>
    </row>
    <row r="14" spans="1:5" s="3" customFormat="1" x14ac:dyDescent="0.3">
      <c r="A14" s="10">
        <v>1.1100000000000001</v>
      </c>
      <c r="B14" s="5" t="s">
        <v>45</v>
      </c>
      <c r="C14" s="4"/>
      <c r="D14" s="4">
        <v>3.5</v>
      </c>
      <c r="E14" s="12">
        <f t="shared" si="0"/>
        <v>28</v>
      </c>
    </row>
    <row r="15" spans="1:5" s="3" customFormat="1" x14ac:dyDescent="0.3">
      <c r="A15" s="10">
        <v>1.1200000000000001</v>
      </c>
      <c r="B15" s="5" t="s">
        <v>4</v>
      </c>
      <c r="C15" s="4"/>
      <c r="D15" s="4">
        <v>2.5</v>
      </c>
      <c r="E15" s="12">
        <f t="shared" si="0"/>
        <v>20</v>
      </c>
    </row>
    <row r="16" spans="1:5" s="3" customFormat="1" x14ac:dyDescent="0.3">
      <c r="A16" s="10">
        <v>1.1299999999999999</v>
      </c>
      <c r="B16" s="5" t="s">
        <v>37</v>
      </c>
      <c r="C16" s="4" t="s">
        <v>38</v>
      </c>
      <c r="D16" s="4">
        <v>0.5</v>
      </c>
      <c r="E16" s="12">
        <f t="shared" si="0"/>
        <v>4</v>
      </c>
    </row>
    <row r="17" spans="1:5" s="3" customFormat="1" ht="68.25" customHeight="1" x14ac:dyDescent="0.3">
      <c r="A17" s="10">
        <v>1.1399999999999999</v>
      </c>
      <c r="B17" s="5" t="s">
        <v>60</v>
      </c>
      <c r="C17" s="4" t="s">
        <v>39</v>
      </c>
      <c r="D17" s="4">
        <v>2</v>
      </c>
      <c r="E17" s="12">
        <f t="shared" si="0"/>
        <v>16</v>
      </c>
    </row>
    <row r="18" spans="1:5" s="3" customFormat="1" ht="57.6" x14ac:dyDescent="0.3">
      <c r="A18" s="10">
        <v>1.1499999999999999</v>
      </c>
      <c r="B18" s="5" t="s">
        <v>5</v>
      </c>
      <c r="C18" s="4"/>
      <c r="D18" s="4">
        <v>2.5</v>
      </c>
      <c r="E18" s="12">
        <f t="shared" si="0"/>
        <v>20</v>
      </c>
    </row>
    <row r="19" spans="1:5" s="3" customFormat="1" ht="28.8" x14ac:dyDescent="0.3">
      <c r="A19" s="10">
        <v>1.1599999999999999</v>
      </c>
      <c r="B19" s="5" t="s">
        <v>44</v>
      </c>
      <c r="C19" s="4"/>
      <c r="D19" s="4">
        <v>2.5</v>
      </c>
      <c r="E19" s="12">
        <f t="shared" si="0"/>
        <v>20</v>
      </c>
    </row>
    <row r="20" spans="1:5" s="3" customFormat="1" x14ac:dyDescent="0.3">
      <c r="A20" s="10">
        <v>1.17</v>
      </c>
      <c r="B20" s="7" t="s">
        <v>40</v>
      </c>
      <c r="C20" s="4"/>
      <c r="D20" s="4">
        <v>2</v>
      </c>
      <c r="E20" s="12">
        <f t="shared" si="0"/>
        <v>16</v>
      </c>
    </row>
    <row r="21" spans="1:5" s="3" customFormat="1" ht="43.2" x14ac:dyDescent="0.3">
      <c r="A21" s="10">
        <v>1.18</v>
      </c>
      <c r="B21" s="6" t="s">
        <v>41</v>
      </c>
      <c r="C21" s="4" t="s">
        <v>42</v>
      </c>
      <c r="D21" s="4">
        <v>1.5</v>
      </c>
      <c r="E21" s="12">
        <f t="shared" si="0"/>
        <v>12</v>
      </c>
    </row>
    <row r="22" spans="1:5" s="3" customFormat="1" x14ac:dyDescent="0.3">
      <c r="A22" s="10">
        <v>1.19</v>
      </c>
      <c r="B22" s="6" t="s">
        <v>46</v>
      </c>
      <c r="C22" s="4"/>
      <c r="D22" s="4">
        <v>0.5</v>
      </c>
      <c r="E22" s="12">
        <f t="shared" si="0"/>
        <v>4</v>
      </c>
    </row>
    <row r="23" spans="1:5" s="3" customFormat="1" x14ac:dyDescent="0.3">
      <c r="A23" s="11">
        <v>1.2</v>
      </c>
      <c r="B23" s="5" t="s">
        <v>6</v>
      </c>
      <c r="C23" s="4" t="s">
        <v>43</v>
      </c>
      <c r="D23" s="4">
        <v>1</v>
      </c>
      <c r="E23" s="12">
        <f t="shared" si="0"/>
        <v>8</v>
      </c>
    </row>
    <row r="24" spans="1:5" s="3" customFormat="1" x14ac:dyDescent="0.3">
      <c r="A24" s="10"/>
      <c r="B24" s="5"/>
      <c r="C24" s="4"/>
      <c r="D24" s="4"/>
      <c r="E24" s="12">
        <f t="shared" si="0"/>
        <v>0</v>
      </c>
    </row>
    <row r="25" spans="1:5" s="3" customFormat="1" x14ac:dyDescent="0.3">
      <c r="A25" s="10"/>
      <c r="B25" s="8" t="s">
        <v>8</v>
      </c>
      <c r="C25" s="4"/>
      <c r="D25" s="4"/>
      <c r="E25" s="12">
        <f t="shared" si="0"/>
        <v>0</v>
      </c>
    </row>
    <row r="26" spans="1:5" s="3" customFormat="1" x14ac:dyDescent="0.3">
      <c r="A26" s="10">
        <v>2.1</v>
      </c>
      <c r="B26" s="5" t="s">
        <v>7</v>
      </c>
      <c r="C26" s="4" t="s">
        <v>61</v>
      </c>
      <c r="D26" s="4">
        <v>0.5</v>
      </c>
      <c r="E26" s="12">
        <f t="shared" si="0"/>
        <v>4</v>
      </c>
    </row>
    <row r="27" spans="1:5" s="3" customFormat="1" x14ac:dyDescent="0.3">
      <c r="A27" s="10">
        <v>2.2000000000000002</v>
      </c>
      <c r="B27" s="7" t="s">
        <v>47</v>
      </c>
      <c r="C27" s="13" t="s">
        <v>76</v>
      </c>
      <c r="D27" s="4">
        <v>0.5</v>
      </c>
      <c r="E27" s="12">
        <f t="shared" si="0"/>
        <v>4</v>
      </c>
    </row>
    <row r="28" spans="1:5" s="3" customFormat="1" x14ac:dyDescent="0.3">
      <c r="A28" s="10">
        <v>2.2999999999999998</v>
      </c>
      <c r="B28" s="15"/>
      <c r="C28" s="4"/>
      <c r="D28" s="4"/>
      <c r="E28" s="12">
        <f t="shared" si="0"/>
        <v>0</v>
      </c>
    </row>
    <row r="29" spans="1:5" s="3" customFormat="1" x14ac:dyDescent="0.3">
      <c r="A29" s="10">
        <v>2.4</v>
      </c>
      <c r="B29" s="5" t="s">
        <v>48</v>
      </c>
      <c r="C29" s="4" t="s">
        <v>62</v>
      </c>
      <c r="D29" s="4">
        <v>4</v>
      </c>
      <c r="E29" s="12">
        <f t="shared" si="0"/>
        <v>32</v>
      </c>
    </row>
    <row r="30" spans="1:5" s="3" customFormat="1" x14ac:dyDescent="0.3">
      <c r="A30" s="10"/>
      <c r="B30" s="5"/>
      <c r="C30" s="4"/>
      <c r="D30" s="4"/>
      <c r="E30" s="12">
        <f t="shared" si="0"/>
        <v>0</v>
      </c>
    </row>
    <row r="31" spans="1:5" s="3" customFormat="1" x14ac:dyDescent="0.3">
      <c r="A31" s="10"/>
      <c r="B31" s="8" t="s">
        <v>59</v>
      </c>
      <c r="C31" s="4"/>
      <c r="D31" s="4"/>
      <c r="E31" s="12">
        <f t="shared" si="0"/>
        <v>0</v>
      </c>
    </row>
    <row r="32" spans="1:5" s="3" customFormat="1" x14ac:dyDescent="0.3">
      <c r="A32" s="10">
        <v>3.1</v>
      </c>
      <c r="B32" s="5" t="s">
        <v>10</v>
      </c>
      <c r="C32" s="4"/>
      <c r="D32" s="4">
        <v>1</v>
      </c>
      <c r="E32" s="12">
        <f t="shared" si="0"/>
        <v>8</v>
      </c>
    </row>
    <row r="33" spans="1:5" s="3" customFormat="1" x14ac:dyDescent="0.3">
      <c r="A33" s="10">
        <v>3.2</v>
      </c>
      <c r="B33" s="5" t="s">
        <v>63</v>
      </c>
      <c r="C33" s="4"/>
      <c r="D33" s="4">
        <v>3</v>
      </c>
      <c r="E33" s="12">
        <f t="shared" si="0"/>
        <v>24</v>
      </c>
    </row>
    <row r="34" spans="1:5" s="3" customFormat="1" ht="28.8" x14ac:dyDescent="0.3">
      <c r="A34" s="10">
        <v>3.3</v>
      </c>
      <c r="B34" s="5" t="s">
        <v>11</v>
      </c>
      <c r="C34" s="4"/>
      <c r="D34" s="4">
        <v>2.5</v>
      </c>
      <c r="E34" s="12">
        <f t="shared" si="0"/>
        <v>20</v>
      </c>
    </row>
    <row r="35" spans="1:5" s="3" customFormat="1" ht="43.2" x14ac:dyDescent="0.3">
      <c r="A35" s="10">
        <v>3.4</v>
      </c>
      <c r="B35" s="5" t="s">
        <v>12</v>
      </c>
      <c r="C35" s="4"/>
      <c r="D35" s="4">
        <v>1.5</v>
      </c>
      <c r="E35" s="12">
        <f t="shared" si="0"/>
        <v>12</v>
      </c>
    </row>
    <row r="36" spans="1:5" s="3" customFormat="1" x14ac:dyDescent="0.3">
      <c r="A36" s="10">
        <v>3.5</v>
      </c>
      <c r="B36" s="5" t="s">
        <v>13</v>
      </c>
      <c r="C36" s="4"/>
      <c r="D36" s="4">
        <v>1</v>
      </c>
      <c r="E36" s="12">
        <f t="shared" si="0"/>
        <v>8</v>
      </c>
    </row>
    <row r="37" spans="1:5" s="3" customFormat="1" ht="28.8" x14ac:dyDescent="0.3">
      <c r="A37" s="10">
        <v>3.6</v>
      </c>
      <c r="B37" s="5" t="s">
        <v>14</v>
      </c>
      <c r="C37" s="4"/>
      <c r="D37" s="4">
        <v>1.5</v>
      </c>
      <c r="E37" s="12">
        <f t="shared" si="0"/>
        <v>12</v>
      </c>
    </row>
    <row r="38" spans="1:5" s="3" customFormat="1" x14ac:dyDescent="0.3">
      <c r="A38" s="10">
        <v>3.7</v>
      </c>
      <c r="B38" s="5" t="s">
        <v>15</v>
      </c>
      <c r="C38" s="4"/>
      <c r="D38" s="4">
        <v>0.5</v>
      </c>
      <c r="E38" s="12">
        <f t="shared" si="0"/>
        <v>4</v>
      </c>
    </row>
    <row r="39" spans="1:5" s="3" customFormat="1" ht="28.8" x14ac:dyDescent="0.3">
      <c r="A39" s="10">
        <v>3.8</v>
      </c>
      <c r="B39" s="5" t="s">
        <v>16</v>
      </c>
      <c r="C39" s="4"/>
      <c r="D39" s="4">
        <v>1</v>
      </c>
      <c r="E39" s="12">
        <f t="shared" si="0"/>
        <v>8</v>
      </c>
    </row>
    <row r="40" spans="1:5" s="3" customFormat="1" ht="100.8" x14ac:dyDescent="0.3">
      <c r="A40" s="10">
        <v>3.9</v>
      </c>
      <c r="B40" s="5" t="s">
        <v>17</v>
      </c>
      <c r="C40" s="4"/>
      <c r="D40" s="4">
        <v>1.5</v>
      </c>
      <c r="E40" s="12">
        <f t="shared" si="0"/>
        <v>12</v>
      </c>
    </row>
    <row r="41" spans="1:5" s="3" customFormat="1" x14ac:dyDescent="0.3">
      <c r="A41" s="11">
        <v>3.1</v>
      </c>
      <c r="B41" s="16" t="s">
        <v>18</v>
      </c>
      <c r="C41" s="4"/>
      <c r="D41" s="4">
        <v>3</v>
      </c>
      <c r="E41" s="12">
        <f t="shared" si="0"/>
        <v>24</v>
      </c>
    </row>
    <row r="42" spans="1:5" s="3" customFormat="1" x14ac:dyDescent="0.3">
      <c r="A42" s="10">
        <v>3.11</v>
      </c>
      <c r="B42" s="5" t="s">
        <v>20</v>
      </c>
      <c r="C42" s="4"/>
      <c r="D42" s="4">
        <v>1</v>
      </c>
      <c r="E42" s="12">
        <f t="shared" si="0"/>
        <v>8</v>
      </c>
    </row>
    <row r="43" spans="1:5" s="3" customFormat="1" ht="72" x14ac:dyDescent="0.3">
      <c r="A43" s="10">
        <v>3.12</v>
      </c>
      <c r="B43" s="16" t="s">
        <v>19</v>
      </c>
      <c r="C43" s="4"/>
      <c r="D43" s="4">
        <v>3</v>
      </c>
      <c r="E43" s="12">
        <f t="shared" si="0"/>
        <v>24</v>
      </c>
    </row>
    <row r="44" spans="1:5" s="3" customFormat="1" ht="100.8" x14ac:dyDescent="0.3">
      <c r="A44" s="10">
        <v>3.13</v>
      </c>
      <c r="B44" s="5" t="s">
        <v>21</v>
      </c>
      <c r="C44" s="4"/>
      <c r="D44" s="4">
        <v>3.5</v>
      </c>
      <c r="E44" s="12">
        <f t="shared" si="0"/>
        <v>28</v>
      </c>
    </row>
    <row r="45" spans="1:5" s="3" customFormat="1" x14ac:dyDescent="0.3">
      <c r="A45" s="10">
        <v>3.14</v>
      </c>
      <c r="B45" s="5" t="s">
        <v>22</v>
      </c>
      <c r="C45" s="4"/>
      <c r="D45" s="4">
        <v>1</v>
      </c>
      <c r="E45" s="12">
        <f t="shared" si="0"/>
        <v>8</v>
      </c>
    </row>
    <row r="46" spans="1:5" s="3" customFormat="1" ht="28.8" x14ac:dyDescent="0.3">
      <c r="A46" s="10">
        <v>4.0999999999999996</v>
      </c>
      <c r="B46" s="16" t="s">
        <v>23</v>
      </c>
      <c r="C46" s="4"/>
      <c r="D46" s="4">
        <v>3.5</v>
      </c>
      <c r="E46" s="12">
        <f t="shared" si="0"/>
        <v>28</v>
      </c>
    </row>
    <row r="47" spans="1:5" s="3" customFormat="1" x14ac:dyDescent="0.3">
      <c r="A47" s="10">
        <v>4.2</v>
      </c>
      <c r="B47" s="16" t="s">
        <v>24</v>
      </c>
      <c r="C47" s="4"/>
      <c r="D47" s="4">
        <v>1</v>
      </c>
      <c r="E47" s="12">
        <f t="shared" si="0"/>
        <v>8</v>
      </c>
    </row>
    <row r="48" spans="1:5" s="3" customFormat="1" x14ac:dyDescent="0.3">
      <c r="A48" s="10">
        <v>4.3</v>
      </c>
      <c r="B48" s="16" t="s">
        <v>25</v>
      </c>
      <c r="C48" s="4"/>
      <c r="D48" s="4">
        <v>4.5</v>
      </c>
      <c r="E48" s="12">
        <f t="shared" si="0"/>
        <v>36</v>
      </c>
    </row>
    <row r="49" spans="1:7" s="3" customFormat="1" x14ac:dyDescent="0.3">
      <c r="A49" s="10"/>
      <c r="B49" s="5"/>
      <c r="C49" s="4"/>
      <c r="D49" s="4"/>
      <c r="E49" s="12">
        <f t="shared" si="0"/>
        <v>0</v>
      </c>
    </row>
    <row r="50" spans="1:7" s="3" customFormat="1" x14ac:dyDescent="0.3">
      <c r="A50" s="10"/>
      <c r="B50" s="8" t="s">
        <v>49</v>
      </c>
      <c r="C50" s="4"/>
      <c r="D50" s="4"/>
      <c r="E50" s="12">
        <f t="shared" si="0"/>
        <v>0</v>
      </c>
    </row>
    <row r="51" spans="1:7" s="3" customFormat="1" ht="100.8" x14ac:dyDescent="0.3">
      <c r="A51" s="10">
        <v>5.0999999999999996</v>
      </c>
      <c r="B51" s="5" t="s">
        <v>50</v>
      </c>
      <c r="C51" s="13" t="s">
        <v>68</v>
      </c>
      <c r="D51" s="4">
        <v>1.5</v>
      </c>
      <c r="E51" s="12">
        <f t="shared" si="0"/>
        <v>12</v>
      </c>
    </row>
    <row r="52" spans="1:7" s="3" customFormat="1" x14ac:dyDescent="0.3">
      <c r="A52" s="10">
        <v>5.2</v>
      </c>
      <c r="B52" s="5" t="s">
        <v>51</v>
      </c>
      <c r="C52" s="4"/>
      <c r="D52" s="4">
        <v>1</v>
      </c>
      <c r="E52" s="12">
        <f t="shared" si="0"/>
        <v>8</v>
      </c>
    </row>
    <row r="53" spans="1:7" s="3" customFormat="1" x14ac:dyDescent="0.3">
      <c r="A53" s="10">
        <v>5.3</v>
      </c>
      <c r="B53" s="5" t="s">
        <v>52</v>
      </c>
      <c r="C53" s="4"/>
      <c r="D53" s="4">
        <v>2</v>
      </c>
      <c r="E53" s="12">
        <f t="shared" si="0"/>
        <v>16</v>
      </c>
    </row>
    <row r="54" spans="1:7" s="3" customFormat="1" x14ac:dyDescent="0.3">
      <c r="A54" s="10">
        <v>5.4</v>
      </c>
      <c r="B54" s="5" t="s">
        <v>53</v>
      </c>
      <c r="C54" s="4"/>
      <c r="D54" s="4">
        <v>2</v>
      </c>
      <c r="E54" s="12">
        <f t="shared" si="0"/>
        <v>16</v>
      </c>
    </row>
    <row r="55" spans="1:7" s="3" customFormat="1" x14ac:dyDescent="0.3">
      <c r="A55" s="10">
        <v>5.5</v>
      </c>
      <c r="B55" s="5" t="s">
        <v>54</v>
      </c>
      <c r="C55" s="4"/>
      <c r="D55" s="4">
        <v>1</v>
      </c>
      <c r="E55" s="12">
        <f t="shared" si="0"/>
        <v>8</v>
      </c>
    </row>
    <row r="56" spans="1:7" s="3" customFormat="1" x14ac:dyDescent="0.3">
      <c r="A56" s="10">
        <v>5.6</v>
      </c>
      <c r="B56" s="5" t="s">
        <v>55</v>
      </c>
      <c r="C56" s="4"/>
      <c r="D56" s="4">
        <v>1</v>
      </c>
      <c r="E56" s="12">
        <f t="shared" si="0"/>
        <v>8</v>
      </c>
    </row>
    <row r="57" spans="1:7" s="3" customFormat="1" x14ac:dyDescent="0.3">
      <c r="A57" s="10">
        <v>5.7</v>
      </c>
      <c r="B57" s="5" t="s">
        <v>56</v>
      </c>
      <c r="C57" s="4"/>
      <c r="D57" s="4"/>
      <c r="E57" s="12">
        <f t="shared" si="0"/>
        <v>0</v>
      </c>
    </row>
    <row r="58" spans="1:7" s="3" customFormat="1" x14ac:dyDescent="0.3">
      <c r="A58" s="10">
        <v>5.8</v>
      </c>
      <c r="B58" s="5" t="s">
        <v>57</v>
      </c>
      <c r="C58" s="13" t="s">
        <v>69</v>
      </c>
      <c r="D58" s="4">
        <v>5</v>
      </c>
      <c r="E58" s="12">
        <f t="shared" si="0"/>
        <v>40</v>
      </c>
    </row>
    <row r="59" spans="1:7" s="3" customFormat="1" x14ac:dyDescent="0.3">
      <c r="A59" s="10"/>
      <c r="B59" s="5"/>
      <c r="C59" s="4"/>
      <c r="D59" s="4"/>
      <c r="E59" s="12">
        <f t="shared" si="0"/>
        <v>0</v>
      </c>
    </row>
    <row r="60" spans="1:7" s="3" customFormat="1" x14ac:dyDescent="0.3">
      <c r="A60" s="10"/>
      <c r="B60" s="8" t="s">
        <v>58</v>
      </c>
      <c r="C60" s="4"/>
      <c r="D60" s="4"/>
      <c r="E60" s="12">
        <f t="shared" si="0"/>
        <v>0</v>
      </c>
    </row>
    <row r="61" spans="1:7" s="3" customFormat="1" ht="28.8" x14ac:dyDescent="0.3">
      <c r="A61" s="10"/>
      <c r="B61" s="5" t="s">
        <v>64</v>
      </c>
      <c r="C61" s="4"/>
      <c r="D61" s="4"/>
      <c r="E61" s="12">
        <f t="shared" si="0"/>
        <v>0</v>
      </c>
    </row>
    <row r="62" spans="1:7" ht="18" x14ac:dyDescent="0.35">
      <c r="C62" s="25" t="s">
        <v>79</v>
      </c>
      <c r="D62" s="19"/>
      <c r="F62" s="14" t="s">
        <v>81</v>
      </c>
      <c r="G62" s="14" t="s">
        <v>82</v>
      </c>
    </row>
    <row r="63" spans="1:7" ht="15.6" x14ac:dyDescent="0.3">
      <c r="C63" s="17" t="s">
        <v>74</v>
      </c>
      <c r="D63" s="17">
        <v>11</v>
      </c>
      <c r="F63" s="14">
        <v>10</v>
      </c>
      <c r="G63" s="14">
        <v>1</v>
      </c>
    </row>
    <row r="64" spans="1:7" ht="15.6" x14ac:dyDescent="0.3">
      <c r="C64" s="17" t="s">
        <v>71</v>
      </c>
      <c r="D64" s="17">
        <v>3</v>
      </c>
      <c r="F64" s="14">
        <v>3</v>
      </c>
      <c r="G64" s="14">
        <v>1</v>
      </c>
    </row>
    <row r="65" spans="3:8" ht="15.6" x14ac:dyDescent="0.3">
      <c r="C65" s="17" t="s">
        <v>77</v>
      </c>
      <c r="D65" s="17">
        <v>3</v>
      </c>
      <c r="F65" s="14"/>
      <c r="G65" s="14"/>
    </row>
    <row r="66" spans="3:8" ht="15.6" x14ac:dyDescent="0.3">
      <c r="C66" s="17" t="s">
        <v>78</v>
      </c>
      <c r="D66" s="17">
        <v>3</v>
      </c>
      <c r="F66" s="14"/>
      <c r="G66" s="14"/>
    </row>
    <row r="67" spans="3:8" ht="15.6" x14ac:dyDescent="0.3">
      <c r="C67" s="17" t="s">
        <v>75</v>
      </c>
      <c r="D67" s="17">
        <f>SUM(D2:D58)</f>
        <v>219.5</v>
      </c>
      <c r="F67" s="14">
        <v>100</v>
      </c>
      <c r="G67" s="14">
        <v>2</v>
      </c>
      <c r="H67" s="1" t="s">
        <v>83</v>
      </c>
    </row>
    <row r="68" spans="3:8" ht="15.6" x14ac:dyDescent="0.3">
      <c r="C68" s="17" t="s">
        <v>70</v>
      </c>
      <c r="D68" s="17">
        <f>SUM(D2:D58)*0.3</f>
        <v>65.849999999999994</v>
      </c>
      <c r="F68" s="14">
        <v>30</v>
      </c>
      <c r="G68" s="14">
        <v>2</v>
      </c>
      <c r="H68" s="1" t="s">
        <v>83</v>
      </c>
    </row>
    <row r="69" spans="3:8" ht="15.6" x14ac:dyDescent="0.3">
      <c r="C69" s="20" t="s">
        <v>84</v>
      </c>
      <c r="D69" s="20">
        <f>SUM(D63:D68)</f>
        <v>305.35000000000002</v>
      </c>
      <c r="F69" s="14"/>
      <c r="G69" s="14"/>
    </row>
    <row r="70" spans="3:8" ht="18" x14ac:dyDescent="0.35">
      <c r="C70" s="25" t="s">
        <v>80</v>
      </c>
      <c r="D70" s="25"/>
      <c r="F70" s="14"/>
      <c r="G70" s="14"/>
    </row>
    <row r="71" spans="3:8" ht="15.6" x14ac:dyDescent="0.3">
      <c r="C71" s="17" t="s">
        <v>72</v>
      </c>
      <c r="D71" s="17">
        <v>90</v>
      </c>
      <c r="F71" s="14"/>
      <c r="G71" s="14"/>
    </row>
    <row r="72" spans="3:8" ht="15.6" x14ac:dyDescent="0.3">
      <c r="C72" s="17" t="s">
        <v>73</v>
      </c>
      <c r="D72" s="17">
        <v>85</v>
      </c>
      <c r="F72" s="14"/>
      <c r="G72" s="14"/>
    </row>
    <row r="73" spans="3:8" ht="15.6" x14ac:dyDescent="0.3">
      <c r="C73" s="20" t="s">
        <v>84</v>
      </c>
      <c r="D73" s="20">
        <f>SUM(D71:D72)</f>
        <v>175</v>
      </c>
      <c r="F73" s="14">
        <v>45</v>
      </c>
      <c r="G73" s="14">
        <v>1</v>
      </c>
    </row>
    <row r="74" spans="3:8" ht="15.6" x14ac:dyDescent="0.3">
      <c r="C74" s="18" t="s">
        <v>85</v>
      </c>
      <c r="D74" s="18">
        <f>D69+D73</f>
        <v>480.35</v>
      </c>
      <c r="F74" s="14">
        <v>40</v>
      </c>
      <c r="G74" s="14">
        <v>1</v>
      </c>
    </row>
    <row r="75" spans="3:8" ht="15.6" x14ac:dyDescent="0.3">
      <c r="C75" s="21" t="s">
        <v>86</v>
      </c>
      <c r="D75" s="21">
        <v>200</v>
      </c>
    </row>
    <row r="76" spans="3:8" ht="15.6" x14ac:dyDescent="0.3">
      <c r="C76" s="17"/>
      <c r="D76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7"/>
  <sheetViews>
    <sheetView tabSelected="1" topLeftCell="A42" workbookViewId="0">
      <selection activeCell="B45" sqref="B45:B64"/>
    </sheetView>
  </sheetViews>
  <sheetFormatPr defaultRowHeight="14.4" x14ac:dyDescent="0.3"/>
  <sheetData>
    <row r="1" spans="2:13" ht="21" x14ac:dyDescent="0.4">
      <c r="B1" s="33" t="s">
        <v>149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3" t="s">
        <v>146</v>
      </c>
    </row>
    <row r="2" spans="2:13" x14ac:dyDescent="0.3">
      <c r="B2" s="26" t="s">
        <v>88</v>
      </c>
    </row>
    <row r="3" spans="2:13" x14ac:dyDescent="0.3">
      <c r="B3" s="27" t="s">
        <v>89</v>
      </c>
      <c r="M3">
        <v>3</v>
      </c>
    </row>
    <row r="4" spans="2:13" x14ac:dyDescent="0.3">
      <c r="B4" s="27" t="s">
        <v>90</v>
      </c>
      <c r="M4">
        <v>2</v>
      </c>
    </row>
    <row r="5" spans="2:13" x14ac:dyDescent="0.3">
      <c r="B5" s="27" t="s">
        <v>91</v>
      </c>
      <c r="M5">
        <v>2</v>
      </c>
    </row>
    <row r="6" spans="2:13" x14ac:dyDescent="0.3">
      <c r="B6" s="27" t="s">
        <v>92</v>
      </c>
    </row>
    <row r="7" spans="2:13" x14ac:dyDescent="0.3">
      <c r="B7" s="28" t="s">
        <v>93</v>
      </c>
      <c r="M7">
        <v>2</v>
      </c>
    </row>
    <row r="8" spans="2:13" x14ac:dyDescent="0.3">
      <c r="B8" s="28" t="s">
        <v>94</v>
      </c>
      <c r="M8">
        <v>2</v>
      </c>
    </row>
    <row r="9" spans="2:13" x14ac:dyDescent="0.3">
      <c r="B9" s="28" t="s">
        <v>95</v>
      </c>
      <c r="M9">
        <v>2</v>
      </c>
    </row>
    <row r="10" spans="2:13" x14ac:dyDescent="0.3">
      <c r="B10" s="28" t="s">
        <v>96</v>
      </c>
      <c r="M10">
        <v>2</v>
      </c>
    </row>
    <row r="11" spans="2:13" x14ac:dyDescent="0.3">
      <c r="B11" s="28" t="s">
        <v>97</v>
      </c>
      <c r="M11">
        <v>2</v>
      </c>
    </row>
    <row r="12" spans="2:13" x14ac:dyDescent="0.3">
      <c r="B12" s="28" t="s">
        <v>98</v>
      </c>
      <c r="M12">
        <v>2</v>
      </c>
    </row>
    <row r="13" spans="2:13" x14ac:dyDescent="0.3">
      <c r="B13" s="29"/>
    </row>
    <row r="14" spans="2:13" x14ac:dyDescent="0.3">
      <c r="B14" s="30" t="s">
        <v>99</v>
      </c>
    </row>
    <row r="15" spans="2:13" x14ac:dyDescent="0.3">
      <c r="B15" s="27" t="s">
        <v>100</v>
      </c>
      <c r="M15">
        <v>2</v>
      </c>
    </row>
    <row r="16" spans="2:13" x14ac:dyDescent="0.3">
      <c r="B16" s="27" t="s">
        <v>101</v>
      </c>
      <c r="M16">
        <v>2</v>
      </c>
    </row>
    <row r="17" spans="2:13" x14ac:dyDescent="0.3">
      <c r="B17" s="27" t="s">
        <v>102</v>
      </c>
      <c r="M17">
        <v>2</v>
      </c>
    </row>
    <row r="18" spans="2:13" x14ac:dyDescent="0.3">
      <c r="B18" s="27" t="s">
        <v>103</v>
      </c>
      <c r="M18">
        <v>2</v>
      </c>
    </row>
    <row r="19" spans="2:13" x14ac:dyDescent="0.3">
      <c r="B19" s="27" t="s">
        <v>104</v>
      </c>
      <c r="M19">
        <v>2</v>
      </c>
    </row>
    <row r="20" spans="2:13" x14ac:dyDescent="0.3">
      <c r="B20" s="27" t="s">
        <v>105</v>
      </c>
      <c r="M20">
        <v>2</v>
      </c>
    </row>
    <row r="21" spans="2:13" x14ac:dyDescent="0.3">
      <c r="B21" s="27" t="s">
        <v>106</v>
      </c>
      <c r="M21">
        <v>4</v>
      </c>
    </row>
    <row r="22" spans="2:13" x14ac:dyDescent="0.3">
      <c r="B22" s="27" t="s">
        <v>107</v>
      </c>
      <c r="M22">
        <v>2</v>
      </c>
    </row>
    <row r="23" spans="2:13" x14ac:dyDescent="0.3">
      <c r="B23" s="31"/>
    </row>
    <row r="24" spans="2:13" x14ac:dyDescent="0.3">
      <c r="B24" s="30" t="s">
        <v>108</v>
      </c>
    </row>
    <row r="25" spans="2:13" x14ac:dyDescent="0.3">
      <c r="B25" s="27" t="s">
        <v>109</v>
      </c>
      <c r="M25">
        <v>2</v>
      </c>
    </row>
    <row r="26" spans="2:13" x14ac:dyDescent="0.3">
      <c r="B26" s="27" t="s">
        <v>110</v>
      </c>
      <c r="M26">
        <v>2</v>
      </c>
    </row>
    <row r="27" spans="2:13" x14ac:dyDescent="0.3">
      <c r="B27" s="27" t="s">
        <v>111</v>
      </c>
      <c r="M27">
        <v>2</v>
      </c>
    </row>
    <row r="28" spans="2:13" x14ac:dyDescent="0.3">
      <c r="B28" s="27" t="s">
        <v>112</v>
      </c>
      <c r="M28">
        <v>2</v>
      </c>
    </row>
    <row r="29" spans="2:13" x14ac:dyDescent="0.3">
      <c r="B29" s="27" t="s">
        <v>113</v>
      </c>
      <c r="M29">
        <v>2</v>
      </c>
    </row>
    <row r="30" spans="2:13" x14ac:dyDescent="0.3">
      <c r="B30" s="27" t="s">
        <v>114</v>
      </c>
      <c r="M30">
        <v>2</v>
      </c>
    </row>
    <row r="31" spans="2:13" x14ac:dyDescent="0.3">
      <c r="B31" s="27" t="s">
        <v>115</v>
      </c>
      <c r="M31">
        <v>2</v>
      </c>
    </row>
    <row r="32" spans="2:13" x14ac:dyDescent="0.3">
      <c r="B32" s="32"/>
    </row>
    <row r="33" spans="2:13" x14ac:dyDescent="0.3">
      <c r="B33" s="30" t="s">
        <v>116</v>
      </c>
    </row>
    <row r="34" spans="2:13" x14ac:dyDescent="0.3">
      <c r="B34" s="27" t="s">
        <v>117</v>
      </c>
      <c r="M34">
        <v>2</v>
      </c>
    </row>
    <row r="35" spans="2:13" x14ac:dyDescent="0.3">
      <c r="B35" s="27" t="s">
        <v>118</v>
      </c>
      <c r="M35">
        <v>2</v>
      </c>
    </row>
    <row r="36" spans="2:13" x14ac:dyDescent="0.3">
      <c r="B36" s="27" t="s">
        <v>119</v>
      </c>
      <c r="M36">
        <v>2</v>
      </c>
    </row>
    <row r="37" spans="2:13" x14ac:dyDescent="0.3">
      <c r="B37" s="27" t="s">
        <v>120</v>
      </c>
      <c r="M37">
        <v>2</v>
      </c>
    </row>
    <row r="38" spans="2:13" x14ac:dyDescent="0.3">
      <c r="B38" s="27" t="s">
        <v>121</v>
      </c>
      <c r="M38">
        <v>2</v>
      </c>
    </row>
    <row r="39" spans="2:13" x14ac:dyDescent="0.3">
      <c r="B39" s="27" t="s">
        <v>122</v>
      </c>
      <c r="M39">
        <v>2</v>
      </c>
    </row>
    <row r="40" spans="2:13" x14ac:dyDescent="0.3">
      <c r="B40" s="27" t="s">
        <v>123</v>
      </c>
      <c r="M40">
        <v>2</v>
      </c>
    </row>
    <row r="41" spans="2:13" x14ac:dyDescent="0.3">
      <c r="B41" s="27" t="s">
        <v>124</v>
      </c>
      <c r="M41">
        <v>2</v>
      </c>
    </row>
    <row r="42" spans="2:13" x14ac:dyDescent="0.3">
      <c r="B42" s="27" t="s">
        <v>125</v>
      </c>
      <c r="M42">
        <v>2</v>
      </c>
    </row>
    <row r="43" spans="2:13" x14ac:dyDescent="0.3">
      <c r="B43" s="27" t="s">
        <v>126</v>
      </c>
      <c r="M43">
        <v>2</v>
      </c>
    </row>
    <row r="44" spans="2:13" x14ac:dyDescent="0.3">
      <c r="B44" s="32"/>
    </row>
    <row r="45" spans="2:13" x14ac:dyDescent="0.3">
      <c r="B45" s="30" t="s">
        <v>127</v>
      </c>
    </row>
    <row r="46" spans="2:13" x14ac:dyDescent="0.3">
      <c r="B46" s="27" t="s">
        <v>128</v>
      </c>
      <c r="M46">
        <v>2</v>
      </c>
    </row>
    <row r="47" spans="2:13" x14ac:dyDescent="0.3">
      <c r="B47" s="27" t="s">
        <v>129</v>
      </c>
      <c r="M47">
        <v>2</v>
      </c>
    </row>
    <row r="48" spans="2:13" x14ac:dyDescent="0.3">
      <c r="B48" s="27" t="s">
        <v>130</v>
      </c>
      <c r="M48">
        <v>2</v>
      </c>
    </row>
    <row r="49" spans="2:13" x14ac:dyDescent="0.3">
      <c r="B49" s="27" t="s">
        <v>131</v>
      </c>
      <c r="M49">
        <v>2</v>
      </c>
    </row>
    <row r="50" spans="2:13" x14ac:dyDescent="0.3">
      <c r="B50" s="31" t="s">
        <v>132</v>
      </c>
    </row>
    <row r="51" spans="2:13" x14ac:dyDescent="0.3">
      <c r="B51" s="30" t="s">
        <v>133</v>
      </c>
    </row>
    <row r="52" spans="2:13" x14ac:dyDescent="0.3">
      <c r="B52" s="27" t="s">
        <v>134</v>
      </c>
      <c r="M52">
        <v>2</v>
      </c>
    </row>
    <row r="53" spans="2:13" x14ac:dyDescent="0.3">
      <c r="B53" s="27" t="s">
        <v>135</v>
      </c>
      <c r="M53">
        <v>2</v>
      </c>
    </row>
    <row r="54" spans="2:13" x14ac:dyDescent="0.3">
      <c r="B54" s="27" t="s">
        <v>136</v>
      </c>
      <c r="M54">
        <v>2</v>
      </c>
    </row>
    <row r="55" spans="2:13" x14ac:dyDescent="0.3">
      <c r="B55" s="31" t="s">
        <v>137</v>
      </c>
    </row>
    <row r="56" spans="2:13" x14ac:dyDescent="0.3">
      <c r="B56" s="31"/>
    </row>
    <row r="57" spans="2:13" x14ac:dyDescent="0.3">
      <c r="B57" s="30" t="s">
        <v>138</v>
      </c>
    </row>
    <row r="58" spans="2:13" x14ac:dyDescent="0.3">
      <c r="B58" s="27" t="s">
        <v>139</v>
      </c>
      <c r="M58">
        <v>2</v>
      </c>
    </row>
    <row r="59" spans="2:13" x14ac:dyDescent="0.3">
      <c r="B59" s="27" t="s">
        <v>140</v>
      </c>
      <c r="M59">
        <v>2</v>
      </c>
    </row>
    <row r="60" spans="2:13" x14ac:dyDescent="0.3">
      <c r="B60" s="27" t="s">
        <v>141</v>
      </c>
      <c r="M60">
        <v>2</v>
      </c>
    </row>
    <row r="61" spans="2:13" x14ac:dyDescent="0.3">
      <c r="B61" s="27" t="s">
        <v>142</v>
      </c>
      <c r="M61">
        <v>2</v>
      </c>
    </row>
    <row r="62" spans="2:13" x14ac:dyDescent="0.3">
      <c r="B62" s="27" t="s">
        <v>143</v>
      </c>
      <c r="M62">
        <v>2</v>
      </c>
    </row>
    <row r="63" spans="2:13" x14ac:dyDescent="0.3">
      <c r="B63" s="27" t="s">
        <v>144</v>
      </c>
      <c r="M63">
        <v>2</v>
      </c>
    </row>
    <row r="64" spans="2:13" x14ac:dyDescent="0.3">
      <c r="B64" s="27" t="s">
        <v>145</v>
      </c>
      <c r="M64">
        <v>2</v>
      </c>
    </row>
    <row r="67" spans="13:13" x14ac:dyDescent="0.3">
      <c r="M67">
        <f>SUM(M3:M64)</f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Transguard PRO Services-18 May</vt:lpstr>
      <vt:lpstr>Forms</vt:lpstr>
      <vt:lpstr>'Transguard PRO Services-18 May'!_Toc513386370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S</dc:creator>
  <cp:lastModifiedBy>Prashant</cp:lastModifiedBy>
  <dcterms:created xsi:type="dcterms:W3CDTF">2018-05-17T05:41:24Z</dcterms:created>
  <dcterms:modified xsi:type="dcterms:W3CDTF">2018-05-21T15:56:33Z</dcterms:modified>
</cp:coreProperties>
</file>