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Transguard\"/>
    </mc:Choice>
  </mc:AlternateContent>
  <bookViews>
    <workbookView xWindow="0" yWindow="0" windowWidth="23040" windowHeight="9960"/>
  </bookViews>
  <sheets>
    <sheet name="Android" sheetId="1" r:id="rId1"/>
    <sheet name="Web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2" l="1"/>
  <c r="D61" i="2"/>
  <c r="D52" i="2"/>
  <c r="D51" i="2"/>
  <c r="C65" i="2"/>
  <c r="D65" i="2" s="1"/>
  <c r="D41" i="2"/>
  <c r="D42" i="2"/>
  <c r="D44" i="2"/>
  <c r="D45" i="2"/>
  <c r="D47" i="2"/>
  <c r="D48" i="2"/>
  <c r="D49" i="2"/>
  <c r="D50" i="2"/>
  <c r="D53" i="2"/>
  <c r="D54" i="2"/>
  <c r="D55" i="2"/>
  <c r="D56" i="2"/>
  <c r="D57" i="2"/>
  <c r="D39" i="2"/>
  <c r="D24" i="2"/>
  <c r="D67" i="2"/>
  <c r="D66" i="2"/>
  <c r="D63" i="2"/>
  <c r="D60" i="2"/>
  <c r="D59" i="2"/>
  <c r="D38" i="2"/>
  <c r="D37" i="2"/>
  <c r="D36" i="2"/>
  <c r="D35" i="2"/>
  <c r="D34" i="2"/>
  <c r="D33" i="2"/>
  <c r="D32" i="2"/>
  <c r="D30" i="2"/>
  <c r="D29" i="2"/>
  <c r="D27" i="2"/>
  <c r="D26" i="2"/>
  <c r="D25" i="2"/>
  <c r="D23" i="2"/>
  <c r="D22" i="2"/>
  <c r="D21" i="2"/>
  <c r="D20" i="2"/>
  <c r="D18" i="2"/>
  <c r="D17" i="2"/>
  <c r="D16" i="2"/>
  <c r="D15" i="2"/>
  <c r="D14" i="2"/>
  <c r="H12" i="2"/>
  <c r="D11" i="2"/>
  <c r="G7" i="2" s="1"/>
  <c r="D10" i="2"/>
  <c r="H9" i="2"/>
  <c r="C9" i="2"/>
  <c r="D9" i="2" s="1"/>
  <c r="G10" i="2" s="1"/>
  <c r="H10" i="2" s="1"/>
  <c r="H8" i="2"/>
  <c r="D8" i="2"/>
  <c r="G11" i="2" s="1"/>
  <c r="I8" i="2" l="1"/>
  <c r="J8" i="2"/>
  <c r="G13" i="2"/>
  <c r="H11" i="2"/>
  <c r="D68" i="2"/>
  <c r="H7" i="2"/>
  <c r="C68" i="2"/>
  <c r="H13" i="2" l="1"/>
  <c r="F17" i="2"/>
  <c r="H14" i="2"/>
  <c r="F18" i="2" s="1"/>
  <c r="D8" i="1"/>
  <c r="D30" i="1"/>
  <c r="D11" i="1"/>
  <c r="D32" i="1"/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0" i="1"/>
  <c r="D33" i="1" l="1"/>
</calcChain>
</file>

<file path=xl/sharedStrings.xml><?xml version="1.0" encoding="utf-8"?>
<sst xmlns="http://schemas.openxmlformats.org/spreadsheetml/2006/main" count="127" uniqueCount="116">
  <si>
    <t>Hours</t>
  </si>
  <si>
    <t>Days</t>
  </si>
  <si>
    <t>Modules</t>
  </si>
  <si>
    <t>Total effort</t>
  </si>
  <si>
    <t>#</t>
  </si>
  <si>
    <r>
      <t xml:space="preserve">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Employee smart app</t>
    </r>
  </si>
  <si>
    <t>Basic Setup</t>
  </si>
  <si>
    <t>Splash Screen</t>
  </si>
  <si>
    <t>Employee login through TG ID and password</t>
  </si>
  <si>
    <t>Mobile App Home page</t>
  </si>
  <si>
    <t>Employee photo taken from HR360</t>
  </si>
  <si>
    <t>Upload photo if picture unavailable from HR 360</t>
  </si>
  <si>
    <t>Log Out</t>
  </si>
  <si>
    <t>Personal Information</t>
  </si>
  <si>
    <t>HR Requests</t>
  </si>
  <si>
    <t>Payroll</t>
  </si>
  <si>
    <t>Leave Management</t>
  </si>
  <si>
    <t>Feedback</t>
  </si>
  <si>
    <t>Notifications</t>
  </si>
  <si>
    <t xml:space="preserve">Personal Information edit page </t>
  </si>
  <si>
    <t>Request Salary Certificate</t>
  </si>
  <si>
    <t>Request NOC for the following</t>
  </si>
  <si>
    <t>Request Salary Transfer Letter</t>
  </si>
  <si>
    <t>Employment/Service Certificate Request</t>
  </si>
  <si>
    <t>NOC for new employer</t>
  </si>
  <si>
    <t>Assumption</t>
  </si>
  <si>
    <t>This application will support Sdk version 19(kitkat) and above</t>
  </si>
  <si>
    <t>This application  designed for  mobiles in portrait mode</t>
  </si>
  <si>
    <t>HR360  Android SDK and Documentation will be provide</t>
  </si>
  <si>
    <t>Developer side testing</t>
  </si>
  <si>
    <t>Page Design</t>
  </si>
  <si>
    <t>Development</t>
  </si>
  <si>
    <t>Testing</t>
  </si>
  <si>
    <t>Api Integration</t>
  </si>
  <si>
    <t>Original Effort</t>
  </si>
  <si>
    <t>Tuesday</t>
  </si>
  <si>
    <t>delivery</t>
  </si>
  <si>
    <t>Module</t>
  </si>
  <si>
    <t>Man Days</t>
  </si>
  <si>
    <t>No</t>
  </si>
  <si>
    <t>Total Effort</t>
  </si>
  <si>
    <t>Initiation</t>
  </si>
  <si>
    <t>Designer</t>
  </si>
  <si>
    <t xml:space="preserve">Business analysis </t>
  </si>
  <si>
    <t>Sr Developer</t>
  </si>
  <si>
    <t>Project Management</t>
  </si>
  <si>
    <t>Jr Developer</t>
  </si>
  <si>
    <t>Project Documentation (SRS, Scope, WBS etc.)</t>
  </si>
  <si>
    <t>PM</t>
  </si>
  <si>
    <t>Complete running prototype</t>
  </si>
  <si>
    <t>BA</t>
  </si>
  <si>
    <t>Tech writer</t>
  </si>
  <si>
    <t>QA</t>
  </si>
  <si>
    <t>Total</t>
  </si>
  <si>
    <t>&lt;--- This would be the minimum time required</t>
  </si>
  <si>
    <t>System features</t>
  </si>
  <si>
    <t>Auditing &amp; logging</t>
  </si>
  <si>
    <t>Exception handling</t>
  </si>
  <si>
    <t>Quality Assurance</t>
  </si>
  <si>
    <t>QA &amp; Bug Fixing</t>
  </si>
  <si>
    <t>UAT</t>
  </si>
  <si>
    <t>Deployment</t>
  </si>
  <si>
    <t>Employee Smart App</t>
  </si>
  <si>
    <t xml:space="preserve">Employee login / Password Reset </t>
  </si>
  <si>
    <t>login</t>
  </si>
  <si>
    <t>upload Photo if absent</t>
  </si>
  <si>
    <t>Employee dashboard with pic from HR360 (including personal details)</t>
  </si>
  <si>
    <t>employee details with pic</t>
  </si>
  <si>
    <t>Home page links (Personal Information, HR Requests, Payroll, Leave Management, Feedback, Notifications, Log Out)</t>
  </si>
  <si>
    <t>Update Personal Information</t>
  </si>
  <si>
    <t>update emp details</t>
  </si>
  <si>
    <t>General</t>
  </si>
  <si>
    <t>Salary Certificate (English, Arabic or both) with addressed to</t>
  </si>
  <si>
    <t xml:space="preserve">NOC </t>
  </si>
  <si>
    <t>Liquor licensce</t>
  </si>
  <si>
    <t>Embassy / counsellate</t>
  </si>
  <si>
    <t>RTA with licensce type</t>
  </si>
  <si>
    <t>Salaray Transfer letter</t>
  </si>
  <si>
    <t>Control measures for salary transfer</t>
  </si>
  <si>
    <t>Access payslips by month</t>
  </si>
  <si>
    <t>payslips</t>
  </si>
  <si>
    <t>Save / Print / Email payslip</t>
  </si>
  <si>
    <t>API to Oracle</t>
  </si>
  <si>
    <t>Leave balance</t>
  </si>
  <si>
    <t>Line manager</t>
  </si>
  <si>
    <t>leave management</t>
  </si>
  <si>
    <t>Annual Leave request</t>
  </si>
  <si>
    <t>unpaid leave request</t>
  </si>
  <si>
    <t>sick leave request with sick leave certificate upload functionality</t>
  </si>
  <si>
    <t>approval status for leaves</t>
  </si>
  <si>
    <t>Air ticket request</t>
  </si>
  <si>
    <t>Flight Information (from to date, destination, departure &amp; return date)</t>
  </si>
  <si>
    <t>user roles</t>
  </si>
  <si>
    <t>Notifications page</t>
  </si>
  <si>
    <t>Response from HR to requests</t>
  </si>
  <si>
    <t>General updates on plan changes etc</t>
  </si>
  <si>
    <t>Back End Systems</t>
  </si>
  <si>
    <t>reassign requests appropriate hr admins</t>
  </si>
  <si>
    <t>Dashboard view of all open requests (sorted) + in process + closed</t>
  </si>
  <si>
    <t>Reports (by request type, time taken to process, HR ADMIN SLA, total processed by time period)</t>
  </si>
  <si>
    <t>manage users (Employee, HR managers)</t>
  </si>
  <si>
    <t xml:space="preserve">Assign HR manager to employee (manage hierarchy  via application- NOT ORACLE) </t>
  </si>
  <si>
    <t>Store employee documents (passport, visa, insurance, contracts, pass info)</t>
  </si>
  <si>
    <t>document management</t>
  </si>
  <si>
    <t>ORACLE API Access</t>
  </si>
  <si>
    <t>API access for mobile App</t>
  </si>
  <si>
    <t>Feedback to admin</t>
  </si>
  <si>
    <t>Categories (Payroll, Leave, Visa, Medical Insurance, Place of Work, Contract, 
Others)</t>
  </si>
  <si>
    <t>Delivery Days</t>
  </si>
  <si>
    <t>HRADMIN upload response docs against employee requests</t>
  </si>
  <si>
    <t>HR admin acknowledges request (request status changed to in process or closed)</t>
  </si>
  <si>
    <t>Assign SLA to requests</t>
  </si>
  <si>
    <t>Document management</t>
  </si>
  <si>
    <t>Security</t>
  </si>
  <si>
    <t>Bilingual</t>
  </si>
  <si>
    <t>UI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</si>
</sst>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Arial"/>
      <family val="2"/>
    </font>
    <font>
      <sz val="10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4" borderId="4" xfId="0" applyFill="1" applyBorder="1"/>
    <xf numFmtId="0" fontId="1" fillId="3" borderId="0" xfId="0" applyFont="1" applyFill="1"/>
    <xf numFmtId="0" fontId="0" fillId="4" borderId="3" xfId="0" applyFill="1" applyBorder="1"/>
    <xf numFmtId="0" fontId="3" fillId="3" borderId="0" xfId="0" applyFont="1" applyFill="1"/>
    <xf numFmtId="0" fontId="0" fillId="0" borderId="3" xfId="0" applyBorder="1"/>
    <xf numFmtId="0" fontId="4" fillId="4" borderId="6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0" fillId="0" borderId="0" xfId="0" applyFont="1"/>
    <xf numFmtId="0" fontId="0" fillId="0" borderId="2" xfId="0" applyFont="1" applyBorder="1"/>
    <xf numFmtId="0" fontId="0" fillId="4" borderId="4" xfId="0" applyFont="1" applyFill="1" applyBorder="1"/>
    <xf numFmtId="0" fontId="1" fillId="3" borderId="2" xfId="0" applyFont="1" applyFill="1" applyBorder="1"/>
    <xf numFmtId="0" fontId="1" fillId="3" borderId="5" xfId="0" applyFont="1" applyFill="1" applyBorder="1"/>
    <xf numFmtId="0" fontId="0" fillId="0" borderId="0" xfId="0" applyAlignment="1">
      <alignment horizontal="center" vertical="center"/>
    </xf>
    <xf numFmtId="0" fontId="5" fillId="4" borderId="7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0" fillId="4" borderId="8" xfId="0" applyFont="1" applyFill="1" applyBorder="1"/>
    <xf numFmtId="0" fontId="5" fillId="4" borderId="0" xfId="0" applyFont="1" applyFill="1" applyBorder="1" applyAlignment="1">
      <alignment horizontal="right" vertical="center"/>
    </xf>
    <xf numFmtId="14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vertical="center"/>
    </xf>
    <xf numFmtId="0" fontId="5" fillId="4" borderId="9" xfId="0" applyFont="1" applyFill="1" applyBorder="1" applyAlignment="1">
      <alignment horizontal="center" vertical="center"/>
    </xf>
    <xf numFmtId="0" fontId="6" fillId="4" borderId="8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 indent="1"/>
    </xf>
    <xf numFmtId="0" fontId="0" fillId="8" borderId="13" xfId="0" applyFont="1" applyFill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0" fillId="4" borderId="1" xfId="0" applyFont="1" applyFill="1" applyBorder="1" applyAlignment="1">
      <alignment horizontal="left" vertical="center" indent="2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indent="2"/>
    </xf>
    <xf numFmtId="0" fontId="0" fillId="4" borderId="13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 wrapText="1" indent="1"/>
    </xf>
    <xf numFmtId="0" fontId="0" fillId="4" borderId="8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indent="1"/>
    </xf>
    <xf numFmtId="0" fontId="10" fillId="10" borderId="1" xfId="0" applyFont="1" applyFill="1" applyBorder="1" applyAlignment="1">
      <alignment horizontal="left" vertical="center" indent="1"/>
    </xf>
    <xf numFmtId="0" fontId="11" fillId="10" borderId="1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/>
    </xf>
    <xf numFmtId="0" fontId="12" fillId="0" borderId="14" xfId="0" applyFont="1" applyFill="1" applyBorder="1" applyAlignment="1">
      <alignment wrapText="1"/>
    </xf>
    <xf numFmtId="0" fontId="13" fillId="0" borderId="0" xfId="0" applyFont="1" applyAlignment="1">
      <alignment horizontal="left" vertical="center" indent="5"/>
    </xf>
    <xf numFmtId="0" fontId="0" fillId="4" borderId="1" xfId="0" applyFont="1" applyFill="1" applyBorder="1" applyAlignment="1">
      <alignment horizontal="left" vertical="center" wrapText="1" indent="2"/>
    </xf>
    <xf numFmtId="0" fontId="1" fillId="4" borderId="1" xfId="0" applyFont="1" applyFill="1" applyBorder="1" applyAlignment="1">
      <alignment horizontal="left" vertical="center" indent="2"/>
    </xf>
    <xf numFmtId="0" fontId="0" fillId="4" borderId="1" xfId="0" applyFont="1" applyFill="1" applyBorder="1" applyAlignment="1">
      <alignment horizontal="left" vertical="center" indent="3"/>
    </xf>
    <xf numFmtId="0" fontId="1" fillId="4" borderId="1" xfId="0" applyFont="1" applyFill="1" applyBorder="1" applyAlignment="1">
      <alignment horizontal="left" vertical="center"/>
    </xf>
    <xf numFmtId="0" fontId="1" fillId="9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2486673</xdr:colOff>
      <xdr:row>4</xdr:row>
      <xdr:rowOff>161924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5"/>
          <a:ext cx="3067698" cy="8953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2683520</xdr:colOff>
      <xdr:row>3</xdr:row>
      <xdr:rowOff>174308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workbookViewId="0">
      <selection activeCell="B7" sqref="B7:B30"/>
    </sheetView>
  </sheetViews>
  <sheetFormatPr defaultRowHeight="14.4" x14ac:dyDescent="0.3"/>
  <cols>
    <col min="2" max="2" width="68.109375" customWidth="1"/>
    <col min="3" max="3" width="13.109375" customWidth="1"/>
    <col min="4" max="4" width="13.44140625" customWidth="1"/>
  </cols>
  <sheetData>
    <row r="1" spans="1:4" x14ac:dyDescent="0.3">
      <c r="A1" s="4"/>
      <c r="B1" s="24" t="s">
        <v>5</v>
      </c>
      <c r="C1" s="24"/>
      <c r="D1" s="24"/>
    </row>
    <row r="2" spans="1:4" x14ac:dyDescent="0.3">
      <c r="A2" s="4"/>
      <c r="B2" s="24"/>
      <c r="C2" s="24"/>
      <c r="D2" s="24"/>
    </row>
    <row r="3" spans="1:4" x14ac:dyDescent="0.3">
      <c r="A3" s="4"/>
      <c r="B3" s="24"/>
      <c r="C3" s="24"/>
      <c r="D3" s="24"/>
    </row>
    <row r="4" spans="1:4" x14ac:dyDescent="0.3">
      <c r="A4" s="4"/>
      <c r="B4" s="24"/>
      <c r="C4" s="24"/>
      <c r="D4" s="24"/>
    </row>
    <row r="5" spans="1:4" x14ac:dyDescent="0.3">
      <c r="A5" s="4"/>
      <c r="B5" s="24"/>
      <c r="C5" s="24"/>
      <c r="D5" s="24"/>
    </row>
    <row r="6" spans="1:4" x14ac:dyDescent="0.3">
      <c r="A6" s="2" t="s">
        <v>4</v>
      </c>
      <c r="B6" s="1" t="s">
        <v>2</v>
      </c>
      <c r="C6" s="2" t="s">
        <v>0</v>
      </c>
      <c r="D6" s="3" t="s">
        <v>1</v>
      </c>
    </row>
    <row r="7" spans="1:4" x14ac:dyDescent="0.3">
      <c r="A7" s="22"/>
      <c r="B7" s="22" t="s">
        <v>115</v>
      </c>
      <c r="C7" s="22"/>
      <c r="D7" s="22"/>
    </row>
    <row r="8" spans="1:4" x14ac:dyDescent="0.3">
      <c r="A8" s="8"/>
      <c r="B8" s="21" t="s">
        <v>30</v>
      </c>
      <c r="C8" s="9">
        <v>108</v>
      </c>
      <c r="D8" s="9">
        <f t="shared" ref="D8" si="0">C8/8</f>
        <v>13.5</v>
      </c>
    </row>
    <row r="9" spans="1:4" x14ac:dyDescent="0.3">
      <c r="A9" s="22"/>
      <c r="B9" s="23" t="s">
        <v>31</v>
      </c>
      <c r="C9" s="23"/>
      <c r="D9" s="23"/>
    </row>
    <row r="10" spans="1:4" ht="15.6" x14ac:dyDescent="0.3">
      <c r="A10" s="7">
        <v>1</v>
      </c>
      <c r="B10" s="17" t="s">
        <v>6</v>
      </c>
      <c r="C10" s="9">
        <v>8</v>
      </c>
      <c r="D10" s="9">
        <f>C10/8</f>
        <v>1</v>
      </c>
    </row>
    <row r="11" spans="1:4" ht="15.6" x14ac:dyDescent="0.3">
      <c r="A11" s="7">
        <v>2</v>
      </c>
      <c r="B11" s="18" t="s">
        <v>7</v>
      </c>
      <c r="C11" s="9">
        <v>2</v>
      </c>
      <c r="D11" s="9">
        <f>C11/8</f>
        <v>0.25</v>
      </c>
    </row>
    <row r="12" spans="1:4" x14ac:dyDescent="0.3">
      <c r="A12" s="7">
        <v>3</v>
      </c>
      <c r="B12" s="19" t="s">
        <v>8</v>
      </c>
      <c r="C12" s="9">
        <v>4</v>
      </c>
      <c r="D12" s="9">
        <f t="shared" ref="D12:D32" si="1">C12/8</f>
        <v>0.5</v>
      </c>
    </row>
    <row r="13" spans="1:4" s="16" customFormat="1" x14ac:dyDescent="0.3">
      <c r="A13" s="7">
        <v>4</v>
      </c>
      <c r="B13" s="19" t="s">
        <v>9</v>
      </c>
      <c r="C13" s="9">
        <v>6</v>
      </c>
      <c r="D13" s="9">
        <f t="shared" si="1"/>
        <v>0.75</v>
      </c>
    </row>
    <row r="14" spans="1:4" x14ac:dyDescent="0.3">
      <c r="A14" s="7">
        <v>5</v>
      </c>
      <c r="B14" s="19" t="s">
        <v>10</v>
      </c>
      <c r="C14" s="9">
        <v>32</v>
      </c>
      <c r="D14" s="9">
        <f t="shared" si="1"/>
        <v>4</v>
      </c>
    </row>
    <row r="15" spans="1:4" x14ac:dyDescent="0.3">
      <c r="A15" s="7">
        <v>6</v>
      </c>
      <c r="B15" s="19" t="s">
        <v>11</v>
      </c>
      <c r="C15" s="9">
        <v>16</v>
      </c>
      <c r="D15" s="9">
        <f t="shared" si="1"/>
        <v>2</v>
      </c>
    </row>
    <row r="16" spans="1:4" x14ac:dyDescent="0.3">
      <c r="A16" s="7">
        <v>7</v>
      </c>
      <c r="B16" s="20" t="s">
        <v>12</v>
      </c>
      <c r="C16" s="9">
        <v>1</v>
      </c>
      <c r="D16" s="9">
        <f t="shared" si="1"/>
        <v>0.125</v>
      </c>
    </row>
    <row r="17" spans="1:4" x14ac:dyDescent="0.3">
      <c r="A17" s="7">
        <v>8</v>
      </c>
      <c r="B17" s="10" t="s">
        <v>13</v>
      </c>
      <c r="C17" s="9">
        <v>2</v>
      </c>
      <c r="D17" s="9">
        <f t="shared" si="1"/>
        <v>0.25</v>
      </c>
    </row>
    <row r="18" spans="1:4" x14ac:dyDescent="0.3">
      <c r="A18" s="7">
        <v>9</v>
      </c>
      <c r="B18" s="19" t="s">
        <v>14</v>
      </c>
      <c r="C18" s="9">
        <v>2</v>
      </c>
      <c r="D18" s="9">
        <f t="shared" si="1"/>
        <v>0.25</v>
      </c>
    </row>
    <row r="19" spans="1:4" x14ac:dyDescent="0.3">
      <c r="A19" s="7">
        <v>10</v>
      </c>
      <c r="B19" s="19" t="s">
        <v>15</v>
      </c>
      <c r="C19" s="9">
        <v>2</v>
      </c>
      <c r="D19" s="9">
        <f t="shared" si="1"/>
        <v>0.25</v>
      </c>
    </row>
    <row r="20" spans="1:4" x14ac:dyDescent="0.3">
      <c r="A20" s="7">
        <v>11</v>
      </c>
      <c r="B20" s="19" t="s">
        <v>16</v>
      </c>
      <c r="C20" s="9">
        <v>10</v>
      </c>
      <c r="D20" s="9">
        <f t="shared" si="1"/>
        <v>1.25</v>
      </c>
    </row>
    <row r="21" spans="1:4" x14ac:dyDescent="0.3">
      <c r="A21" s="7">
        <v>12</v>
      </c>
      <c r="B21" s="19" t="s">
        <v>17</v>
      </c>
      <c r="C21" s="9">
        <v>2</v>
      </c>
      <c r="D21" s="9">
        <f t="shared" si="1"/>
        <v>0.25</v>
      </c>
    </row>
    <row r="22" spans="1:4" x14ac:dyDescent="0.3">
      <c r="A22" s="7">
        <v>13</v>
      </c>
      <c r="B22" s="19" t="s">
        <v>18</v>
      </c>
      <c r="C22" s="9">
        <v>8</v>
      </c>
      <c r="D22" s="9">
        <f t="shared" si="1"/>
        <v>1</v>
      </c>
    </row>
    <row r="23" spans="1:4" x14ac:dyDescent="0.3">
      <c r="A23" s="7">
        <v>14</v>
      </c>
      <c r="B23" s="10" t="s">
        <v>19</v>
      </c>
      <c r="C23" s="9">
        <v>4</v>
      </c>
      <c r="D23" s="9">
        <f t="shared" si="1"/>
        <v>0.5</v>
      </c>
    </row>
    <row r="24" spans="1:4" x14ac:dyDescent="0.3">
      <c r="A24" s="7">
        <v>15</v>
      </c>
      <c r="B24" s="19" t="s">
        <v>20</v>
      </c>
      <c r="C24" s="9">
        <v>10</v>
      </c>
      <c r="D24" s="9">
        <f t="shared" si="1"/>
        <v>1.25</v>
      </c>
    </row>
    <row r="25" spans="1:4" x14ac:dyDescent="0.3">
      <c r="A25" s="7">
        <v>16</v>
      </c>
      <c r="B25" s="19" t="s">
        <v>21</v>
      </c>
      <c r="C25" s="9">
        <v>2</v>
      </c>
      <c r="D25" s="9">
        <f t="shared" si="1"/>
        <v>0.25</v>
      </c>
    </row>
    <row r="26" spans="1:4" x14ac:dyDescent="0.3">
      <c r="A26" s="7">
        <v>17</v>
      </c>
      <c r="B26" s="10" t="s">
        <v>22</v>
      </c>
      <c r="C26" s="9">
        <v>4</v>
      </c>
      <c r="D26" s="9">
        <f t="shared" si="1"/>
        <v>0.5</v>
      </c>
    </row>
    <row r="27" spans="1:4" x14ac:dyDescent="0.3">
      <c r="A27" s="7">
        <v>18</v>
      </c>
      <c r="B27" s="10" t="s">
        <v>23</v>
      </c>
      <c r="C27" s="9">
        <v>6</v>
      </c>
      <c r="D27" s="9">
        <f t="shared" si="1"/>
        <v>0.75</v>
      </c>
    </row>
    <row r="28" spans="1:4" x14ac:dyDescent="0.3">
      <c r="A28" s="7">
        <v>19</v>
      </c>
      <c r="B28" s="10" t="s">
        <v>24</v>
      </c>
      <c r="C28" s="9">
        <v>6</v>
      </c>
      <c r="D28" s="9">
        <f t="shared" si="1"/>
        <v>0.75</v>
      </c>
    </row>
    <row r="29" spans="1:4" x14ac:dyDescent="0.3">
      <c r="A29" s="15"/>
      <c r="B29" s="15" t="s">
        <v>33</v>
      </c>
      <c r="C29" s="15"/>
      <c r="D29" s="15"/>
    </row>
    <row r="30" spans="1:4" x14ac:dyDescent="0.3">
      <c r="A30" s="7"/>
      <c r="B30" s="10" t="s">
        <v>33</v>
      </c>
      <c r="C30" s="9">
        <v>25.5</v>
      </c>
      <c r="D30" s="9">
        <f t="shared" si="1"/>
        <v>3.1875</v>
      </c>
    </row>
    <row r="31" spans="1:4" x14ac:dyDescent="0.3">
      <c r="A31" s="13"/>
      <c r="B31" s="13" t="s">
        <v>32</v>
      </c>
      <c r="C31" s="13"/>
      <c r="D31" s="13"/>
    </row>
    <row r="32" spans="1:4" x14ac:dyDescent="0.3">
      <c r="A32" s="7"/>
      <c r="B32" s="10" t="s">
        <v>29</v>
      </c>
      <c r="C32" s="9">
        <v>16</v>
      </c>
      <c r="D32" s="9">
        <f t="shared" si="1"/>
        <v>2</v>
      </c>
    </row>
    <row r="33" spans="1:14" x14ac:dyDescent="0.3">
      <c r="A33" s="6"/>
      <c r="B33" s="6" t="s">
        <v>3</v>
      </c>
      <c r="C33" s="5"/>
      <c r="D33" s="79">
        <f>SUM(D8:D32)</f>
        <v>34.5625</v>
      </c>
    </row>
    <row r="34" spans="1:14" x14ac:dyDescent="0.3">
      <c r="A34" s="7"/>
    </row>
    <row r="35" spans="1:14" x14ac:dyDescent="0.3">
      <c r="A35" s="7"/>
    </row>
    <row r="36" spans="1:14" x14ac:dyDescent="0.3">
      <c r="A36" s="7"/>
    </row>
    <row r="37" spans="1:14" x14ac:dyDescent="0.3">
      <c r="A37" s="7"/>
    </row>
    <row r="38" spans="1:14" x14ac:dyDescent="0.3">
      <c r="A38" s="7"/>
      <c r="B38" t="s">
        <v>25</v>
      </c>
    </row>
    <row r="39" spans="1:14" s="14" customFormat="1" x14ac:dyDescent="0.3">
      <c r="A39" s="7"/>
      <c r="B39" s="11" t="s">
        <v>26</v>
      </c>
      <c r="C39"/>
      <c r="D39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3">
      <c r="A40" s="7"/>
      <c r="B40" t="s">
        <v>27</v>
      </c>
    </row>
    <row r="41" spans="1:14" x14ac:dyDescent="0.3">
      <c r="A41" s="7"/>
      <c r="B41" t="s">
        <v>28</v>
      </c>
    </row>
    <row r="42" spans="1:14" x14ac:dyDescent="0.3">
      <c r="A42" s="7"/>
    </row>
    <row r="43" spans="1:14" x14ac:dyDescent="0.3">
      <c r="A43" s="7"/>
    </row>
    <row r="44" spans="1:14" x14ac:dyDescent="0.3">
      <c r="A44" s="7"/>
    </row>
    <row r="45" spans="1:14" x14ac:dyDescent="0.3">
      <c r="A45" s="7"/>
    </row>
    <row r="46" spans="1:14" x14ac:dyDescent="0.3">
      <c r="A46" s="7"/>
    </row>
    <row r="47" spans="1:14" x14ac:dyDescent="0.3">
      <c r="A47" s="7"/>
    </row>
    <row r="48" spans="1:14" x14ac:dyDescent="0.3">
      <c r="A48" s="7"/>
    </row>
    <row r="49" spans="1:1" x14ac:dyDescent="0.3">
      <c r="A49" s="7"/>
    </row>
    <row r="50" spans="1:1" x14ac:dyDescent="0.3">
      <c r="A50" s="7"/>
    </row>
    <row r="51" spans="1:1" x14ac:dyDescent="0.3">
      <c r="A51" s="7"/>
    </row>
    <row r="52" spans="1:1" x14ac:dyDescent="0.3">
      <c r="A52" s="7"/>
    </row>
    <row r="53" spans="1:1" x14ac:dyDescent="0.3">
      <c r="A53" s="7"/>
    </row>
    <row r="54" spans="1:1" x14ac:dyDescent="0.3">
      <c r="A54" s="7"/>
    </row>
    <row r="55" spans="1:1" x14ac:dyDescent="0.3">
      <c r="A55" s="7"/>
    </row>
    <row r="56" spans="1:1" x14ac:dyDescent="0.3">
      <c r="A56" s="7"/>
    </row>
    <row r="57" spans="1:1" x14ac:dyDescent="0.3">
      <c r="A57" s="7"/>
    </row>
    <row r="58" spans="1:1" x14ac:dyDescent="0.3">
      <c r="A58" s="7"/>
    </row>
    <row r="59" spans="1:1" x14ac:dyDescent="0.3">
      <c r="A59" s="7"/>
    </row>
    <row r="60" spans="1:1" x14ac:dyDescent="0.3">
      <c r="A60" s="7"/>
    </row>
    <row r="61" spans="1:1" x14ac:dyDescent="0.3">
      <c r="A61" s="7"/>
    </row>
    <row r="62" spans="1:1" x14ac:dyDescent="0.3">
      <c r="A62" s="7"/>
    </row>
    <row r="63" spans="1:1" x14ac:dyDescent="0.3">
      <c r="A63" s="7"/>
    </row>
    <row r="64" spans="1:1" x14ac:dyDescent="0.3">
      <c r="A64" s="7"/>
    </row>
    <row r="65" spans="1:1" x14ac:dyDescent="0.3">
      <c r="A65" s="7"/>
    </row>
    <row r="66" spans="1:1" x14ac:dyDescent="0.3">
      <c r="A66" s="7"/>
    </row>
    <row r="67" spans="1:1" x14ac:dyDescent="0.3">
      <c r="A67" s="7"/>
    </row>
    <row r="68" spans="1:1" x14ac:dyDescent="0.3">
      <c r="A68" s="7"/>
    </row>
    <row r="69" spans="1:1" x14ac:dyDescent="0.3">
      <c r="A69" s="7"/>
    </row>
    <row r="70" spans="1:1" x14ac:dyDescent="0.3">
      <c r="A70" s="7"/>
    </row>
    <row r="71" spans="1:1" x14ac:dyDescent="0.3">
      <c r="A71" s="7"/>
    </row>
    <row r="72" spans="1:1" x14ac:dyDescent="0.3">
      <c r="A72" s="7"/>
    </row>
    <row r="73" spans="1:1" x14ac:dyDescent="0.3">
      <c r="A73" s="7"/>
    </row>
    <row r="74" spans="1:1" x14ac:dyDescent="0.3">
      <c r="A74" s="7"/>
    </row>
    <row r="75" spans="1:1" x14ac:dyDescent="0.3">
      <c r="A75" s="7"/>
    </row>
    <row r="76" spans="1:1" x14ac:dyDescent="0.3">
      <c r="A76" s="7"/>
    </row>
    <row r="77" spans="1:1" x14ac:dyDescent="0.3">
      <c r="A77" s="7"/>
    </row>
    <row r="78" spans="1:1" x14ac:dyDescent="0.3">
      <c r="A78" s="7"/>
    </row>
    <row r="79" spans="1:1" x14ac:dyDescent="0.3">
      <c r="A79" s="7"/>
    </row>
    <row r="80" spans="1:1" x14ac:dyDescent="0.3">
      <c r="A80" s="7"/>
    </row>
    <row r="81" spans="1:1" x14ac:dyDescent="0.3">
      <c r="A81" s="7"/>
    </row>
    <row r="82" spans="1:1" x14ac:dyDescent="0.3">
      <c r="A82" s="7"/>
    </row>
    <row r="83" spans="1:1" x14ac:dyDescent="0.3">
      <c r="A83" s="7"/>
    </row>
    <row r="84" spans="1:1" x14ac:dyDescent="0.3">
      <c r="A84" s="7"/>
    </row>
    <row r="85" spans="1:1" x14ac:dyDescent="0.3">
      <c r="A85" s="7"/>
    </row>
    <row r="86" spans="1:1" x14ac:dyDescent="0.3">
      <c r="A86" s="7"/>
    </row>
    <row r="87" spans="1:1" x14ac:dyDescent="0.3">
      <c r="A87" s="7"/>
    </row>
    <row r="88" spans="1:1" x14ac:dyDescent="0.3">
      <c r="A88" s="7"/>
    </row>
    <row r="89" spans="1:1" x14ac:dyDescent="0.3">
      <c r="A89" s="7"/>
    </row>
    <row r="90" spans="1:1" x14ac:dyDescent="0.3">
      <c r="A90" s="7"/>
    </row>
    <row r="91" spans="1:1" x14ac:dyDescent="0.3">
      <c r="A91" s="7"/>
    </row>
    <row r="92" spans="1:1" x14ac:dyDescent="0.3">
      <c r="A92" s="7"/>
    </row>
    <row r="93" spans="1:1" x14ac:dyDescent="0.3">
      <c r="A93" s="7"/>
    </row>
    <row r="94" spans="1:1" x14ac:dyDescent="0.3">
      <c r="A94" s="7"/>
    </row>
    <row r="95" spans="1:1" x14ac:dyDescent="0.3">
      <c r="A95" s="7"/>
    </row>
    <row r="96" spans="1:1" x14ac:dyDescent="0.3">
      <c r="A96" s="7"/>
    </row>
    <row r="97" spans="1:1" x14ac:dyDescent="0.3">
      <c r="A97" s="7"/>
    </row>
    <row r="98" spans="1:1" x14ac:dyDescent="0.3">
      <c r="A98" s="7"/>
    </row>
    <row r="99" spans="1:1" x14ac:dyDescent="0.3">
      <c r="A99" s="7"/>
    </row>
    <row r="100" spans="1:1" x14ac:dyDescent="0.3">
      <c r="A100" s="7"/>
    </row>
    <row r="101" spans="1:1" x14ac:dyDescent="0.3">
      <c r="A101" s="7"/>
    </row>
    <row r="102" spans="1:1" x14ac:dyDescent="0.3">
      <c r="A102" s="7"/>
    </row>
    <row r="103" spans="1:1" x14ac:dyDescent="0.3">
      <c r="A103" s="7"/>
    </row>
    <row r="104" spans="1:1" x14ac:dyDescent="0.3">
      <c r="A104" s="7"/>
    </row>
    <row r="105" spans="1:1" x14ac:dyDescent="0.3">
      <c r="A105" s="7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  <row r="109" spans="1:1" x14ac:dyDescent="0.3">
      <c r="A109" s="9"/>
    </row>
    <row r="110" spans="1:1" x14ac:dyDescent="0.3">
      <c r="A110" s="9"/>
    </row>
    <row r="111" spans="1:1" x14ac:dyDescent="0.3">
      <c r="A111" s="9"/>
    </row>
    <row r="112" spans="1:1" x14ac:dyDescent="0.3">
      <c r="A112" s="9"/>
    </row>
    <row r="113" spans="1:1" x14ac:dyDescent="0.3">
      <c r="A113" s="9"/>
    </row>
    <row r="114" spans="1:1" x14ac:dyDescent="0.3">
      <c r="A114" s="9"/>
    </row>
    <row r="115" spans="1:1" x14ac:dyDescent="0.3">
      <c r="A115" s="9"/>
    </row>
    <row r="116" spans="1:1" x14ac:dyDescent="0.3">
      <c r="A116" s="9"/>
    </row>
    <row r="117" spans="1:1" x14ac:dyDescent="0.3">
      <c r="A117" s="9"/>
    </row>
    <row r="118" spans="1:1" x14ac:dyDescent="0.3">
      <c r="A118" s="9"/>
    </row>
    <row r="119" spans="1:1" x14ac:dyDescent="0.3">
      <c r="A119" s="9"/>
    </row>
    <row r="120" spans="1:1" x14ac:dyDescent="0.3">
      <c r="A120" s="9"/>
    </row>
    <row r="121" spans="1:1" x14ac:dyDescent="0.3">
      <c r="A121" s="9"/>
    </row>
    <row r="122" spans="1:1" x14ac:dyDescent="0.3">
      <c r="A122" s="9"/>
    </row>
    <row r="123" spans="1:1" x14ac:dyDescent="0.3">
      <c r="A123" s="9"/>
    </row>
    <row r="124" spans="1:1" x14ac:dyDescent="0.3">
      <c r="A124" s="9"/>
    </row>
  </sheetData>
  <mergeCells count="1">
    <mergeCell ref="B1:D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41" workbookViewId="0">
      <selection activeCell="C63" sqref="C63"/>
    </sheetView>
  </sheetViews>
  <sheetFormatPr defaultRowHeight="14.4" x14ac:dyDescent="0.3"/>
  <cols>
    <col min="1" max="1" width="3" bestFit="1" customWidth="1"/>
    <col min="2" max="2" width="93.109375" customWidth="1"/>
    <col min="3" max="3" width="9" bestFit="1" customWidth="1"/>
    <col min="4" max="4" width="21.5546875" customWidth="1"/>
    <col min="5" max="5" width="37.44140625" bestFit="1" customWidth="1"/>
  </cols>
  <sheetData>
    <row r="1" spans="1:10" ht="18" x14ac:dyDescent="0.3">
      <c r="A1" s="25"/>
      <c r="B1" s="25"/>
      <c r="C1" s="26"/>
      <c r="D1" s="27"/>
      <c r="E1" s="28"/>
      <c r="F1" s="28"/>
      <c r="G1" s="28"/>
      <c r="H1" s="28"/>
      <c r="I1" s="28"/>
      <c r="J1" s="28"/>
    </row>
    <row r="2" spans="1:10" ht="18" x14ac:dyDescent="0.3">
      <c r="A2" s="27"/>
      <c r="B2" s="27"/>
      <c r="C2" s="26"/>
      <c r="D2" s="27"/>
      <c r="E2" s="28"/>
      <c r="F2" s="28"/>
      <c r="G2" s="28"/>
      <c r="H2" s="28"/>
      <c r="I2" s="28"/>
      <c r="J2" s="28"/>
    </row>
    <row r="3" spans="1:10" ht="18" x14ac:dyDescent="0.3">
      <c r="A3" s="27"/>
      <c r="B3" s="29" t="s">
        <v>62</v>
      </c>
      <c r="C3" s="26"/>
      <c r="D3" s="30">
        <v>43151</v>
      </c>
      <c r="E3" s="28" t="s">
        <v>34</v>
      </c>
      <c r="F3" s="28">
        <v>98</v>
      </c>
      <c r="G3" s="28"/>
      <c r="H3" s="28"/>
      <c r="I3" s="28"/>
      <c r="J3" s="28"/>
    </row>
    <row r="4" spans="1:10" ht="18" x14ac:dyDescent="0.3">
      <c r="A4" s="27"/>
      <c r="B4" s="26"/>
      <c r="C4" s="26"/>
      <c r="D4" s="31" t="s">
        <v>35</v>
      </c>
      <c r="E4" s="28" t="s">
        <v>36</v>
      </c>
      <c r="F4" s="28">
        <v>48</v>
      </c>
      <c r="G4" s="28"/>
      <c r="H4" s="28"/>
      <c r="I4" s="28"/>
      <c r="J4" s="28"/>
    </row>
    <row r="5" spans="1:10" ht="18" x14ac:dyDescent="0.3">
      <c r="A5" s="32"/>
      <c r="B5" s="32"/>
      <c r="C5" s="33"/>
      <c r="D5" s="32"/>
      <c r="E5" s="34"/>
      <c r="F5" s="28"/>
      <c r="G5" s="28"/>
      <c r="H5" s="28"/>
      <c r="I5" s="28"/>
      <c r="J5" s="28"/>
    </row>
    <row r="6" spans="1:10" ht="15.6" x14ac:dyDescent="0.3">
      <c r="A6" s="35"/>
      <c r="B6" s="36" t="s">
        <v>37</v>
      </c>
      <c r="C6" s="37" t="s">
        <v>0</v>
      </c>
      <c r="D6" s="37" t="s">
        <v>38</v>
      </c>
      <c r="E6" s="38"/>
      <c r="F6" s="39" t="s">
        <v>39</v>
      </c>
      <c r="G6" s="40" t="s">
        <v>38</v>
      </c>
      <c r="H6" s="40" t="s">
        <v>40</v>
      </c>
      <c r="I6" s="41"/>
      <c r="J6" s="41"/>
    </row>
    <row r="7" spans="1:10" ht="18" x14ac:dyDescent="0.3">
      <c r="A7" s="35"/>
      <c r="B7" s="42" t="s">
        <v>41</v>
      </c>
      <c r="C7" s="43"/>
      <c r="D7" s="35"/>
      <c r="E7" s="44" t="s">
        <v>42</v>
      </c>
      <c r="F7" s="45">
        <v>1</v>
      </c>
      <c r="G7" s="46">
        <f>D11</f>
        <v>5</v>
      </c>
      <c r="H7" s="47">
        <f>(G7*F7)</f>
        <v>5</v>
      </c>
      <c r="I7" s="41"/>
      <c r="J7" s="41"/>
    </row>
    <row r="8" spans="1:10" x14ac:dyDescent="0.3">
      <c r="A8" s="48">
        <v>1</v>
      </c>
      <c r="B8" s="68" t="s">
        <v>43</v>
      </c>
      <c r="C8" s="48">
        <v>24</v>
      </c>
      <c r="D8" s="48">
        <f t="shared" ref="D8:D11" si="0">C8/8</f>
        <v>3</v>
      </c>
      <c r="E8" s="44" t="s">
        <v>44</v>
      </c>
      <c r="F8" s="45">
        <v>1</v>
      </c>
      <c r="G8" s="46">
        <v>28.5</v>
      </c>
      <c r="H8" s="47">
        <f t="shared" ref="H8:H13" si="1">(G8*F8)</f>
        <v>28.5</v>
      </c>
      <c r="I8" s="49">
        <f>SUM(D13:D63)</f>
        <v>59</v>
      </c>
      <c r="J8" s="50">
        <f>SUM(H8:H9)</f>
        <v>57</v>
      </c>
    </row>
    <row r="9" spans="1:10" x14ac:dyDescent="0.3">
      <c r="A9" s="48">
        <v>2</v>
      </c>
      <c r="B9" s="68" t="s">
        <v>45</v>
      </c>
      <c r="C9" s="48">
        <f>SUM(C14:C63)*0.1</f>
        <v>47.2</v>
      </c>
      <c r="D9" s="48">
        <f t="shared" si="0"/>
        <v>5.9</v>
      </c>
      <c r="E9" s="44" t="s">
        <v>46</v>
      </c>
      <c r="F9" s="45">
        <v>1</v>
      </c>
      <c r="G9" s="46">
        <v>28.5</v>
      </c>
      <c r="H9" s="47">
        <f t="shared" si="1"/>
        <v>28.5</v>
      </c>
      <c r="I9" s="49"/>
      <c r="J9" s="50"/>
    </row>
    <row r="10" spans="1:10" x14ac:dyDescent="0.3">
      <c r="A10" s="48">
        <v>3</v>
      </c>
      <c r="B10" s="68" t="s">
        <v>47</v>
      </c>
      <c r="C10" s="48">
        <v>8</v>
      </c>
      <c r="D10" s="48">
        <f t="shared" si="0"/>
        <v>1</v>
      </c>
      <c r="E10" s="44" t="s">
        <v>48</v>
      </c>
      <c r="F10" s="45">
        <v>1</v>
      </c>
      <c r="G10" s="51">
        <f>D9</f>
        <v>5.9</v>
      </c>
      <c r="H10" s="47">
        <f t="shared" si="1"/>
        <v>5.9</v>
      </c>
      <c r="I10" s="49"/>
      <c r="J10" s="50"/>
    </row>
    <row r="11" spans="1:10" ht="15.6" x14ac:dyDescent="0.3">
      <c r="A11" s="48">
        <v>4</v>
      </c>
      <c r="B11" s="68" t="s">
        <v>49</v>
      </c>
      <c r="C11" s="48">
        <v>40</v>
      </c>
      <c r="D11" s="48">
        <f t="shared" si="0"/>
        <v>5</v>
      </c>
      <c r="E11" s="44" t="s">
        <v>50</v>
      </c>
      <c r="F11" s="45">
        <v>1</v>
      </c>
      <c r="G11" s="51">
        <f>D8</f>
        <v>3</v>
      </c>
      <c r="H11" s="47">
        <f t="shared" si="1"/>
        <v>3</v>
      </c>
      <c r="I11" s="41"/>
      <c r="J11" s="41"/>
    </row>
    <row r="12" spans="1:10" ht="18" x14ac:dyDescent="0.3">
      <c r="A12" s="35"/>
      <c r="B12" s="42" t="s">
        <v>31</v>
      </c>
      <c r="C12" s="42"/>
      <c r="D12" s="42"/>
      <c r="E12" s="44" t="s">
        <v>51</v>
      </c>
      <c r="F12" s="45">
        <v>0</v>
      </c>
      <c r="G12" s="51">
        <v>4</v>
      </c>
      <c r="H12" s="47">
        <f t="shared" si="1"/>
        <v>0</v>
      </c>
      <c r="I12" s="41"/>
      <c r="J12" s="41"/>
    </row>
    <row r="13" spans="1:10" ht="15.6" x14ac:dyDescent="0.3">
      <c r="A13" s="52"/>
      <c r="B13" s="53" t="s">
        <v>71</v>
      </c>
      <c r="C13" s="54"/>
      <c r="D13" s="54"/>
      <c r="E13" s="44" t="s">
        <v>52</v>
      </c>
      <c r="F13" s="45">
        <v>2</v>
      </c>
      <c r="G13" s="46">
        <f>SUM(D65:D66)/2</f>
        <v>10.65</v>
      </c>
      <c r="H13" s="47">
        <f t="shared" si="1"/>
        <v>21.3</v>
      </c>
      <c r="I13" s="41"/>
      <c r="J13" s="41"/>
    </row>
    <row r="14" spans="1:10" ht="15.6" x14ac:dyDescent="0.3">
      <c r="A14" s="48">
        <v>1</v>
      </c>
      <c r="B14" s="56" t="s">
        <v>63</v>
      </c>
      <c r="C14" s="48">
        <v>6</v>
      </c>
      <c r="D14" s="48">
        <f>C14/8</f>
        <v>0.75</v>
      </c>
      <c r="E14" s="55" t="s">
        <v>53</v>
      </c>
      <c r="F14" s="45"/>
      <c r="G14" s="45"/>
      <c r="H14" s="46">
        <f>SUM(H7:H13)</f>
        <v>92.2</v>
      </c>
      <c r="I14" s="41"/>
      <c r="J14" s="41"/>
    </row>
    <row r="15" spans="1:10" ht="15.6" x14ac:dyDescent="0.3">
      <c r="A15" s="48">
        <v>2</v>
      </c>
      <c r="B15" s="56" t="s">
        <v>66</v>
      </c>
      <c r="C15" s="48">
        <v>8</v>
      </c>
      <c r="D15" s="48">
        <f t="shared" ref="D15:D24" si="2">C15/8</f>
        <v>1</v>
      </c>
      <c r="E15" s="57"/>
      <c r="F15" s="58"/>
      <c r="G15" s="58"/>
      <c r="H15" s="59"/>
      <c r="I15" s="41"/>
      <c r="J15" s="41"/>
    </row>
    <row r="16" spans="1:10" ht="15.6" x14ac:dyDescent="0.3">
      <c r="A16" s="48">
        <v>2</v>
      </c>
      <c r="B16" s="56" t="s">
        <v>65</v>
      </c>
      <c r="C16" s="48">
        <v>4</v>
      </c>
      <c r="D16" s="48">
        <f>C16/8</f>
        <v>0.5</v>
      </c>
      <c r="E16" s="51"/>
      <c r="F16" s="51"/>
      <c r="G16" s="41"/>
      <c r="H16" s="41"/>
      <c r="I16" s="60" t="s">
        <v>54</v>
      </c>
      <c r="J16" s="41"/>
    </row>
    <row r="17" spans="1:10" ht="28.8" x14ac:dyDescent="0.3">
      <c r="A17" s="48">
        <v>3</v>
      </c>
      <c r="B17" s="74" t="s">
        <v>68</v>
      </c>
      <c r="C17" s="48">
        <v>4</v>
      </c>
      <c r="D17" s="48">
        <f t="shared" si="2"/>
        <v>0.5</v>
      </c>
      <c r="E17" s="61" t="s">
        <v>108</v>
      </c>
      <c r="F17" s="62">
        <f>SUM(G13,G8,G7)</f>
        <v>44.15</v>
      </c>
      <c r="G17" s="63"/>
      <c r="H17" s="64"/>
      <c r="I17" s="41"/>
      <c r="J17" s="51"/>
    </row>
    <row r="18" spans="1:10" ht="15.6" x14ac:dyDescent="0.3">
      <c r="A18" s="48">
        <v>4</v>
      </c>
      <c r="B18" s="56" t="s">
        <v>69</v>
      </c>
      <c r="C18" s="48">
        <v>8</v>
      </c>
      <c r="D18" s="48">
        <f t="shared" si="2"/>
        <v>1</v>
      </c>
      <c r="E18" s="61" t="s">
        <v>40</v>
      </c>
      <c r="F18" s="78">
        <f>H14</f>
        <v>92.2</v>
      </c>
      <c r="G18" s="41"/>
      <c r="H18" s="41"/>
      <c r="I18" s="41"/>
      <c r="J18" s="51"/>
    </row>
    <row r="19" spans="1:10" ht="15.6" x14ac:dyDescent="0.3">
      <c r="A19" s="52">
        <v>5</v>
      </c>
      <c r="B19" s="53" t="s">
        <v>14</v>
      </c>
      <c r="C19" s="53"/>
      <c r="D19" s="53"/>
      <c r="E19" s="51"/>
      <c r="F19" s="51"/>
      <c r="G19" s="51"/>
      <c r="H19" s="51"/>
      <c r="I19" s="51"/>
      <c r="J19" s="51"/>
    </row>
    <row r="20" spans="1:10" x14ac:dyDescent="0.3">
      <c r="A20" s="48"/>
      <c r="B20" s="56" t="s">
        <v>72</v>
      </c>
      <c r="C20" s="65">
        <v>12</v>
      </c>
      <c r="D20" s="65">
        <f t="shared" si="2"/>
        <v>1.5</v>
      </c>
      <c r="E20" s="51" t="s">
        <v>82</v>
      </c>
      <c r="F20" s="51"/>
      <c r="G20" s="51"/>
      <c r="I20" s="51"/>
    </row>
    <row r="21" spans="1:10" x14ac:dyDescent="0.3">
      <c r="A21" s="48">
        <v>6</v>
      </c>
      <c r="B21" s="75" t="s">
        <v>73</v>
      </c>
      <c r="C21" s="65"/>
      <c r="D21" s="65">
        <f t="shared" si="2"/>
        <v>0</v>
      </c>
      <c r="E21" s="51" t="s">
        <v>64</v>
      </c>
      <c r="F21" s="51"/>
      <c r="G21" s="51"/>
      <c r="I21" s="51"/>
    </row>
    <row r="22" spans="1:10" x14ac:dyDescent="0.3">
      <c r="A22" s="48">
        <v>7</v>
      </c>
      <c r="B22" s="76" t="s">
        <v>74</v>
      </c>
      <c r="C22" s="65">
        <v>12</v>
      </c>
      <c r="D22" s="65">
        <f t="shared" si="2"/>
        <v>1.5</v>
      </c>
      <c r="E22" s="51" t="s">
        <v>67</v>
      </c>
    </row>
    <row r="23" spans="1:10" x14ac:dyDescent="0.3">
      <c r="A23" s="48">
        <v>8</v>
      </c>
      <c r="B23" s="76" t="s">
        <v>75</v>
      </c>
      <c r="C23" s="65">
        <v>12</v>
      </c>
      <c r="D23" s="65">
        <f t="shared" si="2"/>
        <v>1.5</v>
      </c>
      <c r="E23" s="51" t="s">
        <v>70</v>
      </c>
    </row>
    <row r="24" spans="1:10" x14ac:dyDescent="0.3">
      <c r="A24" s="48">
        <v>9</v>
      </c>
      <c r="B24" s="76" t="s">
        <v>76</v>
      </c>
      <c r="C24" s="48">
        <v>12</v>
      </c>
      <c r="D24" s="48">
        <f t="shared" si="2"/>
        <v>1.5</v>
      </c>
      <c r="E24" s="51" t="s">
        <v>80</v>
      </c>
    </row>
    <row r="25" spans="1:10" x14ac:dyDescent="0.3">
      <c r="A25" s="48">
        <v>10</v>
      </c>
      <c r="B25" s="76" t="s">
        <v>24</v>
      </c>
      <c r="C25" s="48">
        <v>12</v>
      </c>
      <c r="D25" s="48">
        <f>C25/8</f>
        <v>1.5</v>
      </c>
      <c r="E25" s="51" t="s">
        <v>85</v>
      </c>
    </row>
    <row r="26" spans="1:10" x14ac:dyDescent="0.3">
      <c r="A26" s="48">
        <v>11</v>
      </c>
      <c r="B26" s="56" t="s">
        <v>77</v>
      </c>
      <c r="C26" s="48">
        <v>12</v>
      </c>
      <c r="D26" s="48">
        <f t="shared" ref="D26:D63" si="3">C26/8</f>
        <v>1.5</v>
      </c>
      <c r="E26" s="51" t="s">
        <v>92</v>
      </c>
    </row>
    <row r="27" spans="1:10" x14ac:dyDescent="0.3">
      <c r="A27" s="48">
        <v>12</v>
      </c>
      <c r="B27" s="56" t="s">
        <v>78</v>
      </c>
      <c r="C27" s="48">
        <v>16</v>
      </c>
      <c r="D27" s="48">
        <f t="shared" si="3"/>
        <v>2</v>
      </c>
      <c r="E27" s="51" t="s">
        <v>103</v>
      </c>
    </row>
    <row r="28" spans="1:10" ht="15.6" x14ac:dyDescent="0.3">
      <c r="A28" s="52">
        <v>13</v>
      </c>
      <c r="B28" s="53" t="s">
        <v>15</v>
      </c>
      <c r="C28" s="53"/>
      <c r="D28" s="53"/>
      <c r="E28" s="73"/>
      <c r="J28" s="51"/>
    </row>
    <row r="29" spans="1:10" x14ac:dyDescent="0.3">
      <c r="A29" s="48"/>
      <c r="B29" s="56" t="s">
        <v>79</v>
      </c>
      <c r="C29" s="48">
        <v>12</v>
      </c>
      <c r="D29" s="48">
        <f t="shared" si="3"/>
        <v>1.5</v>
      </c>
      <c r="E29" s="73"/>
      <c r="J29" s="51"/>
    </row>
    <row r="30" spans="1:10" x14ac:dyDescent="0.3">
      <c r="A30" s="48">
        <v>14</v>
      </c>
      <c r="B30" s="56" t="s">
        <v>81</v>
      </c>
      <c r="C30" s="48">
        <v>8</v>
      </c>
      <c r="D30" s="48">
        <f t="shared" si="3"/>
        <v>1</v>
      </c>
      <c r="E30" s="73"/>
      <c r="J30" s="51"/>
    </row>
    <row r="31" spans="1:10" ht="15.6" x14ac:dyDescent="0.3">
      <c r="A31" s="53"/>
      <c r="B31" s="53" t="s">
        <v>16</v>
      </c>
      <c r="C31" s="53"/>
      <c r="D31" s="53"/>
      <c r="J31" s="51"/>
    </row>
    <row r="32" spans="1:10" x14ac:dyDescent="0.3">
      <c r="A32" s="48"/>
      <c r="B32" s="56" t="s">
        <v>83</v>
      </c>
      <c r="C32" s="48">
        <v>6</v>
      </c>
      <c r="D32" s="48">
        <f t="shared" si="3"/>
        <v>0.75</v>
      </c>
      <c r="J32" s="51"/>
    </row>
    <row r="33" spans="1:10" x14ac:dyDescent="0.3">
      <c r="A33" s="48">
        <v>16</v>
      </c>
      <c r="B33" s="56" t="s">
        <v>84</v>
      </c>
      <c r="C33" s="48">
        <v>6</v>
      </c>
      <c r="D33" s="48">
        <f t="shared" si="3"/>
        <v>0.75</v>
      </c>
      <c r="J33" s="51"/>
    </row>
    <row r="34" spans="1:10" x14ac:dyDescent="0.3">
      <c r="A34" s="48">
        <v>17</v>
      </c>
      <c r="B34" s="56" t="s">
        <v>86</v>
      </c>
      <c r="C34" s="48">
        <v>6</v>
      </c>
      <c r="D34" s="48">
        <f t="shared" si="3"/>
        <v>0.75</v>
      </c>
      <c r="J34" s="51"/>
    </row>
    <row r="35" spans="1:10" x14ac:dyDescent="0.3">
      <c r="A35" s="48"/>
      <c r="B35" s="56" t="s">
        <v>87</v>
      </c>
      <c r="C35" s="48">
        <v>6</v>
      </c>
      <c r="D35" s="48">
        <f t="shared" si="3"/>
        <v>0.75</v>
      </c>
      <c r="J35" s="51"/>
    </row>
    <row r="36" spans="1:10" x14ac:dyDescent="0.3">
      <c r="A36" s="48"/>
      <c r="B36" s="56" t="s">
        <v>88</v>
      </c>
      <c r="C36" s="48">
        <v>12</v>
      </c>
      <c r="D36" s="48">
        <f t="shared" si="3"/>
        <v>1.5</v>
      </c>
      <c r="J36" s="51"/>
    </row>
    <row r="37" spans="1:10" x14ac:dyDescent="0.3">
      <c r="A37" s="48"/>
      <c r="B37" s="56" t="s">
        <v>89</v>
      </c>
      <c r="C37" s="48">
        <v>6</v>
      </c>
      <c r="D37" s="48">
        <f t="shared" si="3"/>
        <v>0.75</v>
      </c>
      <c r="J37" s="51"/>
    </row>
    <row r="38" spans="1:10" x14ac:dyDescent="0.3">
      <c r="A38" s="48"/>
      <c r="B38" s="56" t="s">
        <v>90</v>
      </c>
      <c r="C38" s="48">
        <v>6</v>
      </c>
      <c r="D38" s="48">
        <f t="shared" si="3"/>
        <v>0.75</v>
      </c>
      <c r="J38" s="51"/>
    </row>
    <row r="39" spans="1:10" x14ac:dyDescent="0.3">
      <c r="A39" s="48"/>
      <c r="B39" s="56" t="s">
        <v>91</v>
      </c>
      <c r="C39" s="48">
        <v>12</v>
      </c>
      <c r="D39" s="48">
        <f>C39/8</f>
        <v>1.5</v>
      </c>
      <c r="J39" s="51"/>
    </row>
    <row r="40" spans="1:10" ht="15.6" x14ac:dyDescent="0.3">
      <c r="A40" s="48"/>
      <c r="B40" s="53" t="s">
        <v>17</v>
      </c>
      <c r="C40" s="53"/>
      <c r="D40" s="53"/>
      <c r="J40" s="51"/>
    </row>
    <row r="41" spans="1:10" ht="18" customHeight="1" x14ac:dyDescent="0.3">
      <c r="A41" s="48"/>
      <c r="B41" s="56" t="s">
        <v>106</v>
      </c>
      <c r="C41" s="48">
        <v>12</v>
      </c>
      <c r="D41" s="48">
        <f t="shared" ref="D41:D57" si="4">C41/8</f>
        <v>1.5</v>
      </c>
      <c r="J41" s="51"/>
    </row>
    <row r="42" spans="1:10" ht="28.8" x14ac:dyDescent="0.3">
      <c r="A42" s="48"/>
      <c r="B42" s="74" t="s">
        <v>107</v>
      </c>
      <c r="C42" s="48">
        <v>4</v>
      </c>
      <c r="D42" s="48">
        <f t="shared" si="4"/>
        <v>0.5</v>
      </c>
      <c r="J42" s="51"/>
    </row>
    <row r="43" spans="1:10" ht="15.6" x14ac:dyDescent="0.3">
      <c r="A43" s="48"/>
      <c r="B43" s="53" t="s">
        <v>93</v>
      </c>
      <c r="C43" s="53"/>
      <c r="D43" s="53"/>
      <c r="J43" s="51"/>
    </row>
    <row r="44" spans="1:10" x14ac:dyDescent="0.3">
      <c r="A44" s="48"/>
      <c r="B44" s="56" t="s">
        <v>94</v>
      </c>
      <c r="C44" s="48">
        <v>6</v>
      </c>
      <c r="D44" s="48">
        <f t="shared" si="4"/>
        <v>0.75</v>
      </c>
      <c r="J44" s="51"/>
    </row>
    <row r="45" spans="1:10" x14ac:dyDescent="0.3">
      <c r="A45" s="48"/>
      <c r="B45" s="56" t="s">
        <v>95</v>
      </c>
      <c r="C45" s="48">
        <v>12</v>
      </c>
      <c r="D45" s="48">
        <f t="shared" si="4"/>
        <v>1.5</v>
      </c>
      <c r="J45" s="51"/>
    </row>
    <row r="46" spans="1:10" ht="15.6" x14ac:dyDescent="0.3">
      <c r="A46" s="48"/>
      <c r="B46" s="53" t="s">
        <v>96</v>
      </c>
      <c r="C46" s="53"/>
      <c r="D46" s="53"/>
      <c r="J46" s="51"/>
    </row>
    <row r="47" spans="1:10" x14ac:dyDescent="0.3">
      <c r="A47" s="48"/>
      <c r="B47" s="56" t="s">
        <v>100</v>
      </c>
      <c r="C47" s="48">
        <v>12</v>
      </c>
      <c r="D47" s="48">
        <f t="shared" si="4"/>
        <v>1.5</v>
      </c>
      <c r="J47" s="28"/>
    </row>
    <row r="48" spans="1:10" x14ac:dyDescent="0.3">
      <c r="A48" s="48"/>
      <c r="B48" s="56" t="s">
        <v>98</v>
      </c>
      <c r="C48" s="48">
        <v>12</v>
      </c>
      <c r="D48" s="48">
        <f t="shared" si="4"/>
        <v>1.5</v>
      </c>
      <c r="J48" s="28"/>
    </row>
    <row r="49" spans="1:10" x14ac:dyDescent="0.3">
      <c r="A49" s="48"/>
      <c r="B49" s="56" t="s">
        <v>97</v>
      </c>
      <c r="C49" s="48">
        <v>12</v>
      </c>
      <c r="D49" s="48">
        <f t="shared" si="4"/>
        <v>1.5</v>
      </c>
      <c r="J49" s="28"/>
    </row>
    <row r="50" spans="1:10" x14ac:dyDescent="0.3">
      <c r="A50" s="48"/>
      <c r="B50" s="56" t="s">
        <v>110</v>
      </c>
      <c r="C50" s="48">
        <v>12</v>
      </c>
      <c r="D50" s="48">
        <f t="shared" si="4"/>
        <v>1.5</v>
      </c>
      <c r="E50" s="72"/>
      <c r="F50" s="28"/>
      <c r="G50" s="28"/>
      <c r="H50" s="28"/>
      <c r="I50" s="28"/>
      <c r="J50" s="28"/>
    </row>
    <row r="51" spans="1:10" x14ac:dyDescent="0.3">
      <c r="A51" s="48"/>
      <c r="B51" s="56" t="s">
        <v>109</v>
      </c>
      <c r="C51" s="48">
        <v>8</v>
      </c>
      <c r="D51" s="48">
        <f t="shared" si="4"/>
        <v>1</v>
      </c>
    </row>
    <row r="52" spans="1:10" x14ac:dyDescent="0.3">
      <c r="A52" s="48"/>
      <c r="B52" s="56" t="s">
        <v>111</v>
      </c>
      <c r="C52" s="48">
        <v>8</v>
      </c>
      <c r="D52" s="48">
        <f t="shared" si="4"/>
        <v>1</v>
      </c>
    </row>
    <row r="53" spans="1:10" x14ac:dyDescent="0.3">
      <c r="A53" s="28"/>
      <c r="B53" s="56" t="s">
        <v>99</v>
      </c>
      <c r="C53" s="48">
        <v>24</v>
      </c>
      <c r="D53" s="48">
        <f t="shared" si="4"/>
        <v>3</v>
      </c>
    </row>
    <row r="54" spans="1:10" x14ac:dyDescent="0.3">
      <c r="A54" s="67"/>
      <c r="B54" s="56" t="s">
        <v>101</v>
      </c>
      <c r="C54" s="48">
        <v>16</v>
      </c>
      <c r="D54" s="48">
        <f t="shared" si="4"/>
        <v>2</v>
      </c>
    </row>
    <row r="55" spans="1:10" x14ac:dyDescent="0.3">
      <c r="A55" s="67"/>
      <c r="B55" s="56" t="s">
        <v>102</v>
      </c>
      <c r="C55" s="48">
        <v>16</v>
      </c>
      <c r="D55" s="48">
        <f t="shared" si="4"/>
        <v>2</v>
      </c>
    </row>
    <row r="56" spans="1:10" x14ac:dyDescent="0.3">
      <c r="A56" s="67"/>
      <c r="B56" s="77" t="s">
        <v>104</v>
      </c>
      <c r="C56" s="48">
        <v>24</v>
      </c>
      <c r="D56" s="48">
        <f t="shared" si="4"/>
        <v>3</v>
      </c>
    </row>
    <row r="57" spans="1:10" x14ac:dyDescent="0.3">
      <c r="A57" s="67"/>
      <c r="B57" s="77" t="s">
        <v>105</v>
      </c>
      <c r="C57" s="48">
        <v>40</v>
      </c>
      <c r="D57" s="48">
        <f t="shared" si="4"/>
        <v>5</v>
      </c>
    </row>
    <row r="58" spans="1:10" ht="15.6" x14ac:dyDescent="0.3">
      <c r="A58" s="67"/>
      <c r="B58" s="66" t="s">
        <v>55</v>
      </c>
      <c r="C58" s="52"/>
      <c r="D58" s="52"/>
    </row>
    <row r="59" spans="1:10" x14ac:dyDescent="0.3">
      <c r="A59" s="67"/>
      <c r="B59" s="56" t="s">
        <v>56</v>
      </c>
      <c r="C59" s="48">
        <v>6</v>
      </c>
      <c r="D59" s="48">
        <f t="shared" si="3"/>
        <v>0.75</v>
      </c>
    </row>
    <row r="60" spans="1:10" x14ac:dyDescent="0.3">
      <c r="B60" s="56" t="s">
        <v>57</v>
      </c>
      <c r="C60" s="48">
        <v>6</v>
      </c>
      <c r="D60" s="48">
        <f t="shared" si="3"/>
        <v>0.75</v>
      </c>
    </row>
    <row r="61" spans="1:10" x14ac:dyDescent="0.3">
      <c r="B61" s="56" t="s">
        <v>113</v>
      </c>
      <c r="C61" s="48">
        <v>8</v>
      </c>
      <c r="D61" s="48">
        <f t="shared" si="3"/>
        <v>1</v>
      </c>
    </row>
    <row r="62" spans="1:10" x14ac:dyDescent="0.3">
      <c r="B62" s="56" t="s">
        <v>114</v>
      </c>
      <c r="C62" s="48">
        <v>20</v>
      </c>
      <c r="D62" s="48">
        <f t="shared" si="3"/>
        <v>2.5</v>
      </c>
    </row>
    <row r="63" spans="1:10" x14ac:dyDescent="0.3">
      <c r="B63" s="56" t="s">
        <v>112</v>
      </c>
      <c r="C63" s="48">
        <v>16</v>
      </c>
      <c r="D63" s="48">
        <f t="shared" si="3"/>
        <v>2</v>
      </c>
    </row>
    <row r="64" spans="1:10" ht="15.6" x14ac:dyDescent="0.3">
      <c r="B64" s="53" t="s">
        <v>58</v>
      </c>
      <c r="C64" s="52"/>
      <c r="D64" s="52"/>
    </row>
    <row r="65" spans="2:4" x14ac:dyDescent="0.3">
      <c r="B65" s="56" t="s">
        <v>59</v>
      </c>
      <c r="C65" s="48">
        <f>SUM(C14:C57)*0.4</f>
        <v>166.4</v>
      </c>
      <c r="D65" s="48">
        <f>C65/8</f>
        <v>20.8</v>
      </c>
    </row>
    <row r="66" spans="2:4" x14ac:dyDescent="0.3">
      <c r="B66" s="56" t="s">
        <v>60</v>
      </c>
      <c r="C66" s="48">
        <v>4</v>
      </c>
      <c r="D66" s="48">
        <f t="shared" ref="D66:D67" si="5">C66/8</f>
        <v>0.5</v>
      </c>
    </row>
    <row r="67" spans="2:4" x14ac:dyDescent="0.3">
      <c r="B67" s="68" t="s">
        <v>61</v>
      </c>
      <c r="C67" s="48">
        <v>4</v>
      </c>
      <c r="D67" s="48">
        <f t="shared" si="5"/>
        <v>0.5</v>
      </c>
    </row>
    <row r="68" spans="2:4" ht="21" x14ac:dyDescent="0.4">
      <c r="B68" s="69" t="s">
        <v>40</v>
      </c>
      <c r="C68" s="70">
        <f>SUM(C8:C67)</f>
        <v>765.6</v>
      </c>
      <c r="D68" s="71">
        <f>SUM(D8:D67)</f>
        <v>95.7</v>
      </c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</vt:lpstr>
      <vt:lpstr>Web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Rikhil Mohan</dc:creator>
  <cp:lastModifiedBy>Prashant</cp:lastModifiedBy>
  <dcterms:created xsi:type="dcterms:W3CDTF">2018-03-31T08:16:46Z</dcterms:created>
  <dcterms:modified xsi:type="dcterms:W3CDTF">2018-04-02T02:18:47Z</dcterms:modified>
</cp:coreProperties>
</file>