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derby\"/>
    </mc:Choice>
  </mc:AlternateContent>
  <bookViews>
    <workbookView xWindow="0" yWindow="0" windowWidth="20496" windowHeight="7752" tabRatio="500"/>
  </bookViews>
  <sheets>
    <sheet name="Derby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H10" i="4"/>
  <c r="G10" i="4"/>
  <c r="D36" i="4"/>
  <c r="D39" i="4"/>
  <c r="D40" i="4"/>
  <c r="D27" i="4"/>
  <c r="D47" i="4" l="1"/>
  <c r="C9" i="4"/>
  <c r="C49" i="4"/>
  <c r="D31" i="4"/>
  <c r="D25" i="4"/>
  <c r="D46" i="4" l="1"/>
  <c r="D15" i="4" l="1"/>
  <c r="D16" i="4"/>
  <c r="D17" i="4"/>
  <c r="F19" i="4" s="1"/>
  <c r="D18" i="4"/>
  <c r="D19" i="4"/>
  <c r="D21" i="4"/>
  <c r="D22" i="4"/>
  <c r="D23" i="4"/>
  <c r="D24" i="4"/>
  <c r="D28" i="4"/>
  <c r="D29" i="4"/>
  <c r="D30" i="4"/>
  <c r="D32" i="4"/>
  <c r="D33" i="4"/>
  <c r="D34" i="4"/>
  <c r="D35" i="4"/>
  <c r="D37" i="4"/>
  <c r="D42" i="4"/>
  <c r="D43" i="4"/>
  <c r="D44" i="4"/>
  <c r="D45" i="4"/>
  <c r="D14" i="4"/>
  <c r="D12" i="4" l="1"/>
  <c r="K8" i="4" s="1"/>
  <c r="H8" i="4"/>
  <c r="L8" i="4" l="1"/>
  <c r="J8" i="4"/>
  <c r="D9" i="4" l="1"/>
  <c r="G9" i="4" s="1"/>
  <c r="D10" i="4"/>
  <c r="G7" i="4" s="1"/>
  <c r="H7" i="4" s="1"/>
  <c r="D49" i="4"/>
  <c r="D50" i="4"/>
  <c r="D51" i="4"/>
  <c r="D8" i="4"/>
  <c r="C52" i="4"/>
  <c r="G11" i="4" l="1"/>
  <c r="F15" i="4" s="1"/>
  <c r="F18" i="4" s="1"/>
  <c r="H9" i="4"/>
  <c r="I8" i="4"/>
  <c r="D52" i="4"/>
  <c r="H11" i="4" l="1"/>
  <c r="H12" i="4" l="1"/>
</calcChain>
</file>

<file path=xl/sharedStrings.xml><?xml version="1.0" encoding="utf-8"?>
<sst xmlns="http://schemas.openxmlformats.org/spreadsheetml/2006/main" count="111" uniqueCount="68">
  <si>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</si>
  <si>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</si>
  <si>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</si>
  <si>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</si>
  <si>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</si>
  <si>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</si>
  <si>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</si>
  <si>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</si>
  <si>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</si>
  <si>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</si>
  <si>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</si>
  <si>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</si>
  <si>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</si>
  <si>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</si>
  <si>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</si>
  <si>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</si>
  <si>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</si>
  <si>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</si>
  <si>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</si>
  <si>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</si>
  <si>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</si>
  <si>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</si>
  <si>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PM</t>
  </si>
  <si>
    <t>Total</t>
  </si>
  <si>
    <t>Total Delivery days</t>
  </si>
  <si>
    <t xml:space="preserve"> (+1 Day deployment)</t>
  </si>
  <si>
    <t>15/01/2018</t>
  </si>
  <si>
    <t>Monday</t>
  </si>
  <si>
    <t>Deployment per instance</t>
  </si>
  <si>
    <t>Design and Prototype</t>
  </si>
  <si>
    <t>SMS &amp; Email</t>
  </si>
  <si>
    <t>Onsite inspection (mobile App)</t>
  </si>
  <si>
    <t>Mobile App For  TSD Inspector. App should work offline</t>
  </si>
  <si>
    <t>Reports</t>
  </si>
  <si>
    <t xml:space="preserve">Application Basic Setup </t>
  </si>
  <si>
    <t>Loggedin User Details</t>
  </si>
  <si>
    <t>Logout / Forgot / Reset Password</t>
  </si>
  <si>
    <t>Alerts based on  underestimated job efforts</t>
  </si>
  <si>
    <t>TimeSheet Summary</t>
  </si>
  <si>
    <t>Jobs Assigned (Job Summary)</t>
  </si>
  <si>
    <t>Time Sheet Report Links</t>
  </si>
  <si>
    <t>Derby Employee Dashboard</t>
  </si>
  <si>
    <t>Derby</t>
  </si>
  <si>
    <t>Employee Assignments</t>
  </si>
  <si>
    <t>Timesheet Reports</t>
  </si>
  <si>
    <t>Accept Jobs</t>
  </si>
  <si>
    <t>Apply for leave (or Mark Leave hours)</t>
  </si>
  <si>
    <t>ADMIN</t>
  </si>
  <si>
    <t>Maintain Masters( Leave Type, Drawing Type, Category, Status, Sub Status, Payment Types)</t>
  </si>
  <si>
    <t>Add Listing (CSV upload)</t>
  </si>
  <si>
    <t>View Job Lists</t>
  </si>
  <si>
    <t>View Jobs</t>
  </si>
  <si>
    <t>Manage Jobs (Add / Delete / Update)</t>
  </si>
  <si>
    <t>Add Listings (Copy Paste): (Add / Delete / Update)</t>
  </si>
  <si>
    <t>Manage Revisions (Jobs &amp; Job Listings)</t>
  </si>
  <si>
    <t>Manage Invoices (Add / Delete)</t>
  </si>
  <si>
    <t>Create Invoices (Against Job &amp; Job Listings)</t>
  </si>
  <si>
    <t>Document  Transmittal</t>
  </si>
  <si>
    <t>Explanation for alerts on the Dashboard</t>
  </si>
  <si>
    <t>Export to CSV, PDF, DOC</t>
  </si>
  <si>
    <t>Extra Effort</t>
  </si>
  <si>
    <t>Fill Time Sheets With Start and End Time</t>
  </si>
  <si>
    <t>Without Extra Effort</t>
  </si>
  <si>
    <t>Manager</t>
  </si>
  <si>
    <t>Report for total no of hours spent</t>
  </si>
  <si>
    <t>Filter results</t>
  </si>
  <si>
    <t>Valuation and weightage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</si>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</sst>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vertical="center" indent="1"/>
    </xf>
    <xf numFmtId="0" fontId="0" fillId="8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indent="1"/>
    </xf>
    <xf numFmtId="0" fontId="0" fillId="2" borderId="2" xfId="0" applyFont="1" applyFill="1" applyBorder="1" applyAlignment="1">
      <alignment horizontal="left" indent="1"/>
    </xf>
    <xf numFmtId="0" fontId="3" fillId="0" borderId="0" xfId="0" applyFont="1"/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zoomScale="80" zoomScaleNormal="80" workbookViewId="0">
      <selection activeCell="K18" sqref="K18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6.39843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42</v>
      </c>
      <c r="C3" s="4"/>
      <c r="D3" s="17" t="s">
        <v>26</v>
      </c>
    </row>
    <row r="4" spans="1:12" ht="15.75" customHeight="1" x14ac:dyDescent="0.3">
      <c r="A4" s="6"/>
      <c r="B4" s="4"/>
      <c r="C4" s="4"/>
      <c r="D4" s="18" t="s">
        <v>27</v>
      </c>
    </row>
    <row r="5" spans="1:12" ht="15.75" customHeight="1" x14ac:dyDescent="0.3">
      <c r="A5" s="7"/>
      <c r="B5" s="7"/>
      <c r="C5" s="21"/>
      <c r="D5" s="7"/>
      <c r="E5" s="42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9"/>
      <c r="F6" s="33" t="s">
        <v>19</v>
      </c>
      <c r="G6" s="34" t="s">
        <v>1</v>
      </c>
      <c r="H6" s="34" t="s">
        <v>2</v>
      </c>
      <c r="I6" s="52"/>
      <c r="J6" s="52"/>
    </row>
    <row r="7" spans="1:12" s="8" customFormat="1" ht="18" customHeight="1" x14ac:dyDescent="0.3">
      <c r="A7" s="12"/>
      <c r="B7" s="14" t="s">
        <v>3</v>
      </c>
      <c r="C7" s="22"/>
      <c r="D7" s="12"/>
      <c r="E7" s="50" t="s">
        <v>20</v>
      </c>
      <c r="F7" s="45">
        <v>1</v>
      </c>
      <c r="G7" s="46">
        <f>D10</f>
        <v>3</v>
      </c>
      <c r="H7" s="47">
        <f>(G7*F7)</f>
        <v>3</v>
      </c>
      <c r="I7" s="52"/>
      <c r="J7" s="52"/>
      <c r="K7" s="43"/>
      <c r="L7" s="53"/>
    </row>
    <row r="8" spans="1:12" s="8" customFormat="1" ht="18" customHeight="1" x14ac:dyDescent="0.3">
      <c r="A8" s="11"/>
      <c r="B8" s="16" t="s">
        <v>18</v>
      </c>
      <c r="C8" s="19">
        <v>12</v>
      </c>
      <c r="D8" s="20">
        <f>C8/8</f>
        <v>1.5</v>
      </c>
      <c r="E8" s="50" t="s">
        <v>21</v>
      </c>
      <c r="F8" s="45">
        <v>1</v>
      </c>
      <c r="G8" s="46">
        <v>28.5</v>
      </c>
      <c r="H8" s="47">
        <f t="shared" ref="H8:H11" si="0">(G8*F8)</f>
        <v>28.5</v>
      </c>
      <c r="I8" s="67">
        <f>SUM(D12:D45)</f>
        <v>24.5</v>
      </c>
      <c r="J8" s="68">
        <f>SUM(H8:H8)</f>
        <v>28.5</v>
      </c>
      <c r="K8" s="69">
        <f>SUM(D12:D47)</f>
        <v>28.5</v>
      </c>
      <c r="L8" s="70">
        <f>SUM(H8:H8)</f>
        <v>28.5</v>
      </c>
    </row>
    <row r="9" spans="1:12" s="8" customFormat="1" ht="18" customHeight="1" x14ac:dyDescent="0.3">
      <c r="A9" s="11"/>
      <c r="B9" s="16" t="s">
        <v>6</v>
      </c>
      <c r="C9" s="20">
        <f>SUM(C12:C46)*0.1</f>
        <v>20.400000000000002</v>
      </c>
      <c r="D9" s="20">
        <f t="shared" ref="D9:D12" si="1">C9/8</f>
        <v>2.5500000000000003</v>
      </c>
      <c r="E9" s="50" t="s">
        <v>22</v>
      </c>
      <c r="F9" s="45">
        <v>1</v>
      </c>
      <c r="G9" s="48">
        <f>D9</f>
        <v>2.5500000000000003</v>
      </c>
      <c r="H9" s="47">
        <f t="shared" si="0"/>
        <v>2.5500000000000003</v>
      </c>
      <c r="I9" s="67"/>
      <c r="J9" s="68"/>
      <c r="K9" s="69"/>
      <c r="L9" s="70"/>
    </row>
    <row r="10" spans="1:12" s="8" customFormat="1" ht="18" customHeight="1" x14ac:dyDescent="0.3">
      <c r="A10" s="20"/>
      <c r="B10" s="16" t="s">
        <v>29</v>
      </c>
      <c r="C10" s="20">
        <v>24</v>
      </c>
      <c r="D10" s="20">
        <f t="shared" si="1"/>
        <v>3</v>
      </c>
      <c r="E10" s="50" t="s">
        <v>67</v>
      </c>
      <c r="F10" s="45">
        <v>1</v>
      </c>
      <c r="G10" s="48">
        <f>D8</f>
        <v>1.5</v>
      </c>
      <c r="H10" s="47">
        <f t="shared" si="0"/>
        <v>1.5</v>
      </c>
      <c r="I10" s="67"/>
      <c r="J10" s="68"/>
      <c r="K10" s="43"/>
      <c r="L10" s="53"/>
    </row>
    <row r="11" spans="1:12" s="9" customFormat="1" ht="18" customHeight="1" x14ac:dyDescent="0.3">
      <c r="A11" s="12"/>
      <c r="B11" s="14" t="s">
        <v>4</v>
      </c>
      <c r="C11" s="14"/>
      <c r="D11" s="14"/>
      <c r="E11" s="50" t="s">
        <v>17</v>
      </c>
      <c r="F11" s="45">
        <v>2</v>
      </c>
      <c r="G11" s="46">
        <f>SUM(D48:D50)/2</f>
        <v>4.1999999999999993</v>
      </c>
      <c r="H11" s="47">
        <f t="shared" si="0"/>
        <v>8.3999999999999986</v>
      </c>
      <c r="I11" s="52"/>
      <c r="J11" s="52"/>
      <c r="K11" s="43"/>
      <c r="L11" s="53"/>
    </row>
    <row r="12" spans="1:12" s="9" customFormat="1" ht="18" customHeight="1" x14ac:dyDescent="0.3">
      <c r="A12" s="20"/>
      <c r="B12" s="54" t="s">
        <v>34</v>
      </c>
      <c r="C12" s="20">
        <v>8</v>
      </c>
      <c r="D12" s="20">
        <f t="shared" si="1"/>
        <v>1</v>
      </c>
      <c r="E12" s="51" t="s">
        <v>23</v>
      </c>
      <c r="F12" s="45"/>
      <c r="G12" s="45"/>
      <c r="H12" s="47">
        <f>SUM(H7:H11)</f>
        <v>43.949999999999996</v>
      </c>
      <c r="I12" s="52"/>
      <c r="J12" s="52"/>
      <c r="K12" s="43"/>
      <c r="L12" s="53"/>
    </row>
    <row r="13" spans="1:12" s="9" customFormat="1" ht="18" customHeight="1" x14ac:dyDescent="0.3">
      <c r="A13" s="30"/>
      <c r="B13" s="55" t="s">
        <v>41</v>
      </c>
      <c r="C13" s="30"/>
      <c r="D13" s="30"/>
      <c r="E13" s="35"/>
      <c r="F13" s="36"/>
      <c r="G13" s="36"/>
      <c r="H13" s="37"/>
      <c r="I13" s="52"/>
      <c r="J13" s="52"/>
      <c r="K13" s="43"/>
      <c r="L13" s="53"/>
    </row>
    <row r="14" spans="1:12" s="9" customFormat="1" ht="18" customHeight="1" x14ac:dyDescent="0.3">
      <c r="A14" s="20">
        <v>1</v>
      </c>
      <c r="B14" s="16" t="s">
        <v>35</v>
      </c>
      <c r="C14" s="20">
        <v>4</v>
      </c>
      <c r="D14" s="20">
        <f>C14/8</f>
        <v>0.5</v>
      </c>
      <c r="G14" s="8"/>
      <c r="H14" s="8"/>
      <c r="I14" s="52"/>
      <c r="J14" s="52"/>
      <c r="K14" s="43"/>
      <c r="L14" s="53"/>
    </row>
    <row r="15" spans="1:12" s="9" customFormat="1" ht="18" customHeight="1" x14ac:dyDescent="0.3">
      <c r="A15" s="20">
        <v>2</v>
      </c>
      <c r="B15" s="16" t="s">
        <v>36</v>
      </c>
      <c r="C15" s="20">
        <v>8</v>
      </c>
      <c r="D15" s="20">
        <f t="shared" ref="D15:D40" si="2">C15/8</f>
        <v>1</v>
      </c>
      <c r="E15" s="38" t="s">
        <v>24</v>
      </c>
      <c r="F15" s="39">
        <f>SUM(G11,G7,G8)</f>
        <v>35.700000000000003</v>
      </c>
      <c r="G15" s="40"/>
      <c r="H15" s="41"/>
      <c r="I15" s="44"/>
      <c r="J15" s="8"/>
    </row>
    <row r="16" spans="1:12" s="9" customFormat="1" ht="18" customHeight="1" x14ac:dyDescent="0.3">
      <c r="A16" s="20">
        <v>3</v>
      </c>
      <c r="B16" s="16" t="s">
        <v>39</v>
      </c>
      <c r="C16" s="20">
        <v>6</v>
      </c>
      <c r="D16" s="20">
        <f t="shared" si="2"/>
        <v>0.75</v>
      </c>
      <c r="E16" s="38" t="s">
        <v>2</v>
      </c>
      <c r="F16" s="39">
        <f>H12 + D51</f>
        <v>44.699999999999996</v>
      </c>
      <c r="G16" s="8" t="s">
        <v>25</v>
      </c>
      <c r="H16" s="8"/>
      <c r="I16" s="8"/>
    </row>
    <row r="17" spans="1:11" s="9" customFormat="1" ht="18" customHeight="1" x14ac:dyDescent="0.3">
      <c r="A17" s="61">
        <v>4</v>
      </c>
      <c r="B17" s="16" t="s">
        <v>37</v>
      </c>
      <c r="C17" s="20">
        <v>6</v>
      </c>
      <c r="D17" s="20">
        <f t="shared" si="2"/>
        <v>0.75</v>
      </c>
      <c r="I17" s="8"/>
    </row>
    <row r="18" spans="1:11" s="9" customFormat="1" ht="20.25" customHeight="1" x14ac:dyDescent="0.3">
      <c r="A18" s="20">
        <v>5</v>
      </c>
      <c r="B18" s="16" t="s">
        <v>38</v>
      </c>
      <c r="C18" s="20">
        <v>6</v>
      </c>
      <c r="D18" s="20">
        <f t="shared" si="2"/>
        <v>0.75</v>
      </c>
      <c r="E18" s="9" t="s">
        <v>62</v>
      </c>
      <c r="F18" s="9">
        <f>F15-F19</f>
        <v>27.450000000000003</v>
      </c>
    </row>
    <row r="19" spans="1:11" s="9" customFormat="1" ht="18" customHeight="1" x14ac:dyDescent="0.3">
      <c r="A19" s="20">
        <v>6</v>
      </c>
      <c r="B19" s="16" t="s">
        <v>40</v>
      </c>
      <c r="C19" s="20">
        <v>2</v>
      </c>
      <c r="D19" s="20">
        <f t="shared" si="2"/>
        <v>0.25</v>
      </c>
      <c r="E19" s="66" t="s">
        <v>60</v>
      </c>
      <c r="F19">
        <f>SUM(D17,D21,D25,D30,D45,D46,D47)</f>
        <v>8.25</v>
      </c>
      <c r="G19"/>
      <c r="H19"/>
    </row>
    <row r="20" spans="1:11" s="9" customFormat="1" ht="17.25" customHeight="1" x14ac:dyDescent="0.3">
      <c r="A20" s="30"/>
      <c r="B20" s="55" t="s">
        <v>43</v>
      </c>
      <c r="C20" s="30"/>
      <c r="D20" s="30"/>
      <c r="E20"/>
      <c r="F20"/>
      <c r="G20"/>
      <c r="H20"/>
    </row>
    <row r="21" spans="1:11" s="9" customFormat="1" ht="21" customHeight="1" x14ac:dyDescent="0.3">
      <c r="A21" s="61">
        <v>7</v>
      </c>
      <c r="B21" s="16" t="s">
        <v>61</v>
      </c>
      <c r="C21" s="20">
        <v>8</v>
      </c>
      <c r="D21" s="20">
        <f t="shared" si="2"/>
        <v>1</v>
      </c>
      <c r="E21"/>
      <c r="F21" s="71" t="s">
        <v>60</v>
      </c>
      <c r="G21" s="72"/>
      <c r="H21" s="72"/>
    </row>
    <row r="22" spans="1:11" s="9" customFormat="1" ht="15.75" customHeight="1" x14ac:dyDescent="0.3">
      <c r="A22" s="20">
        <v>8</v>
      </c>
      <c r="B22" s="16" t="s">
        <v>44</v>
      </c>
      <c r="C22" s="20">
        <v>8</v>
      </c>
      <c r="D22" s="20">
        <f t="shared" si="2"/>
        <v>1</v>
      </c>
      <c r="E22"/>
      <c r="F22" s="16" t="s">
        <v>37</v>
      </c>
      <c r="G22"/>
      <c r="H22"/>
      <c r="I22"/>
      <c r="J22"/>
      <c r="K22"/>
    </row>
    <row r="23" spans="1:11" s="9" customFormat="1" ht="18" customHeight="1" x14ac:dyDescent="0.3">
      <c r="A23" s="20">
        <v>9</v>
      </c>
      <c r="B23" s="16" t="s">
        <v>45</v>
      </c>
      <c r="C23" s="20">
        <v>4</v>
      </c>
      <c r="D23" s="20">
        <f t="shared" si="2"/>
        <v>0.5</v>
      </c>
      <c r="E23"/>
      <c r="F23" s="16" t="s">
        <v>61</v>
      </c>
      <c r="G23"/>
      <c r="H23"/>
      <c r="I23"/>
      <c r="J23"/>
      <c r="K23"/>
    </row>
    <row r="24" spans="1:11" s="9" customFormat="1" ht="18" customHeight="1" x14ac:dyDescent="0.3">
      <c r="A24" s="20">
        <v>10</v>
      </c>
      <c r="B24" s="60" t="s">
        <v>46</v>
      </c>
      <c r="C24" s="20">
        <v>12</v>
      </c>
      <c r="D24" s="20">
        <f t="shared" si="2"/>
        <v>1.5</v>
      </c>
      <c r="E24"/>
      <c r="F24" s="63" t="s">
        <v>58</v>
      </c>
      <c r="G24"/>
      <c r="H24"/>
      <c r="I24"/>
      <c r="J24"/>
      <c r="K24"/>
    </row>
    <row r="25" spans="1:11" s="9" customFormat="1" ht="18.75" customHeight="1" x14ac:dyDescent="0.3">
      <c r="A25" s="61">
        <v>11</v>
      </c>
      <c r="B25" s="60" t="s">
        <v>58</v>
      </c>
      <c r="C25" s="20">
        <v>6</v>
      </c>
      <c r="D25" s="20">
        <f t="shared" si="2"/>
        <v>0.75</v>
      </c>
      <c r="E25"/>
      <c r="F25" s="16" t="s">
        <v>49</v>
      </c>
      <c r="G25"/>
      <c r="H25"/>
      <c r="I25"/>
      <c r="J25"/>
      <c r="K25"/>
    </row>
    <row r="26" spans="1:11" s="9" customFormat="1" ht="18.75" customHeight="1" x14ac:dyDescent="0.3">
      <c r="A26" s="30"/>
      <c r="B26" s="55" t="s">
        <v>47</v>
      </c>
      <c r="C26" s="55"/>
      <c r="D26" s="30"/>
      <c r="E26"/>
      <c r="F26" s="65" t="s">
        <v>30</v>
      </c>
      <c r="G26"/>
      <c r="H26"/>
      <c r="I26"/>
      <c r="J26"/>
      <c r="K26"/>
    </row>
    <row r="27" spans="1:11" s="9" customFormat="1" x14ac:dyDescent="0.3">
      <c r="A27" s="20">
        <v>12</v>
      </c>
      <c r="B27" s="16" t="s">
        <v>48</v>
      </c>
      <c r="C27" s="20">
        <v>12</v>
      </c>
      <c r="D27" s="20">
        <f t="shared" si="2"/>
        <v>1.5</v>
      </c>
      <c r="E27"/>
      <c r="F27" s="65" t="s">
        <v>33</v>
      </c>
      <c r="G27"/>
      <c r="H27"/>
      <c r="I27"/>
      <c r="J27"/>
      <c r="K27"/>
    </row>
    <row r="28" spans="1:11" s="9" customFormat="1" x14ac:dyDescent="0.3">
      <c r="A28" s="20">
        <v>13</v>
      </c>
      <c r="B28" s="16" t="s">
        <v>52</v>
      </c>
      <c r="C28" s="20">
        <v>8</v>
      </c>
      <c r="D28" s="20">
        <f t="shared" si="2"/>
        <v>1</v>
      </c>
      <c r="E28"/>
      <c r="F28" s="65" t="s">
        <v>59</v>
      </c>
      <c r="G28"/>
      <c r="H28"/>
      <c r="I28"/>
      <c r="J28"/>
      <c r="K28"/>
    </row>
    <row r="29" spans="1:11" s="9" customFormat="1" x14ac:dyDescent="0.3">
      <c r="A29" s="20">
        <v>14</v>
      </c>
      <c r="B29" s="16" t="s">
        <v>53</v>
      </c>
      <c r="C29" s="20">
        <v>12</v>
      </c>
      <c r="D29" s="20">
        <f t="shared" si="2"/>
        <v>1.5</v>
      </c>
      <c r="E29"/>
      <c r="F29"/>
      <c r="G29"/>
      <c r="H29"/>
      <c r="I29"/>
      <c r="J29"/>
      <c r="K29"/>
    </row>
    <row r="30" spans="1:11" s="9" customFormat="1" x14ac:dyDescent="0.3">
      <c r="A30" s="61">
        <v>15</v>
      </c>
      <c r="B30" s="16" t="s">
        <v>49</v>
      </c>
      <c r="C30" s="20">
        <v>6</v>
      </c>
      <c r="D30" s="20">
        <f t="shared" si="2"/>
        <v>0.75</v>
      </c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16</v>
      </c>
      <c r="B31" s="16" t="s">
        <v>51</v>
      </c>
      <c r="C31" s="20">
        <v>4</v>
      </c>
      <c r="D31" s="20">
        <f t="shared" si="2"/>
        <v>0.5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17</v>
      </c>
      <c r="B32" s="16" t="s">
        <v>50</v>
      </c>
      <c r="C32" s="20">
        <v>4</v>
      </c>
      <c r="D32" s="20">
        <f t="shared" si="2"/>
        <v>0.5</v>
      </c>
      <c r="E32"/>
      <c r="F32"/>
      <c r="G32"/>
      <c r="H32"/>
      <c r="I32"/>
      <c r="J32"/>
      <c r="K32"/>
    </row>
    <row r="33" spans="1:11" s="9" customFormat="1" ht="16.5" customHeight="1" x14ac:dyDescent="0.3">
      <c r="A33" s="20">
        <v>18</v>
      </c>
      <c r="B33" s="16" t="s">
        <v>54</v>
      </c>
      <c r="C33" s="20">
        <v>6</v>
      </c>
      <c r="D33" s="20">
        <f t="shared" si="2"/>
        <v>0.75</v>
      </c>
      <c r="E33"/>
      <c r="F33"/>
      <c r="G33"/>
      <c r="H33"/>
      <c r="I33"/>
      <c r="J33"/>
      <c r="K33"/>
    </row>
    <row r="34" spans="1:11" s="9" customFormat="1" ht="24.75" customHeight="1" x14ac:dyDescent="0.3">
      <c r="A34" s="20">
        <v>19</v>
      </c>
      <c r="B34" s="59" t="s">
        <v>56</v>
      </c>
      <c r="C34" s="20">
        <v>8</v>
      </c>
      <c r="D34" s="20">
        <f t="shared" si="2"/>
        <v>1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9" t="s">
        <v>55</v>
      </c>
      <c r="C35" s="20">
        <v>6</v>
      </c>
      <c r="D35" s="20">
        <f t="shared" si="2"/>
        <v>0.75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21</v>
      </c>
      <c r="B36" s="59" t="s">
        <v>66</v>
      </c>
      <c r="C36" s="20">
        <v>8</v>
      </c>
      <c r="D36" s="20">
        <f t="shared" si="2"/>
        <v>1</v>
      </c>
      <c r="E36"/>
      <c r="F36"/>
      <c r="G36"/>
      <c r="H36"/>
      <c r="I36"/>
      <c r="J36"/>
      <c r="K36"/>
    </row>
    <row r="37" spans="1:11" ht="18.75" customHeight="1" x14ac:dyDescent="0.3">
      <c r="A37" s="20">
        <v>22</v>
      </c>
      <c r="B37" s="59" t="s">
        <v>57</v>
      </c>
      <c r="C37" s="20">
        <v>8</v>
      </c>
      <c r="D37" s="20">
        <f t="shared" si="2"/>
        <v>1</v>
      </c>
      <c r="E37"/>
      <c r="F37"/>
      <c r="G37"/>
      <c r="H37"/>
      <c r="I37"/>
      <c r="J37"/>
      <c r="K37"/>
    </row>
    <row r="38" spans="1:11" ht="21.75" customHeight="1" x14ac:dyDescent="0.3">
      <c r="A38" s="29"/>
      <c r="B38" s="55" t="s">
        <v>63</v>
      </c>
      <c r="C38" s="29"/>
      <c r="D38" s="29"/>
      <c r="E38"/>
      <c r="F38"/>
      <c r="G38"/>
      <c r="H38"/>
      <c r="I38"/>
      <c r="J38"/>
      <c r="K38"/>
    </row>
    <row r="39" spans="1:11" ht="16.5" customHeight="1" x14ac:dyDescent="0.3">
      <c r="A39" s="20"/>
      <c r="B39" s="59" t="s">
        <v>64</v>
      </c>
      <c r="C39" s="20">
        <v>6</v>
      </c>
      <c r="D39" s="20">
        <f t="shared" si="2"/>
        <v>0.75</v>
      </c>
      <c r="E39"/>
      <c r="F39"/>
      <c r="G39"/>
      <c r="H39"/>
      <c r="I39"/>
      <c r="J39"/>
      <c r="K39"/>
    </row>
    <row r="40" spans="1:11" x14ac:dyDescent="0.3">
      <c r="A40" s="20"/>
      <c r="B40" s="59" t="s">
        <v>65</v>
      </c>
      <c r="C40" s="20">
        <v>4</v>
      </c>
      <c r="D40" s="20">
        <f t="shared" si="2"/>
        <v>0.5</v>
      </c>
      <c r="E40"/>
      <c r="F40"/>
      <c r="G40"/>
      <c r="H40"/>
      <c r="I40"/>
      <c r="J40"/>
      <c r="K40"/>
    </row>
    <row r="41" spans="1:11" x14ac:dyDescent="0.3">
      <c r="A41" s="29"/>
      <c r="B41" s="55" t="s">
        <v>13</v>
      </c>
      <c r="C41" s="29"/>
      <c r="D41" s="29"/>
      <c r="E41"/>
      <c r="F41"/>
      <c r="G41"/>
      <c r="H41"/>
      <c r="I41"/>
      <c r="J41"/>
      <c r="K41"/>
    </row>
    <row r="42" spans="1:11" ht="18.75" customHeight="1" x14ac:dyDescent="0.3">
      <c r="A42" s="20">
        <v>22</v>
      </c>
      <c r="B42" s="57" t="s">
        <v>14</v>
      </c>
      <c r="C42" s="20">
        <v>6</v>
      </c>
      <c r="D42" s="20">
        <f t="shared" ref="D42:D47" si="3">C42/8</f>
        <v>0.75</v>
      </c>
      <c r="E42"/>
      <c r="F42"/>
      <c r="G42"/>
      <c r="H42"/>
      <c r="I42"/>
      <c r="J42"/>
      <c r="K42"/>
    </row>
    <row r="43" spans="1:11" ht="19.5" customHeight="1" x14ac:dyDescent="0.3">
      <c r="A43" s="20">
        <v>23</v>
      </c>
      <c r="B43" s="57" t="s">
        <v>15</v>
      </c>
      <c r="C43" s="20">
        <v>6</v>
      </c>
      <c r="D43" s="20">
        <f t="shared" si="3"/>
        <v>0.75</v>
      </c>
      <c r="E43"/>
      <c r="F43"/>
      <c r="G43"/>
      <c r="H43"/>
      <c r="I43"/>
      <c r="J43"/>
      <c r="K43"/>
    </row>
    <row r="44" spans="1:11" ht="18.75" customHeight="1" x14ac:dyDescent="0.3">
      <c r="A44" s="20">
        <v>24</v>
      </c>
      <c r="B44" s="57" t="s">
        <v>16</v>
      </c>
      <c r="C44" s="20">
        <v>6</v>
      </c>
      <c r="D44" s="20">
        <f t="shared" si="3"/>
        <v>0.75</v>
      </c>
      <c r="E44"/>
      <c r="F44"/>
      <c r="G44"/>
      <c r="H44"/>
      <c r="I44"/>
      <c r="J44"/>
      <c r="K44"/>
    </row>
    <row r="45" spans="1:11" ht="22.5" customHeight="1" x14ac:dyDescent="0.3">
      <c r="A45" s="61">
        <v>25</v>
      </c>
      <c r="B45" s="57" t="s">
        <v>30</v>
      </c>
      <c r="C45" s="20">
        <v>8</v>
      </c>
      <c r="D45" s="20">
        <f t="shared" si="3"/>
        <v>1</v>
      </c>
      <c r="I45"/>
      <c r="J45"/>
      <c r="K45"/>
    </row>
    <row r="46" spans="1:11" x14ac:dyDescent="0.3">
      <c r="A46" s="61">
        <v>26</v>
      </c>
      <c r="B46" s="57" t="s">
        <v>33</v>
      </c>
      <c r="C46" s="58">
        <v>8</v>
      </c>
      <c r="D46" s="20">
        <f t="shared" si="3"/>
        <v>1</v>
      </c>
      <c r="I46"/>
      <c r="J46"/>
      <c r="K46"/>
    </row>
    <row r="47" spans="1:11" x14ac:dyDescent="0.3">
      <c r="A47" s="61">
        <v>27</v>
      </c>
      <c r="B47" s="62" t="s">
        <v>59</v>
      </c>
      <c r="C47" s="58">
        <v>24</v>
      </c>
      <c r="D47" s="20">
        <f t="shared" si="3"/>
        <v>3</v>
      </c>
      <c r="I47"/>
      <c r="J47"/>
      <c r="K47"/>
    </row>
    <row r="48" spans="1:11" x14ac:dyDescent="0.3">
      <c r="A48" s="29"/>
      <c r="B48" s="28" t="s">
        <v>8</v>
      </c>
      <c r="C48" s="29"/>
      <c r="D48" s="29"/>
    </row>
    <row r="49" spans="1:4" x14ac:dyDescent="0.3">
      <c r="A49" s="20"/>
      <c r="B49" s="32" t="s">
        <v>9</v>
      </c>
      <c r="C49" s="20">
        <f>SUM(C12:C46)*0.3</f>
        <v>61.199999999999996</v>
      </c>
      <c r="D49" s="20">
        <f t="shared" ref="D49:D51" si="4">C49/8</f>
        <v>7.6499999999999995</v>
      </c>
    </row>
    <row r="50" spans="1:4" x14ac:dyDescent="0.3">
      <c r="A50" s="20"/>
      <c r="B50" s="32" t="s">
        <v>5</v>
      </c>
      <c r="C50" s="20">
        <v>6</v>
      </c>
      <c r="D50" s="20">
        <f t="shared" si="4"/>
        <v>0.75</v>
      </c>
    </row>
    <row r="51" spans="1:4" x14ac:dyDescent="0.3">
      <c r="A51" s="20"/>
      <c r="B51" s="56" t="s">
        <v>28</v>
      </c>
      <c r="C51" s="20">
        <v>6</v>
      </c>
      <c r="D51" s="20">
        <f t="shared" si="4"/>
        <v>0.75</v>
      </c>
    </row>
    <row r="52" spans="1:4" x14ac:dyDescent="0.3">
      <c r="A52" s="26"/>
      <c r="B52" s="26" t="s">
        <v>2</v>
      </c>
      <c r="C52" s="31">
        <f>SUM(C8:C51)</f>
        <v>357.59999999999997</v>
      </c>
      <c r="D52" s="25">
        <f>SUM(D8:D51)</f>
        <v>44.699999999999996</v>
      </c>
    </row>
    <row r="53" spans="1:4" x14ac:dyDescent="0.3">
      <c r="A53" s="20"/>
    </row>
    <row r="54" spans="1:4" x14ac:dyDescent="0.3">
      <c r="A54" s="20"/>
    </row>
    <row r="55" spans="1:4" x14ac:dyDescent="0.3">
      <c r="A55" s="20"/>
      <c r="B55" s="1" t="s">
        <v>10</v>
      </c>
    </row>
    <row r="56" spans="1:4" x14ac:dyDescent="0.3">
      <c r="A56" s="20"/>
      <c r="B56" s="1" t="s">
        <v>12</v>
      </c>
    </row>
    <row r="57" spans="1:4" x14ac:dyDescent="0.3">
      <c r="A57" s="20"/>
    </row>
    <row r="58" spans="1:4" x14ac:dyDescent="0.3">
      <c r="A58" s="20"/>
      <c r="B58" s="1" t="s">
        <v>11</v>
      </c>
    </row>
    <row r="59" spans="1:4" ht="18" customHeight="1" x14ac:dyDescent="0.3">
      <c r="A59" s="20"/>
      <c r="B59" s="1" t="s">
        <v>32</v>
      </c>
    </row>
    <row r="60" spans="1:4" x14ac:dyDescent="0.3">
      <c r="A60" s="20"/>
    </row>
    <row r="61" spans="1:4" x14ac:dyDescent="0.3">
      <c r="A61" s="20"/>
    </row>
    <row r="62" spans="1:4" x14ac:dyDescent="0.3">
      <c r="A62" s="20"/>
    </row>
    <row r="63" spans="1:4" x14ac:dyDescent="0.3">
      <c r="A63" s="29"/>
    </row>
    <row r="64" spans="1:4" x14ac:dyDescent="0.3">
      <c r="A64" s="20"/>
    </row>
    <row r="65" spans="1:6" x14ac:dyDescent="0.3">
      <c r="A65" s="20"/>
    </row>
    <row r="66" spans="1:6" x14ac:dyDescent="0.3">
      <c r="A66" s="20"/>
      <c r="F66" s="1" t="s">
        <v>31</v>
      </c>
    </row>
    <row r="67" spans="1:6" x14ac:dyDescent="0.3">
      <c r="A67" s="20"/>
    </row>
    <row r="68" spans="1:6" x14ac:dyDescent="0.3">
      <c r="A68" s="29"/>
    </row>
    <row r="69" spans="1:6" x14ac:dyDescent="0.3">
      <c r="A69" s="20"/>
    </row>
    <row r="70" spans="1:6" x14ac:dyDescent="0.3">
      <c r="A70" s="20"/>
    </row>
    <row r="71" spans="1:6" x14ac:dyDescent="0.3">
      <c r="A71" s="20"/>
    </row>
    <row r="72" spans="1:6" x14ac:dyDescent="0.3">
      <c r="A72" s="20"/>
    </row>
    <row r="73" spans="1:6" x14ac:dyDescent="0.3">
      <c r="A73" s="20"/>
    </row>
    <row r="74" spans="1:6" x14ac:dyDescent="0.3">
      <c r="A74" s="20"/>
    </row>
    <row r="75" spans="1:6" x14ac:dyDescent="0.3">
      <c r="A75" s="20"/>
    </row>
    <row r="76" spans="1:6" x14ac:dyDescent="0.3">
      <c r="A76" s="20"/>
    </row>
    <row r="77" spans="1:6" x14ac:dyDescent="0.3">
      <c r="A77" s="20"/>
    </row>
    <row r="78" spans="1:6" x14ac:dyDescent="0.3">
      <c r="A78" s="29"/>
    </row>
    <row r="79" spans="1:6" x14ac:dyDescent="0.3">
      <c r="A79" s="20"/>
    </row>
    <row r="80" spans="1:6" x14ac:dyDescent="0.3">
      <c r="A80" s="11"/>
    </row>
    <row r="81" spans="1:1" x14ac:dyDescent="0.3">
      <c r="A81" s="20"/>
    </row>
    <row r="82" spans="1:1" x14ac:dyDescent="0.3">
      <c r="A82" s="20"/>
    </row>
    <row r="83" spans="1:1" x14ac:dyDescent="0.3">
      <c r="A83" s="23"/>
    </row>
    <row r="84" spans="1:1" x14ac:dyDescent="0.3">
      <c r="A84" s="20"/>
    </row>
    <row r="85" spans="1:1" x14ac:dyDescent="0.3">
      <c r="A85" s="11"/>
    </row>
    <row r="86" spans="1:1" x14ac:dyDescent="0.3">
      <c r="A86" s="11"/>
    </row>
    <row r="87" spans="1:1" x14ac:dyDescent="0.3">
      <c r="A87" s="20"/>
    </row>
    <row r="88" spans="1:1" x14ac:dyDescent="0.3">
      <c r="A88" s="23"/>
    </row>
    <row r="89" spans="1:1" x14ac:dyDescent="0.3">
      <c r="A89" s="20"/>
    </row>
    <row r="90" spans="1:1" x14ac:dyDescent="0.3">
      <c r="A90" s="20"/>
    </row>
    <row r="91" spans="1:1" x14ac:dyDescent="0.3">
      <c r="A91" s="20">
        <v>54</v>
      </c>
    </row>
    <row r="92" spans="1:1" x14ac:dyDescent="0.3">
      <c r="A92" s="23"/>
    </row>
    <row r="93" spans="1:1" x14ac:dyDescent="0.3">
      <c r="A93" s="20">
        <v>55</v>
      </c>
    </row>
    <row r="94" spans="1:1" x14ac:dyDescent="0.3">
      <c r="A94" s="20">
        <v>56</v>
      </c>
    </row>
    <row r="95" spans="1:1" x14ac:dyDescent="0.3">
      <c r="A95" s="20">
        <v>57</v>
      </c>
    </row>
    <row r="96" spans="1:1" x14ac:dyDescent="0.3">
      <c r="A96" s="23"/>
    </row>
    <row r="97" spans="1:1" x14ac:dyDescent="0.3">
      <c r="A97" s="20">
        <v>58</v>
      </c>
    </row>
    <row r="98" spans="1:1" x14ac:dyDescent="0.3">
      <c r="A98" s="20">
        <v>59</v>
      </c>
    </row>
    <row r="99" spans="1:1" x14ac:dyDescent="0.3">
      <c r="A99" s="20">
        <v>60</v>
      </c>
    </row>
    <row r="100" spans="1:1" x14ac:dyDescent="0.3">
      <c r="A100" s="20">
        <v>61</v>
      </c>
    </row>
    <row r="101" spans="1:1" x14ac:dyDescent="0.3">
      <c r="A101" s="23"/>
    </row>
    <row r="102" spans="1:1" x14ac:dyDescent="0.3">
      <c r="A102" s="20">
        <v>62</v>
      </c>
    </row>
    <row r="103" spans="1:1" x14ac:dyDescent="0.3">
      <c r="A103" s="20">
        <v>63</v>
      </c>
    </row>
    <row r="104" spans="1:1" x14ac:dyDescent="0.3">
      <c r="A104" s="20">
        <v>64</v>
      </c>
    </row>
    <row r="105" spans="1:1" x14ac:dyDescent="0.3">
      <c r="A105" s="20">
        <v>65</v>
      </c>
    </row>
    <row r="106" spans="1:1" x14ac:dyDescent="0.3">
      <c r="A106" s="20">
        <v>66</v>
      </c>
    </row>
    <row r="107" spans="1:1" x14ac:dyDescent="0.3">
      <c r="A107" s="23"/>
    </row>
    <row r="108" spans="1:1" x14ac:dyDescent="0.3">
      <c r="A108" s="20">
        <v>67</v>
      </c>
    </row>
    <row r="109" spans="1:1" x14ac:dyDescent="0.3">
      <c r="A109" s="20">
        <v>68</v>
      </c>
    </row>
    <row r="110" spans="1:1" x14ac:dyDescent="0.3">
      <c r="A110" s="20">
        <v>69</v>
      </c>
    </row>
    <row r="111" spans="1:1" x14ac:dyDescent="0.3">
      <c r="A111" s="20">
        <v>70</v>
      </c>
    </row>
    <row r="112" spans="1:1" x14ac:dyDescent="0.3">
      <c r="A112" s="23"/>
    </row>
    <row r="113" spans="1:1" x14ac:dyDescent="0.3">
      <c r="A113" s="20">
        <v>71</v>
      </c>
    </row>
    <row r="114" spans="1:1" x14ac:dyDescent="0.3">
      <c r="A114" s="23"/>
    </row>
    <row r="115" spans="1:1" x14ac:dyDescent="0.3">
      <c r="A115" s="20">
        <v>72</v>
      </c>
    </row>
    <row r="116" spans="1:1" x14ac:dyDescent="0.3">
      <c r="A116" s="20">
        <v>73</v>
      </c>
    </row>
    <row r="117" spans="1:1" x14ac:dyDescent="0.3">
      <c r="A117" s="20">
        <v>74</v>
      </c>
    </row>
    <row r="118" spans="1:1" x14ac:dyDescent="0.3">
      <c r="A118" s="20">
        <v>75</v>
      </c>
    </row>
    <row r="119" spans="1:1" x14ac:dyDescent="0.3">
      <c r="A119" s="20">
        <v>76</v>
      </c>
    </row>
    <row r="120" spans="1:1" x14ac:dyDescent="0.3">
      <c r="A120" s="20">
        <v>77</v>
      </c>
    </row>
    <row r="121" spans="1:1" x14ac:dyDescent="0.3">
      <c r="A121" s="20">
        <v>78</v>
      </c>
    </row>
    <row r="122" spans="1:1" x14ac:dyDescent="0.3">
      <c r="A122" s="24"/>
    </row>
    <row r="123" spans="1:1" x14ac:dyDescent="0.3">
      <c r="A123" s="20">
        <v>79</v>
      </c>
    </row>
    <row r="124" spans="1:1" x14ac:dyDescent="0.3">
      <c r="A124" s="20">
        <v>80</v>
      </c>
    </row>
    <row r="125" spans="1:1" x14ac:dyDescent="0.3">
      <c r="A125" s="20">
        <v>81</v>
      </c>
    </row>
    <row r="126" spans="1:1" x14ac:dyDescent="0.3">
      <c r="A126" s="20">
        <v>82</v>
      </c>
    </row>
    <row r="127" spans="1:1" x14ac:dyDescent="0.3">
      <c r="A127" s="20">
        <v>83</v>
      </c>
    </row>
    <row r="128" spans="1:1" x14ac:dyDescent="0.3">
      <c r="A128" s="20">
        <v>84</v>
      </c>
    </row>
    <row r="129" spans="1:1" x14ac:dyDescent="0.3">
      <c r="A129" s="20">
        <v>85</v>
      </c>
    </row>
    <row r="130" spans="1:1" x14ac:dyDescent="0.3">
      <c r="A130" s="20">
        <v>86</v>
      </c>
    </row>
    <row r="131" spans="1:1" x14ac:dyDescent="0.3">
      <c r="A131" s="20">
        <v>87</v>
      </c>
    </row>
    <row r="132" spans="1:1" x14ac:dyDescent="0.3">
      <c r="A132" s="24"/>
    </row>
    <row r="133" spans="1:1" x14ac:dyDescent="0.3">
      <c r="A133" s="20">
        <v>88</v>
      </c>
    </row>
    <row r="134" spans="1:1" x14ac:dyDescent="0.3">
      <c r="A134" s="20">
        <v>89</v>
      </c>
    </row>
    <row r="135" spans="1:1" x14ac:dyDescent="0.3">
      <c r="A135" s="20">
        <v>90</v>
      </c>
    </row>
    <row r="136" spans="1:1" x14ac:dyDescent="0.3">
      <c r="A136" s="20">
        <v>91</v>
      </c>
    </row>
    <row r="137" spans="1:1" x14ac:dyDescent="0.3">
      <c r="A137" s="20">
        <v>92</v>
      </c>
    </row>
    <row r="138" spans="1:1" x14ac:dyDescent="0.3">
      <c r="A138" s="20">
        <v>93</v>
      </c>
    </row>
    <row r="139" spans="1:1" x14ac:dyDescent="0.3">
      <c r="A139" s="20">
        <v>94</v>
      </c>
    </row>
    <row r="140" spans="1:1" x14ac:dyDescent="0.3">
      <c r="A140" s="20">
        <v>95</v>
      </c>
    </row>
    <row r="141" spans="1:1" x14ac:dyDescent="0.3">
      <c r="A141" s="20">
        <v>96</v>
      </c>
    </row>
    <row r="142" spans="1:1" x14ac:dyDescent="0.3">
      <c r="A142" s="20">
        <v>97</v>
      </c>
    </row>
    <row r="143" spans="1:1" x14ac:dyDescent="0.3">
      <c r="A143" s="20">
        <v>98</v>
      </c>
    </row>
    <row r="144" spans="1:1" x14ac:dyDescent="0.3">
      <c r="A144" s="20">
        <v>99</v>
      </c>
    </row>
    <row r="145" spans="1:1" x14ac:dyDescent="0.3">
      <c r="A145" s="20">
        <v>100</v>
      </c>
    </row>
    <row r="146" spans="1:1" x14ac:dyDescent="0.3">
      <c r="A146" s="20">
        <v>101</v>
      </c>
    </row>
    <row r="147" spans="1:1" x14ac:dyDescent="0.3">
      <c r="A147" s="23"/>
    </row>
    <row r="148" spans="1:1" x14ac:dyDescent="0.3">
      <c r="A148" s="20">
        <v>102</v>
      </c>
    </row>
    <row r="149" spans="1:1" x14ac:dyDescent="0.3">
      <c r="A149" s="20">
        <v>103</v>
      </c>
    </row>
    <row r="150" spans="1:1" x14ac:dyDescent="0.3">
      <c r="A150" s="20">
        <v>104</v>
      </c>
    </row>
    <row r="151" spans="1:1" x14ac:dyDescent="0.3">
      <c r="A151" s="20">
        <v>105</v>
      </c>
    </row>
    <row r="152" spans="1:1" x14ac:dyDescent="0.3">
      <c r="A152" s="20">
        <v>106</v>
      </c>
    </row>
    <row r="153" spans="1:1" x14ac:dyDescent="0.3">
      <c r="A153" s="20">
        <v>107</v>
      </c>
    </row>
    <row r="154" spans="1:1" x14ac:dyDescent="0.3">
      <c r="A154" s="20">
        <v>108</v>
      </c>
    </row>
    <row r="155" spans="1:1" x14ac:dyDescent="0.3">
      <c r="A155" s="20">
        <v>109</v>
      </c>
    </row>
    <row r="156" spans="1:1" x14ac:dyDescent="0.3">
      <c r="A156" s="20">
        <v>110</v>
      </c>
    </row>
    <row r="157" spans="1:1" x14ac:dyDescent="0.3">
      <c r="A157" s="20">
        <v>111</v>
      </c>
    </row>
    <row r="158" spans="1:1" x14ac:dyDescent="0.3">
      <c r="A158" s="20">
        <v>112</v>
      </c>
    </row>
    <row r="159" spans="1:1" x14ac:dyDescent="0.3">
      <c r="A159" s="20">
        <v>113</v>
      </c>
    </row>
    <row r="160" spans="1:1" ht="18" x14ac:dyDescent="0.3">
      <c r="A160" s="14"/>
    </row>
    <row r="161" spans="1:1" x14ac:dyDescent="0.3">
      <c r="A161" s="20">
        <v>114</v>
      </c>
    </row>
    <row r="162" spans="1:1" x14ac:dyDescent="0.3">
      <c r="A162" s="20">
        <v>115</v>
      </c>
    </row>
    <row r="163" spans="1:1" x14ac:dyDescent="0.3">
      <c r="A163" s="20">
        <v>116</v>
      </c>
    </row>
    <row r="164" spans="1:1" x14ac:dyDescent="0.3">
      <c r="A164" s="20">
        <v>117</v>
      </c>
    </row>
    <row r="165" spans="1:1" x14ac:dyDescent="0.3">
      <c r="A165" s="20">
        <v>118</v>
      </c>
    </row>
    <row r="166" spans="1:1" x14ac:dyDescent="0.3">
      <c r="A166" s="25"/>
    </row>
    <row r="167" spans="1:1" x14ac:dyDescent="0.3">
      <c r="A167" s="27"/>
    </row>
    <row r="168" spans="1:1" x14ac:dyDescent="0.3">
      <c r="A168" s="27"/>
    </row>
    <row r="169" spans="1:1" x14ac:dyDescent="0.3">
      <c r="A169" s="1"/>
    </row>
  </sheetData>
  <mergeCells count="5">
    <mergeCell ref="I8:I10"/>
    <mergeCell ref="J8:J10"/>
    <mergeCell ref="K8:K9"/>
    <mergeCell ref="L8:L9"/>
    <mergeCell ref="F21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2"/>
  <sheetViews>
    <sheetView topLeftCell="A18" workbookViewId="0">
      <selection activeCell="B25" sqref="B25:B32"/>
    </sheetView>
  </sheetViews>
  <sheetFormatPr defaultRowHeight="15.6" x14ac:dyDescent="0.3"/>
  <cols>
    <col min="2" max="2" width="80.09765625" bestFit="1" customWidth="1"/>
  </cols>
  <sheetData>
    <row r="1" spans="2:2" x14ac:dyDescent="0.3">
      <c r="B1" s="55" t="s">
        <v>41</v>
      </c>
    </row>
    <row r="2" spans="2:2" x14ac:dyDescent="0.3">
      <c r="B2" s="16" t="s">
        <v>35</v>
      </c>
    </row>
    <row r="3" spans="2:2" x14ac:dyDescent="0.3">
      <c r="B3" s="16" t="s">
        <v>36</v>
      </c>
    </row>
    <row r="4" spans="2:2" x14ac:dyDescent="0.3">
      <c r="B4" s="16" t="s">
        <v>39</v>
      </c>
    </row>
    <row r="5" spans="2:2" x14ac:dyDescent="0.3">
      <c r="B5" s="16" t="s">
        <v>38</v>
      </c>
    </row>
    <row r="6" spans="2:2" x14ac:dyDescent="0.3">
      <c r="B6" s="16" t="s">
        <v>40</v>
      </c>
    </row>
    <row r="7" spans="2:2" x14ac:dyDescent="0.3">
      <c r="B7" s="55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0" spans="2:2" x14ac:dyDescent="0.3">
      <c r="B10" s="63" t="s">
        <v>46</v>
      </c>
    </row>
    <row r="11" spans="2:2" x14ac:dyDescent="0.3">
      <c r="B11" s="55" t="s">
        <v>47</v>
      </c>
    </row>
    <row r="12" spans="2:2" x14ac:dyDescent="0.3">
      <c r="B12" s="16" t="s">
        <v>48</v>
      </c>
    </row>
    <row r="13" spans="2:2" x14ac:dyDescent="0.3">
      <c r="B13" s="16" t="s">
        <v>52</v>
      </c>
    </row>
    <row r="14" spans="2:2" x14ac:dyDescent="0.3">
      <c r="B14" s="16" t="s">
        <v>53</v>
      </c>
    </row>
    <row r="15" spans="2:2" x14ac:dyDescent="0.3">
      <c r="B15" s="16" t="s">
        <v>51</v>
      </c>
    </row>
    <row r="16" spans="2:2" x14ac:dyDescent="0.3">
      <c r="B16" s="16" t="s">
        <v>50</v>
      </c>
    </row>
    <row r="17" spans="2:2" x14ac:dyDescent="0.3">
      <c r="B17" s="16" t="s">
        <v>54</v>
      </c>
    </row>
    <row r="18" spans="2:2" x14ac:dyDescent="0.3">
      <c r="B18" s="64" t="s">
        <v>56</v>
      </c>
    </row>
    <row r="19" spans="2:2" x14ac:dyDescent="0.3">
      <c r="B19" s="64" t="s">
        <v>55</v>
      </c>
    </row>
    <row r="20" spans="2:2" x14ac:dyDescent="0.3">
      <c r="B20" s="64" t="s">
        <v>57</v>
      </c>
    </row>
    <row r="21" spans="2:2" x14ac:dyDescent="0.3">
      <c r="B21" s="55" t="s">
        <v>13</v>
      </c>
    </row>
    <row r="22" spans="2:2" x14ac:dyDescent="0.3">
      <c r="B22" s="65" t="s">
        <v>14</v>
      </c>
    </row>
    <row r="23" spans="2:2" x14ac:dyDescent="0.3">
      <c r="B23" s="65" t="s">
        <v>15</v>
      </c>
    </row>
    <row r="24" spans="2:2" x14ac:dyDescent="0.3">
      <c r="B24" s="65" t="s">
        <v>16</v>
      </c>
    </row>
    <row r="25" spans="2:2" x14ac:dyDescent="0.3">
      <c r="B25" s="55" t="s">
        <v>60</v>
      </c>
    </row>
    <row r="26" spans="2:2" x14ac:dyDescent="0.3">
      <c r="B26" s="16" t="s">
        <v>37</v>
      </c>
    </row>
    <row r="27" spans="2:2" x14ac:dyDescent="0.3">
      <c r="B27" s="16" t="s">
        <v>61</v>
      </c>
    </row>
    <row r="28" spans="2:2" x14ac:dyDescent="0.3">
      <c r="B28" s="63" t="s">
        <v>58</v>
      </c>
    </row>
    <row r="29" spans="2:2" x14ac:dyDescent="0.3">
      <c r="B29" s="16" t="s">
        <v>49</v>
      </c>
    </row>
    <row r="30" spans="2:2" x14ac:dyDescent="0.3">
      <c r="B30" s="65" t="s">
        <v>30</v>
      </c>
    </row>
    <row r="31" spans="2:2" x14ac:dyDescent="0.3">
      <c r="B31" s="65" t="s">
        <v>33</v>
      </c>
    </row>
    <row r="32" spans="2:2" x14ac:dyDescent="0.3">
      <c r="B32" s="6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Derby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2018-06-19T07:06:18Z</dcterms:modified>
</cp:coreProperties>
</file>