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land survey\"/>
    </mc:Choice>
  </mc:AlternateContent>
  <bookViews>
    <workbookView xWindow="0" yWindow="0" windowWidth="20490" windowHeight="7755" tabRatio="500"/>
  </bookViews>
  <sheets>
    <sheet name="Survey Application" sheetId="4" r:id="rId1"/>
  </sheet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4" l="1"/>
  <c r="G12" i="4" l="1"/>
  <c r="G11" i="4"/>
  <c r="G10" i="4"/>
  <c r="I8" i="4"/>
  <c r="C30" i="4" l="1"/>
  <c r="C27" i="4"/>
  <c r="C28" i="4"/>
  <c r="C26" i="4"/>
  <c r="C21" i="4"/>
  <c r="C19" i="4"/>
  <c r="C24" i="4"/>
  <c r="C23" i="4"/>
  <c r="C22" i="4"/>
  <c r="C18" i="4"/>
  <c r="C15" i="4"/>
  <c r="C16" i="4"/>
  <c r="C17" i="4"/>
  <c r="C9" i="4"/>
  <c r="C10" i="4"/>
  <c r="C11" i="4"/>
  <c r="C8" i="4"/>
  <c r="H33" i="4" l="1"/>
  <c r="E50" i="4" l="1"/>
  <c r="H9" i="4"/>
  <c r="H8" i="4"/>
  <c r="J8" i="4" l="1"/>
  <c r="H10" i="4" l="1"/>
  <c r="G7" i="4"/>
  <c r="H7" i="4" s="1"/>
  <c r="H11" i="4"/>
  <c r="C14" i="4"/>
  <c r="F16" i="4" l="1"/>
  <c r="H12" i="4"/>
  <c r="H13" i="4" s="1"/>
  <c r="F17" i="4" s="1"/>
  <c r="C33" i="4"/>
  <c r="D32" i="4"/>
  <c r="D33" i="4" s="1"/>
</calcChain>
</file>

<file path=xl/sharedStrings.xml><?xml version="1.0" encoding="utf-8"?>
<sst xmlns="http://schemas.openxmlformats.org/spreadsheetml/2006/main" count="66" uniqueCount="61">
  <si>
    <t>Module</t>
  </si>
  <si>
    <t>Man Days</t>
  </si>
  <si>
    <t>Total Effort</t>
  </si>
  <si>
    <t>Complete running prototype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</si>
  <si>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</si>
  <si>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</si>
  <si>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</si>
  <si>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</si>
  <si>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</si>
  <si>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</si>
  <si>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</si>
  <si>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</si>
  <si>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Admin</t>
  </si>
  <si>
    <t>Tuesday</t>
  </si>
  <si>
    <t>Assumptions</t>
  </si>
  <si>
    <t>System features</t>
  </si>
  <si>
    <t>Auditing &amp; logging</t>
  </si>
  <si>
    <t>Exception handling</t>
  </si>
  <si>
    <t>Resource/Skill</t>
  </si>
  <si>
    <t>Month 1</t>
  </si>
  <si>
    <t>Month 2</t>
  </si>
  <si>
    <t>Month 3</t>
  </si>
  <si>
    <t>Business Analyst</t>
  </si>
  <si>
    <t>User Experience</t>
  </si>
  <si>
    <t>Developer</t>
  </si>
  <si>
    <t>QA</t>
  </si>
  <si>
    <t>Lead Developer</t>
  </si>
  <si>
    <t xml:space="preserve">Business analysis </t>
  </si>
  <si>
    <t>Project Documentation (SRS, Scope, WBS etc.)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</si>
  <si>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</si>
  <si>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</si>
  <si>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</si>
  <si>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</si>
  <si>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</si>
  <si>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</si>
  <si>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</si>
  <si>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</si>
  <si>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</si>
  <si>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Assign roles</t>
  </si>
  <si>
    <t>Resource Loading</t>
  </si>
  <si>
    <t xml:space="preserve">Total Effort Variation : </t>
  </si>
  <si>
    <t>180 - 200 days</t>
  </si>
  <si>
    <t>User Manual</t>
  </si>
  <si>
    <t>Tech Writer</t>
  </si>
  <si>
    <t>Project Manager</t>
  </si>
  <si>
    <t>Application Architect</t>
  </si>
  <si>
    <t>Database Architect</t>
  </si>
  <si>
    <t>IOS Developer</t>
  </si>
  <si>
    <t>217 Man Days</t>
  </si>
  <si>
    <t>Manage Users (Surveyors)</t>
  </si>
  <si>
    <t>Manage application components (8 components)</t>
  </si>
  <si>
    <t>Manage Questions [Hard-coded questions for components]</t>
  </si>
  <si>
    <t>Feature to draw shapes</t>
  </si>
  <si>
    <t>Implement google map for component</t>
  </si>
  <si>
    <t>Assign Component to Surveyor</t>
  </si>
  <si>
    <t>Manage login for Surveyors</t>
  </si>
  <si>
    <t>Surveyor</t>
  </si>
  <si>
    <t>Attend survey by surveyors (Components,Questions, Answers, Maps,Comments)</t>
  </si>
  <si>
    <t>The application will be a responsive web application</t>
  </si>
  <si>
    <t>Survey Application</t>
  </si>
  <si>
    <t>Reports (1 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</si>
</sst>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A0C7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9" fillId="8" borderId="13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10" fillId="8" borderId="2" xfId="0" applyFont="1" applyFill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9" borderId="2" xfId="0" applyFont="1" applyFill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11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7" fillId="11" borderId="11" xfId="0" applyFont="1" applyFill="1" applyBorder="1" applyAlignment="1">
      <alignment horizontal="left" vertical="center"/>
    </xf>
    <xf numFmtId="0" fontId="8" fillId="11" borderId="12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left" vertical="center"/>
    </xf>
    <xf numFmtId="0" fontId="7" fillId="12" borderId="12" xfId="0" applyFont="1" applyFill="1" applyBorder="1" applyAlignment="1">
      <alignment horizontal="right" vertical="center"/>
    </xf>
    <xf numFmtId="0" fontId="7" fillId="12" borderId="16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80" zoomScaleNormal="80" workbookViewId="0">
      <selection activeCell="F19" sqref="F19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16384" width="10.875" style="1"/>
  </cols>
  <sheetData>
    <row r="1" spans="1:10" ht="15.75" customHeight="1" x14ac:dyDescent="0.25">
      <c r="A1" s="5"/>
      <c r="B1" s="5"/>
      <c r="C1" s="4"/>
      <c r="D1" s="6"/>
    </row>
    <row r="2" spans="1:10" ht="15.75" customHeight="1" x14ac:dyDescent="0.25">
      <c r="A2" s="6"/>
      <c r="B2" s="6"/>
      <c r="C2" s="4"/>
      <c r="D2" s="6"/>
    </row>
    <row r="3" spans="1:10" ht="15.75" customHeight="1" x14ac:dyDescent="0.25">
      <c r="A3" s="6"/>
      <c r="B3" s="10" t="s">
        <v>59</v>
      </c>
      <c r="C3" s="4"/>
      <c r="D3" s="17">
        <v>42878</v>
      </c>
    </row>
    <row r="4" spans="1:10" ht="15.75" customHeight="1" x14ac:dyDescent="0.25">
      <c r="A4" s="6"/>
      <c r="B4" s="4"/>
      <c r="C4" s="4"/>
      <c r="D4" s="18" t="s">
        <v>13</v>
      </c>
    </row>
    <row r="5" spans="1:10" ht="15.75" customHeight="1" x14ac:dyDescent="0.25">
      <c r="A5" s="7"/>
      <c r="B5" s="7"/>
      <c r="C5" s="23"/>
      <c r="D5" s="7"/>
      <c r="E5" s="54"/>
    </row>
    <row r="6" spans="1:10" s="8" customFormat="1" ht="18" customHeight="1" x14ac:dyDescent="0.25">
      <c r="A6" s="12"/>
      <c r="B6" s="13" t="s">
        <v>0</v>
      </c>
      <c r="C6" s="15" t="s">
        <v>9</v>
      </c>
      <c r="D6" s="15" t="s">
        <v>1</v>
      </c>
      <c r="E6" s="39"/>
      <c r="F6" s="40" t="s">
        <v>29</v>
      </c>
      <c r="G6" s="41" t="s">
        <v>1</v>
      </c>
      <c r="H6" s="41" t="s">
        <v>2</v>
      </c>
    </row>
    <row r="7" spans="1:10" s="8" customFormat="1" ht="18" customHeight="1" x14ac:dyDescent="0.25">
      <c r="A7" s="12"/>
      <c r="B7" s="14" t="s">
        <v>4</v>
      </c>
      <c r="C7" s="24"/>
      <c r="D7" s="12"/>
      <c r="E7" s="42" t="s">
        <v>30</v>
      </c>
      <c r="F7" s="43">
        <v>1</v>
      </c>
      <c r="G7" s="44">
        <f>D11</f>
        <v>4</v>
      </c>
      <c r="H7" s="45">
        <f>(G7*F7)</f>
        <v>4</v>
      </c>
    </row>
    <row r="8" spans="1:10" s="8" customFormat="1" ht="18" customHeight="1" x14ac:dyDescent="0.25">
      <c r="A8" s="11">
        <v>1</v>
      </c>
      <c r="B8" s="16" t="s">
        <v>27</v>
      </c>
      <c r="C8" s="21">
        <f>D8*8</f>
        <v>8</v>
      </c>
      <c r="D8" s="22">
        <v>1</v>
      </c>
      <c r="E8" s="42" t="s">
        <v>31</v>
      </c>
      <c r="F8" s="43">
        <v>1</v>
      </c>
      <c r="G8" s="44">
        <v>9</v>
      </c>
      <c r="H8" s="45">
        <f t="shared" ref="H8:H12" si="0">(G8*F8)</f>
        <v>9</v>
      </c>
      <c r="I8" s="63">
        <f>SUM(D13:D28)</f>
        <v>24</v>
      </c>
      <c r="J8" s="64">
        <f>SUM(H8:H9)</f>
        <v>24</v>
      </c>
    </row>
    <row r="9" spans="1:10" s="8" customFormat="1" ht="18" customHeight="1" x14ac:dyDescent="0.25">
      <c r="A9" s="11">
        <v>2</v>
      </c>
      <c r="B9" s="16" t="s">
        <v>8</v>
      </c>
      <c r="C9" s="22">
        <f t="shared" ref="C9:C11" si="1">D9*8</f>
        <v>21.6</v>
      </c>
      <c r="D9" s="22">
        <v>2.7</v>
      </c>
      <c r="E9" s="42" t="s">
        <v>32</v>
      </c>
      <c r="F9" s="43">
        <v>1</v>
      </c>
      <c r="G9" s="44">
        <v>15</v>
      </c>
      <c r="H9" s="45">
        <f t="shared" si="0"/>
        <v>15</v>
      </c>
      <c r="I9" s="63"/>
      <c r="J9" s="64"/>
    </row>
    <row r="10" spans="1:10" s="8" customFormat="1" ht="18" customHeight="1" x14ac:dyDescent="0.25">
      <c r="A10" s="22">
        <v>3</v>
      </c>
      <c r="B10" s="16" t="s">
        <v>28</v>
      </c>
      <c r="C10" s="22">
        <f t="shared" si="1"/>
        <v>16</v>
      </c>
      <c r="D10" s="22">
        <v>2</v>
      </c>
      <c r="E10" s="42" t="s">
        <v>33</v>
      </c>
      <c r="F10" s="43">
        <v>1</v>
      </c>
      <c r="G10" s="9">
        <f>D9</f>
        <v>2.7</v>
      </c>
      <c r="H10" s="45">
        <f t="shared" si="0"/>
        <v>2.7</v>
      </c>
      <c r="I10" s="63"/>
      <c r="J10" s="64"/>
    </row>
    <row r="11" spans="1:10" s="9" customFormat="1" ht="18" customHeight="1" x14ac:dyDescent="0.25">
      <c r="A11" s="11">
        <v>4</v>
      </c>
      <c r="B11" s="16" t="s">
        <v>3</v>
      </c>
      <c r="C11" s="22">
        <f t="shared" si="1"/>
        <v>32</v>
      </c>
      <c r="D11" s="22">
        <v>4</v>
      </c>
      <c r="E11" s="42" t="s">
        <v>34</v>
      </c>
      <c r="F11" s="43">
        <v>1</v>
      </c>
      <c r="G11" s="9">
        <f>SUM(D8,D10)</f>
        <v>3</v>
      </c>
      <c r="H11" s="45">
        <f t="shared" si="0"/>
        <v>3</v>
      </c>
      <c r="I11" s="8"/>
      <c r="J11" s="8"/>
    </row>
    <row r="12" spans="1:10" s="9" customFormat="1" ht="18" customHeight="1" x14ac:dyDescent="0.25">
      <c r="A12" s="12"/>
      <c r="B12" s="14" t="s">
        <v>5</v>
      </c>
      <c r="C12" s="14"/>
      <c r="D12" s="14"/>
      <c r="E12" s="42" t="s">
        <v>25</v>
      </c>
      <c r="F12" s="43">
        <v>1</v>
      </c>
      <c r="G12" s="44">
        <f>SUM(D30,D31)</f>
        <v>7.6</v>
      </c>
      <c r="H12" s="45">
        <f t="shared" si="0"/>
        <v>7.6</v>
      </c>
      <c r="I12" s="8"/>
      <c r="J12" s="8"/>
    </row>
    <row r="13" spans="1:10" s="9" customFormat="1" ht="18" customHeight="1" x14ac:dyDescent="0.25">
      <c r="A13" s="28"/>
      <c r="B13" s="27" t="s">
        <v>12</v>
      </c>
      <c r="C13" s="29"/>
      <c r="D13" s="29"/>
      <c r="E13" s="46" t="s">
        <v>35</v>
      </c>
      <c r="F13" s="43"/>
      <c r="G13" s="43"/>
      <c r="H13" s="44">
        <f>SUM(H7:H12)</f>
        <v>41.300000000000004</v>
      </c>
      <c r="I13" s="8"/>
      <c r="J13" s="8"/>
    </row>
    <row r="14" spans="1:10" s="9" customFormat="1" ht="18" customHeight="1" x14ac:dyDescent="0.25">
      <c r="A14" s="22">
        <v>1</v>
      </c>
      <c r="B14" s="38" t="s">
        <v>38</v>
      </c>
      <c r="C14" s="22">
        <f t="shared" ref="C14:C17" si="2">D14*8</f>
        <v>8</v>
      </c>
      <c r="D14" s="22">
        <v>1</v>
      </c>
      <c r="E14" s="47"/>
      <c r="F14" s="48"/>
      <c r="G14" s="48"/>
      <c r="H14" s="49"/>
      <c r="I14" s="8"/>
      <c r="J14" s="8"/>
    </row>
    <row r="15" spans="1:10" s="9" customFormat="1" ht="18" customHeight="1" x14ac:dyDescent="0.25">
      <c r="A15" s="22">
        <v>2</v>
      </c>
      <c r="B15" s="38" t="s">
        <v>49</v>
      </c>
      <c r="C15" s="22">
        <f t="shared" si="2"/>
        <v>8</v>
      </c>
      <c r="D15" s="22">
        <v>1</v>
      </c>
      <c r="G15" s="8"/>
      <c r="H15" s="8"/>
      <c r="I15" s="62"/>
      <c r="J15" s="8"/>
    </row>
    <row r="16" spans="1:10" s="9" customFormat="1" ht="18" customHeight="1" x14ac:dyDescent="0.25">
      <c r="A16" s="22">
        <v>3</v>
      </c>
      <c r="B16" s="38" t="s">
        <v>54</v>
      </c>
      <c r="C16" s="22">
        <f t="shared" si="2"/>
        <v>8</v>
      </c>
      <c r="D16" s="22">
        <v>1</v>
      </c>
      <c r="E16" s="50" t="s">
        <v>36</v>
      </c>
      <c r="F16" s="51">
        <f>SUM(G12,G7,G9)</f>
        <v>26.6</v>
      </c>
      <c r="G16" s="52"/>
      <c r="H16" s="53"/>
      <c r="I16" s="8"/>
    </row>
    <row r="17" spans="1:9" s="9" customFormat="1" ht="18" customHeight="1" x14ac:dyDescent="0.25">
      <c r="A17" s="22">
        <v>4</v>
      </c>
      <c r="B17" s="38" t="s">
        <v>50</v>
      </c>
      <c r="C17" s="22">
        <f t="shared" si="2"/>
        <v>32</v>
      </c>
      <c r="D17" s="22">
        <v>4</v>
      </c>
      <c r="E17" s="50" t="s">
        <v>2</v>
      </c>
      <c r="F17" s="51">
        <f>H13</f>
        <v>41.300000000000004</v>
      </c>
      <c r="G17" s="8" t="s">
        <v>37</v>
      </c>
      <c r="H17" s="8"/>
      <c r="I17" s="8"/>
    </row>
    <row r="18" spans="1:9" s="9" customFormat="1" ht="20.25" customHeight="1" x14ac:dyDescent="0.25">
      <c r="A18" s="22">
        <v>5</v>
      </c>
      <c r="B18" s="38" t="s">
        <v>51</v>
      </c>
      <c r="C18" s="22">
        <f>D18*8</f>
        <v>24</v>
      </c>
      <c r="D18" s="22">
        <v>3</v>
      </c>
    </row>
    <row r="19" spans="1:9" s="9" customFormat="1" ht="18" customHeight="1" x14ac:dyDescent="0.25">
      <c r="A19" s="22">
        <v>6</v>
      </c>
      <c r="B19" s="38" t="s">
        <v>60</v>
      </c>
      <c r="C19" s="22">
        <f>D19*8</f>
        <v>8</v>
      </c>
      <c r="D19" s="22">
        <v>1</v>
      </c>
    </row>
    <row r="20" spans="1:9" s="9" customFormat="1" ht="17.25" customHeight="1" x14ac:dyDescent="0.25">
      <c r="A20" s="28"/>
      <c r="B20" s="27" t="s">
        <v>56</v>
      </c>
      <c r="C20" s="29"/>
      <c r="D20" s="29"/>
    </row>
    <row r="21" spans="1:9" s="9" customFormat="1" ht="21" customHeight="1" thickBot="1" x14ac:dyDescent="0.3">
      <c r="A21" s="22">
        <v>1</v>
      </c>
      <c r="B21" s="38" t="s">
        <v>55</v>
      </c>
      <c r="C21" s="22">
        <f>D21*8</f>
        <v>8</v>
      </c>
      <c r="D21" s="22">
        <v>1</v>
      </c>
      <c r="E21" s="55" t="s">
        <v>39</v>
      </c>
    </row>
    <row r="22" spans="1:9" s="9" customFormat="1" ht="15.75" customHeight="1" thickBot="1" x14ac:dyDescent="0.3">
      <c r="A22" s="22">
        <v>2</v>
      </c>
      <c r="B22" s="38" t="s">
        <v>52</v>
      </c>
      <c r="C22" s="22">
        <f>D22*8</f>
        <v>32</v>
      </c>
      <c r="D22" s="22">
        <v>4</v>
      </c>
      <c r="E22" s="32" t="s">
        <v>18</v>
      </c>
      <c r="F22" s="33" t="s">
        <v>19</v>
      </c>
      <c r="G22" s="33" t="s">
        <v>20</v>
      </c>
      <c r="H22" s="33" t="s">
        <v>21</v>
      </c>
    </row>
    <row r="23" spans="1:9" s="9" customFormat="1" ht="18" customHeight="1" thickBot="1" x14ac:dyDescent="0.3">
      <c r="A23" s="22">
        <v>3</v>
      </c>
      <c r="B23" s="38" t="s">
        <v>53</v>
      </c>
      <c r="C23" s="22">
        <f>D23*8</f>
        <v>16</v>
      </c>
      <c r="D23" s="22">
        <v>2</v>
      </c>
      <c r="E23" s="34" t="s">
        <v>44</v>
      </c>
      <c r="F23" s="35">
        <v>1.5</v>
      </c>
      <c r="G23" s="35">
        <v>1.5</v>
      </c>
      <c r="H23" s="35"/>
    </row>
    <row r="24" spans="1:9" s="9" customFormat="1" ht="18" customHeight="1" thickBot="1" x14ac:dyDescent="0.3">
      <c r="A24" s="22">
        <v>4</v>
      </c>
      <c r="B24" s="38" t="s">
        <v>57</v>
      </c>
      <c r="C24" s="22">
        <f>D24*8</f>
        <v>32</v>
      </c>
      <c r="D24" s="22">
        <v>4</v>
      </c>
      <c r="E24" s="56" t="s">
        <v>22</v>
      </c>
      <c r="F24" s="57">
        <v>3</v>
      </c>
      <c r="G24" s="57">
        <v>0</v>
      </c>
      <c r="H24" s="57"/>
    </row>
    <row r="25" spans="1:9" s="9" customFormat="1" ht="18.75" customHeight="1" thickBot="1" x14ac:dyDescent="0.3">
      <c r="A25" s="28"/>
      <c r="B25" s="30" t="s">
        <v>15</v>
      </c>
      <c r="C25" s="28"/>
      <c r="D25" s="28"/>
      <c r="E25" s="34" t="s">
        <v>23</v>
      </c>
      <c r="F25" s="35">
        <v>4</v>
      </c>
      <c r="G25" s="35">
        <v>0.5</v>
      </c>
      <c r="H25" s="35"/>
    </row>
    <row r="26" spans="1:9" s="9" customFormat="1" ht="18.75" customHeight="1" thickBot="1" x14ac:dyDescent="0.3">
      <c r="A26" s="22">
        <v>1</v>
      </c>
      <c r="B26" s="38" t="s">
        <v>16</v>
      </c>
      <c r="C26" s="22">
        <f>D26*8</f>
        <v>4</v>
      </c>
      <c r="D26" s="22">
        <v>0.5</v>
      </c>
      <c r="E26" s="56" t="s">
        <v>45</v>
      </c>
      <c r="F26" s="57"/>
      <c r="G26" s="58"/>
      <c r="H26" s="58"/>
    </row>
    <row r="27" spans="1:9" s="9" customFormat="1" ht="18" customHeight="1" thickBot="1" x14ac:dyDescent="0.3">
      <c r="A27" s="22">
        <v>2</v>
      </c>
      <c r="B27" s="38" t="s">
        <v>17</v>
      </c>
      <c r="C27" s="22">
        <f t="shared" ref="C27:C28" si="3">D27*8</f>
        <v>4</v>
      </c>
      <c r="D27" s="22">
        <v>0.5</v>
      </c>
      <c r="E27" s="34" t="s">
        <v>26</v>
      </c>
      <c r="F27" s="35">
        <v>80</v>
      </c>
      <c r="G27" s="35">
        <v>160</v>
      </c>
      <c r="H27" s="35"/>
    </row>
    <row r="28" spans="1:9" s="9" customFormat="1" ht="24.75" customHeight="1" thickBot="1" x14ac:dyDescent="0.3">
      <c r="A28" s="22">
        <v>3</v>
      </c>
      <c r="B28" s="38" t="s">
        <v>42</v>
      </c>
      <c r="C28" s="22">
        <f t="shared" si="3"/>
        <v>8</v>
      </c>
      <c r="D28" s="22">
        <v>1</v>
      </c>
      <c r="E28" s="56" t="s">
        <v>24</v>
      </c>
      <c r="F28" s="57">
        <v>80</v>
      </c>
      <c r="G28" s="57">
        <v>160</v>
      </c>
      <c r="H28" s="57"/>
    </row>
    <row r="29" spans="1:9" s="9" customFormat="1" ht="24.75" customHeight="1" thickBot="1" x14ac:dyDescent="0.3">
      <c r="A29" s="22">
        <v>4</v>
      </c>
      <c r="B29" s="27" t="s">
        <v>10</v>
      </c>
      <c r="C29" s="28"/>
      <c r="D29" s="28"/>
      <c r="E29" s="34" t="s">
        <v>46</v>
      </c>
      <c r="F29" s="35"/>
      <c r="G29" s="35"/>
      <c r="H29" s="35"/>
    </row>
    <row r="30" spans="1:9" s="9" customFormat="1" ht="24.75" customHeight="1" thickBot="1" x14ac:dyDescent="0.3">
      <c r="A30" s="28"/>
      <c r="B30" s="38" t="s">
        <v>11</v>
      </c>
      <c r="C30" s="22">
        <f>D30*8</f>
        <v>52.8</v>
      </c>
      <c r="D30" s="22">
        <f>SUM(D14:D24)*0.3</f>
        <v>6.6</v>
      </c>
      <c r="E30" s="36" t="s">
        <v>47</v>
      </c>
      <c r="F30" s="37"/>
      <c r="G30" s="37"/>
      <c r="H30" s="37"/>
    </row>
    <row r="31" spans="1:9" s="9" customFormat="1" ht="24.75" customHeight="1" thickBot="1" x14ac:dyDescent="0.3">
      <c r="A31" s="22">
        <v>1</v>
      </c>
      <c r="B31" s="38" t="s">
        <v>6</v>
      </c>
      <c r="C31" s="22">
        <v>8</v>
      </c>
      <c r="D31" s="22">
        <v>1</v>
      </c>
      <c r="E31" s="34" t="s">
        <v>25</v>
      </c>
      <c r="F31" s="35">
        <v>40</v>
      </c>
      <c r="G31" s="35">
        <v>40</v>
      </c>
      <c r="H31" s="35"/>
    </row>
    <row r="32" spans="1:9" s="9" customFormat="1" ht="24.75" customHeight="1" thickBot="1" x14ac:dyDescent="0.3">
      <c r="A32" s="11">
        <v>2</v>
      </c>
      <c r="B32" s="16" t="s">
        <v>7</v>
      </c>
      <c r="C32" s="22">
        <v>8</v>
      </c>
      <c r="D32" s="22">
        <f t="shared" ref="D32" si="4">C32/8</f>
        <v>1</v>
      </c>
      <c r="E32" s="56" t="s">
        <v>43</v>
      </c>
      <c r="F32" s="57"/>
      <c r="G32" s="57"/>
      <c r="H32" s="57"/>
    </row>
    <row r="33" spans="1:8" s="9" customFormat="1" ht="24.75" customHeight="1" thickBot="1" x14ac:dyDescent="0.3">
      <c r="A33" s="22">
        <v>3</v>
      </c>
      <c r="B33" s="26" t="s">
        <v>2</v>
      </c>
      <c r="C33" s="31">
        <f>SUM(C8:C32)</f>
        <v>338.40000000000003</v>
      </c>
      <c r="D33" s="25">
        <f>SUM(D8:D32)</f>
        <v>42.300000000000004</v>
      </c>
      <c r="E33" s="59" t="s">
        <v>2</v>
      </c>
      <c r="F33" s="60" t="s">
        <v>48</v>
      </c>
      <c r="G33" s="61"/>
      <c r="H33" s="60">
        <f>SUM(F23:H32)</f>
        <v>570.5</v>
      </c>
    </row>
    <row r="34" spans="1:8" s="9" customFormat="1" ht="24.75" customHeight="1" x14ac:dyDescent="0.25">
      <c r="A34" s="22"/>
      <c r="B34" s="1"/>
      <c r="C34" s="2"/>
      <c r="D34" s="3"/>
    </row>
    <row r="35" spans="1:8" s="9" customFormat="1" ht="20.25" customHeight="1" x14ac:dyDescent="0.25">
      <c r="A35" s="1"/>
      <c r="B35" s="1"/>
      <c r="C35" s="2"/>
      <c r="D35" s="3"/>
      <c r="E35" s="55" t="s">
        <v>40</v>
      </c>
      <c r="F35" s="55" t="s">
        <v>41</v>
      </c>
    </row>
    <row r="36" spans="1:8" s="9" customFormat="1" ht="23.25" customHeight="1" x14ac:dyDescent="0.25">
      <c r="A36" s="2"/>
      <c r="B36" s="1" t="s">
        <v>14</v>
      </c>
      <c r="C36" s="2"/>
      <c r="D36" s="3"/>
    </row>
    <row r="37" spans="1:8" ht="18.75" customHeight="1" x14ac:dyDescent="0.25">
      <c r="B37" s="1" t="s">
        <v>58</v>
      </c>
      <c r="E37" s="9"/>
      <c r="F37" s="9"/>
      <c r="G37" s="9"/>
      <c r="H37" s="9"/>
    </row>
    <row r="38" spans="1:8" ht="21.75" customHeight="1" x14ac:dyDescent="0.25"/>
    <row r="39" spans="1:8" ht="16.5" customHeight="1" x14ac:dyDescent="0.25">
      <c r="E39" s="19"/>
    </row>
    <row r="40" spans="1:8" x14ac:dyDescent="0.25">
      <c r="E40" s="20"/>
    </row>
    <row r="42" spans="1:8" ht="18.75" customHeight="1" x14ac:dyDescent="0.25"/>
    <row r="45" spans="1:8" ht="22.5" customHeight="1" x14ac:dyDescent="0.25"/>
    <row r="50" spans="5:5" x14ac:dyDescent="0.25">
      <c r="E50" s="1" t="e">
        <f>SUM(#REF!)</f>
        <v>#REF!</v>
      </c>
    </row>
    <row r="59" spans="5:5" ht="18" customHeight="1" x14ac:dyDescent="0.25"/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Application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 Thomas</cp:lastModifiedBy>
  <dcterms:created xsi:type="dcterms:W3CDTF">2013-06-07T15:02:07Z</dcterms:created>
  <dcterms:modified xsi:type="dcterms:W3CDTF">2017-06-20T12:11:09Z</dcterms:modified>
</cp:coreProperties>
</file>