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posal\HAJT Marine &amp; Safety\"/>
    </mc:Choice>
  </mc:AlternateContent>
  <bookViews>
    <workbookView xWindow="0" yWindow="0" windowWidth="23040" windowHeight="9384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1" l="1"/>
  <c r="D65" i="1"/>
  <c r="D64" i="1"/>
  <c r="D66" i="1"/>
  <c r="D67" i="1"/>
  <c r="D68" i="1"/>
  <c r="D63" i="1"/>
  <c r="D56" i="1"/>
  <c r="D57" i="1"/>
  <c r="D58" i="1"/>
  <c r="D59" i="1"/>
  <c r="D60" i="1"/>
  <c r="D44" i="1"/>
  <c r="D52" i="1"/>
  <c r="D53" i="1"/>
  <c r="D54" i="1"/>
  <c r="D55" i="1"/>
  <c r="D51" i="1"/>
  <c r="D42" i="1"/>
  <c r="D41" i="1"/>
  <c r="D40" i="1"/>
  <c r="D39" i="1"/>
  <c r="D38" i="1"/>
  <c r="D37" i="1"/>
  <c r="D35" i="1"/>
  <c r="D34" i="1"/>
  <c r="D33" i="1"/>
  <c r="D32" i="1"/>
  <c r="D30" i="1"/>
  <c r="D29" i="1"/>
  <c r="D23" i="1"/>
  <c r="D24" i="1"/>
  <c r="D25" i="1"/>
  <c r="D26" i="1"/>
  <c r="D27" i="1"/>
  <c r="D22" i="1"/>
  <c r="D17" i="1"/>
  <c r="D18" i="1"/>
  <c r="D19" i="1"/>
  <c r="D20" i="1"/>
  <c r="D14" i="1"/>
  <c r="D15" i="1"/>
  <c r="D13" i="1"/>
  <c r="J9" i="1" l="1"/>
  <c r="D77" i="1"/>
  <c r="D70" i="1"/>
  <c r="D71" i="1"/>
  <c r="D72" i="1"/>
  <c r="D73" i="1"/>
  <c r="D74" i="1"/>
  <c r="D75" i="1"/>
  <c r="I10" i="1" l="1"/>
  <c r="I9" i="1"/>
  <c r="D9" i="1"/>
  <c r="H8" i="1" s="1"/>
  <c r="I8" i="1" s="1"/>
  <c r="D10" i="1"/>
  <c r="H13" i="1" s="1"/>
  <c r="I13" i="1" s="1"/>
  <c r="D7" i="1"/>
  <c r="H12" i="1" s="1"/>
  <c r="I12" i="1" s="1"/>
  <c r="K9" i="1" l="1"/>
  <c r="D76" i="1"/>
  <c r="C8" i="1"/>
  <c r="D78" i="1"/>
  <c r="H14" i="1" s="1"/>
  <c r="C79" i="1" l="1"/>
  <c r="D79" i="1" s="1"/>
  <c r="D8" i="1"/>
  <c r="H11" i="1" s="1"/>
  <c r="I11" i="1" s="1"/>
  <c r="G16" i="1"/>
  <c r="I14" i="1"/>
  <c r="I15" i="1" l="1"/>
  <c r="G17" i="1" s="1"/>
</calcChain>
</file>

<file path=xl/sharedStrings.xml><?xml version="1.0" encoding="utf-8"?>
<sst xmlns="http://schemas.openxmlformats.org/spreadsheetml/2006/main" count="131" uniqueCount="121">
  <si>
    <t>Tuesday</t>
  </si>
  <si>
    <t>Development</t>
  </si>
  <si>
    <t>Refer friend via email (Store Refferals to create email database) with referral bonus (gamification)</t>
  </si>
  <si>
    <t xml:space="preserve">Promo Code management(dashboard, Coupon codes, Dates Valid, Distribution list, Discounts, Analytics) </t>
  </si>
  <si>
    <t>Push Notification Channels( Email, SMS, Web Push, Onsite Personalization: Exit intent)</t>
  </si>
  <si>
    <t>Context Sensitive Help Within tax Workflow (Hover over text for individual line items and eidtable text that can be managed via CMS)</t>
  </si>
  <si>
    <t xml:space="preserve">Social Media Integration (link to FB, Lin, instagram , twitter, pinterest, google) </t>
  </si>
  <si>
    <t>Manage Customer Queries ( multi step drop down questions to narrow down common questions that requires human intervention)</t>
  </si>
  <si>
    <t>Manage Email Templates (clarity required, not sure if this is relevant)</t>
  </si>
  <si>
    <t>Loyalty Program  for returning users (need clarity)</t>
  </si>
  <si>
    <t>Email Marketing</t>
  </si>
  <si>
    <t>Promo code distribution</t>
  </si>
  <si>
    <t>Referral links</t>
  </si>
  <si>
    <t>Document Archival</t>
  </si>
  <si>
    <t>Simple + Advanced search (Tax Documents + Site Search)</t>
  </si>
  <si>
    <t>Save data on back button (Tax Workflow)</t>
  </si>
  <si>
    <t>Prefill with PAN</t>
  </si>
  <si>
    <t>Prior Year XML</t>
  </si>
  <si>
    <t>Foreign income and assets validation : Premium plan</t>
  </si>
  <si>
    <t>Other Batch Jobs (retry failed returns, Status updates pending failed returns)</t>
  </si>
  <si>
    <t>End user reports (5 reports max)</t>
  </si>
  <si>
    <t>Feedback form (Survey)</t>
  </si>
  <si>
    <t>Values in the form should be saved on navigating to other tabs even without clicking save</t>
  </si>
  <si>
    <t>Hours</t>
  </si>
  <si>
    <t>Days</t>
  </si>
  <si>
    <t>Initiation</t>
  </si>
  <si>
    <t>Business Analysis</t>
  </si>
  <si>
    <t>Project Management</t>
  </si>
  <si>
    <t>UI/UX</t>
  </si>
  <si>
    <t>Documentation</t>
  </si>
  <si>
    <t>QA + UAT</t>
  </si>
  <si>
    <t>Total</t>
  </si>
  <si>
    <t>Removed Features</t>
  </si>
  <si>
    <t>Resource</t>
  </si>
  <si>
    <t>No</t>
  </si>
  <si>
    <t>Man Days</t>
  </si>
  <si>
    <t>Total Effort</t>
  </si>
  <si>
    <t>Designer</t>
  </si>
  <si>
    <t>Sr Developer</t>
  </si>
  <si>
    <t>Jr Developer</t>
  </si>
  <si>
    <t>PM</t>
  </si>
  <si>
    <t>BA</t>
  </si>
  <si>
    <t>Tech writer</t>
  </si>
  <si>
    <t>QA</t>
  </si>
  <si>
    <t>Total Delivery days</t>
  </si>
  <si>
    <t xml:space="preserve"> (+1 Day deployment)</t>
  </si>
  <si>
    <t>HAJT</t>
  </si>
  <si>
    <t>28/08/2018</t>
  </si>
  <si>
    <t>Marine Services</t>
  </si>
  <si>
    <t>Diesel discharge permit</t>
  </si>
  <si>
    <t>System</t>
  </si>
  <si>
    <t>Authentication and Authorization</t>
  </si>
  <si>
    <t>Auditing and logging</t>
  </si>
  <si>
    <t>Exception Handling</t>
  </si>
  <si>
    <t>Manage Requirment docs for services</t>
  </si>
  <si>
    <t xml:space="preserve">Manage Email templates (Approve, Reject, Received) </t>
  </si>
  <si>
    <t>HTTPS, SSL</t>
  </si>
  <si>
    <t>Login, forgot password, remember password, Password salting</t>
  </si>
  <si>
    <t>Bilingual Site (Includes saving data in Arabic)</t>
  </si>
  <si>
    <t>Email, SMTP</t>
  </si>
  <si>
    <t>User Registration</t>
  </si>
  <si>
    <t>Login</t>
  </si>
  <si>
    <t>Assumptions</t>
  </si>
  <si>
    <t>Marine service form</t>
  </si>
  <si>
    <t>User - Customer</t>
  </si>
  <si>
    <t>Sail out Permit form</t>
  </si>
  <si>
    <t>Extension vessel berthing form</t>
  </si>
  <si>
    <t>Vessel permit form</t>
  </si>
  <si>
    <t>Dashboard, Notifications</t>
  </si>
  <si>
    <t>Safety Services</t>
  </si>
  <si>
    <t>Bunker permit request</t>
  </si>
  <si>
    <t>Hot work permit request</t>
  </si>
  <si>
    <t>Diving permit process</t>
  </si>
  <si>
    <t>General maintenance permit</t>
  </si>
  <si>
    <t>Sanitation permit process</t>
  </si>
  <si>
    <t>Marine Services - View/ Edit details, Approval/Reject</t>
  </si>
  <si>
    <t>Marine service (Listing with search)</t>
  </si>
  <si>
    <t>Sail out Permit (Listing with search)</t>
  </si>
  <si>
    <t>Extension vessel berthing (Listing with search)</t>
  </si>
  <si>
    <t>Vessel permit (Listing with search)</t>
  </si>
  <si>
    <t>Login (Assign services according to the roles)</t>
  </si>
  <si>
    <t>Report by date range</t>
  </si>
  <si>
    <t>Report by status</t>
  </si>
  <si>
    <t>Report using all combination filter</t>
  </si>
  <si>
    <t>Report despite of date range.</t>
  </si>
  <si>
    <t>Report by users name</t>
  </si>
  <si>
    <t>Vessel berthing</t>
  </si>
  <si>
    <t>Port clearance/ Sail out</t>
  </si>
  <si>
    <t>Extend vessel stay(2)</t>
  </si>
  <si>
    <t>Vessel permit to enter Ajman port</t>
  </si>
  <si>
    <t>User - DPC/HAJT User</t>
  </si>
  <si>
    <t>Email attachments reports (PDF Format)</t>
  </si>
  <si>
    <t>Reports (for each service) 10 services (Save as PDF &amp; Excel)</t>
  </si>
  <si>
    <t>Safety section</t>
  </si>
  <si>
    <t>Hot work permit and safety induction</t>
  </si>
  <si>
    <t>Diving permit and safety induction</t>
  </si>
  <si>
    <t>Diesel discharge permit and safety induction</t>
  </si>
  <si>
    <t>General maintenance permit and safety induction</t>
  </si>
  <si>
    <t>Sanitation permit and safety induction</t>
  </si>
  <si>
    <t>User - Administrator</t>
  </si>
  <si>
    <t>For e.g. Vessel name entered by the end user will be either in English or Arabic. The entered text will be shown in all refrences of the Vessel name.</t>
  </si>
  <si>
    <t>Bilingual Site - The application will be viewable in both English and Arabic, Data entry can be done either languages.</t>
  </si>
  <si>
    <t>Master entries - both in English and Arabic</t>
  </si>
  <si>
    <t xml:space="preserve">Countries, Fees, Agents, Exit Ports, Hot work  Fees,  </t>
  </si>
  <si>
    <t>User Management</t>
  </si>
  <si>
    <t>User Role Management</t>
  </si>
  <si>
    <t>Manage Email notification trigger points (10 services - 3 status mails)</t>
  </si>
  <si>
    <t>File management</t>
  </si>
  <si>
    <t>Email attachments / Print outs will be system generated (Not in pre-printed bills).</t>
  </si>
  <si>
    <t>10 Reports. Each having maximum 4 filters</t>
  </si>
  <si>
    <t>The effort may change based on detailed system study</t>
  </si>
  <si>
    <t>Each individual Service includes the following features</t>
  </si>
  <si>
    <t>Identify required Docs ( Each workflow has separate document requirments)</t>
  </si>
  <si>
    <t>Online Form</t>
  </si>
  <si>
    <t>Vessel Berthing W/F (2 level Approvals: From Pilot and Port Officer)</t>
  </si>
  <si>
    <t>NOC (Fixed Format) Issued by Pilot and Marine Office)</t>
  </si>
  <si>
    <t>Option to resubmit Documents</t>
  </si>
  <si>
    <t>Preformatted emails (Submit, Approve, Reject)</t>
  </si>
  <si>
    <t>Permit emailed (PDF version created and mailed)</t>
  </si>
  <si>
    <t>customer survey</t>
  </si>
  <si>
    <t>export to different file formats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</si>
</sst>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Georgia"/>
      <family val="1"/>
    </font>
    <font>
      <sz val="12"/>
      <color theme="1"/>
      <name val="Calibri"/>
      <family val="1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2" borderId="2" xfId="0" applyFont="1" applyFill="1" applyBorder="1"/>
    <xf numFmtId="0" fontId="2" fillId="2" borderId="0" xfId="0" applyFont="1" applyFill="1" applyBorder="1" applyAlignment="1">
      <alignment horizontal="right" vertical="center"/>
    </xf>
    <xf numFmtId="14" fontId="1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left" vertical="center" indent="2"/>
    </xf>
    <xf numFmtId="0" fontId="0" fillId="2" borderId="4" xfId="0" applyFont="1" applyFill="1" applyBorder="1" applyAlignment="1">
      <alignment horizontal="left" vertical="center" wrapText="1" indent="2"/>
    </xf>
    <xf numFmtId="0" fontId="0" fillId="0" borderId="0" xfId="0" applyFont="1" applyAlignment="1">
      <alignment horizontal="left" vertical="center" wrapText="1" indent="2"/>
    </xf>
    <xf numFmtId="0" fontId="0" fillId="2" borderId="0" xfId="0" applyFill="1"/>
    <xf numFmtId="0" fontId="0" fillId="2" borderId="0" xfId="0" applyFont="1" applyFill="1" applyAlignment="1">
      <alignment vertical="center"/>
    </xf>
    <xf numFmtId="0" fontId="0" fillId="2" borderId="4" xfId="0" applyFont="1" applyFill="1" applyBorder="1" applyAlignment="1">
      <alignment horizontal="left" vertical="center" indent="3"/>
    </xf>
    <xf numFmtId="0" fontId="0" fillId="3" borderId="2" xfId="0" applyFont="1" applyFill="1" applyBorder="1"/>
    <xf numFmtId="0" fontId="0" fillId="2" borderId="2" xfId="0" applyFont="1" applyFill="1" applyBorder="1" applyAlignment="1">
      <alignment horizontal="left" indent="2"/>
    </xf>
    <xf numFmtId="0" fontId="3" fillId="2" borderId="2" xfId="0" applyFont="1" applyFill="1" applyBorder="1" applyAlignment="1">
      <alignment horizontal="left" indent="2"/>
    </xf>
    <xf numFmtId="0" fontId="0" fillId="2" borderId="2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left" vertical="center" indent="2"/>
    </xf>
    <xf numFmtId="0" fontId="5" fillId="2" borderId="4" xfId="0" applyFont="1" applyFill="1" applyBorder="1" applyAlignment="1">
      <alignment horizontal="left" vertical="center" indent="2"/>
    </xf>
    <xf numFmtId="0" fontId="2" fillId="2" borderId="4" xfId="0" applyFont="1" applyFill="1" applyBorder="1" applyAlignment="1">
      <alignment vertical="center"/>
    </xf>
    <xf numFmtId="0" fontId="0" fillId="4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left" vertical="center" indent="1"/>
    </xf>
    <xf numFmtId="0" fontId="0" fillId="4" borderId="0" xfId="0" applyFont="1" applyFill="1" applyAlignment="1">
      <alignment vertical="center"/>
    </xf>
    <xf numFmtId="0" fontId="3" fillId="5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vertical="center"/>
    </xf>
    <xf numFmtId="0" fontId="0" fillId="2" borderId="4" xfId="0" applyFont="1" applyFill="1" applyBorder="1" applyAlignment="1">
      <alignment horizontal="left" vertical="center" indent="1"/>
    </xf>
    <xf numFmtId="0" fontId="0" fillId="2" borderId="5" xfId="0" applyFont="1" applyFill="1" applyBorder="1" applyAlignment="1">
      <alignment horizontal="left" vertical="center" indent="2"/>
    </xf>
    <xf numFmtId="0" fontId="0" fillId="2" borderId="5" xfId="0" applyFont="1" applyFill="1" applyBorder="1" applyAlignment="1">
      <alignment horizontal="left" vertical="center" wrapText="1" indent="2"/>
    </xf>
    <xf numFmtId="0" fontId="0" fillId="2" borderId="6" xfId="0" applyFont="1" applyFill="1" applyBorder="1"/>
    <xf numFmtId="0" fontId="0" fillId="0" borderId="4" xfId="0" applyBorder="1" applyAlignment="1">
      <alignment horizontal="center"/>
    </xf>
    <xf numFmtId="0" fontId="1" fillId="2" borderId="4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center" vertical="center"/>
    </xf>
    <xf numFmtId="0" fontId="1" fillId="0" borderId="0" xfId="0" applyFont="1"/>
    <xf numFmtId="0" fontId="0" fillId="4" borderId="4" xfId="0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2" borderId="8" xfId="0" applyFont="1" applyFill="1" applyBorder="1"/>
    <xf numFmtId="0" fontId="1" fillId="5" borderId="4" xfId="0" applyFont="1" applyFill="1" applyBorder="1" applyAlignment="1">
      <alignment horizontal="right"/>
    </xf>
    <xf numFmtId="0" fontId="6" fillId="3" borderId="9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6" fillId="7" borderId="4" xfId="0" applyFont="1" applyFill="1" applyBorder="1" applyAlignment="1">
      <alignment vertical="center"/>
    </xf>
    <xf numFmtId="0" fontId="6" fillId="0" borderId="9" xfId="0" applyFont="1" applyBorder="1" applyAlignment="1">
      <alignment vertical="center"/>
    </xf>
    <xf numFmtId="0" fontId="3" fillId="4" borderId="0" xfId="0" applyFont="1" applyFill="1" applyAlignment="1">
      <alignment vertical="center"/>
    </xf>
    <xf numFmtId="0" fontId="1" fillId="4" borderId="4" xfId="0" applyFont="1" applyFill="1" applyBorder="1" applyAlignment="1">
      <alignment horizontal="right"/>
    </xf>
    <xf numFmtId="0" fontId="8" fillId="2" borderId="5" xfId="0" applyFont="1" applyFill="1" applyBorder="1" applyAlignment="1">
      <alignment horizontal="left" vertical="center" indent="2"/>
    </xf>
    <xf numFmtId="0" fontId="1" fillId="6" borderId="4" xfId="0" applyFont="1" applyFill="1" applyBorder="1" applyAlignment="1">
      <alignment horizontal="left" vertical="center"/>
    </xf>
    <xf numFmtId="0" fontId="0" fillId="0" borderId="0" xfId="0" applyFont="1" applyAlignment="1">
      <alignment horizontal="left" vertical="center" indent="2"/>
    </xf>
    <xf numFmtId="0" fontId="0" fillId="2" borderId="7" xfId="0" applyFont="1" applyFill="1" applyBorder="1" applyAlignment="1">
      <alignment horizontal="left" indent="2"/>
    </xf>
    <xf numFmtId="0" fontId="0" fillId="5" borderId="4" xfId="0" applyFont="1" applyFill="1" applyBorder="1" applyAlignment="1">
      <alignment vertical="center"/>
    </xf>
    <xf numFmtId="0" fontId="8" fillId="2" borderId="5" xfId="0" applyFont="1" applyFill="1" applyBorder="1" applyAlignment="1">
      <alignment horizontal="left" vertical="center" indent="3"/>
    </xf>
    <xf numFmtId="0" fontId="8" fillId="2" borderId="5" xfId="0" applyFont="1" applyFill="1" applyBorder="1" applyAlignment="1">
      <alignment horizontal="left" vertical="center" indent="4"/>
    </xf>
    <xf numFmtId="0" fontId="8" fillId="2" borderId="5" xfId="0" applyFont="1" applyFill="1" applyBorder="1" applyAlignment="1">
      <alignment horizontal="left" vertical="center" indent="5"/>
    </xf>
    <xf numFmtId="0" fontId="0" fillId="8" borderId="4" xfId="0" applyFill="1" applyBorder="1" applyAlignment="1">
      <alignment horizontal="center"/>
    </xf>
    <xf numFmtId="0" fontId="1" fillId="8" borderId="5" xfId="0" applyFont="1" applyFill="1" applyBorder="1" applyAlignment="1">
      <alignment horizontal="left" vertical="center" indent="2"/>
    </xf>
    <xf numFmtId="0" fontId="0" fillId="0" borderId="0" xfId="0"/>
    <xf numFmtId="0" fontId="0" fillId="0" borderId="0" xfId="0" applyFont="1" applyAlignment="1">
      <alignment vertical="center"/>
    </xf>
    <xf numFmtId="0" fontId="0" fillId="2" borderId="2" xfId="0" applyFont="1" applyFill="1" applyBorder="1"/>
    <xf numFmtId="0" fontId="0" fillId="0" borderId="4" xfId="0" applyBorder="1" applyAlignment="1">
      <alignment horizontal="center"/>
    </xf>
    <xf numFmtId="0" fontId="1" fillId="2" borderId="4" xfId="0" applyFont="1" applyFill="1" applyBorder="1" applyAlignment="1">
      <alignment horizontal="left" vertical="center"/>
    </xf>
    <xf numFmtId="0" fontId="0" fillId="0" borderId="0" xfId="0"/>
    <xf numFmtId="0" fontId="0" fillId="0" borderId="0" xfId="0" applyFont="1" applyAlignment="1">
      <alignment vertical="center"/>
    </xf>
    <xf numFmtId="0" fontId="0" fillId="2" borderId="2" xfId="0" applyFont="1" applyFill="1" applyBorder="1"/>
    <xf numFmtId="0" fontId="3" fillId="6" borderId="4" xfId="0" applyFont="1" applyFill="1" applyBorder="1" applyAlignment="1">
      <alignment horizontal="left" vertical="center" indent="1"/>
    </xf>
    <xf numFmtId="0" fontId="0" fillId="0" borderId="4" xfId="0" applyBorder="1" applyAlignment="1">
      <alignment horizontal="center"/>
    </xf>
    <xf numFmtId="0" fontId="1" fillId="2" borderId="4" xfId="0" applyFont="1" applyFill="1" applyBorder="1" applyAlignment="1">
      <alignment horizontal="left" vertical="center"/>
    </xf>
    <xf numFmtId="0" fontId="1" fillId="6" borderId="4" xfId="0" applyFont="1" applyFill="1" applyBorder="1" applyAlignment="1">
      <alignment horizontal="left" vertical="center"/>
    </xf>
    <xf numFmtId="0" fontId="0" fillId="0" borderId="0" xfId="0" applyFill="1" applyBorder="1"/>
    <xf numFmtId="0" fontId="0" fillId="2" borderId="5" xfId="0" applyFont="1" applyFill="1" applyBorder="1" applyAlignment="1">
      <alignment horizontal="left" vertical="center" indent="3"/>
    </xf>
    <xf numFmtId="0" fontId="9" fillId="0" borderId="0" xfId="0" applyFont="1"/>
    <xf numFmtId="0" fontId="0" fillId="2" borderId="10" xfId="0" applyFont="1" applyFill="1" applyBorder="1" applyAlignment="1">
      <alignment horizontal="left" vertical="center" indent="3"/>
    </xf>
    <xf numFmtId="0" fontId="0" fillId="0" borderId="1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3140720</xdr:colOff>
      <xdr:row>3</xdr:row>
      <xdr:rowOff>174308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889260" cy="7229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6"/>
  <sheetViews>
    <sheetView tabSelected="1" topLeftCell="B24" workbookViewId="0">
      <selection activeCell="E38" sqref="E38"/>
    </sheetView>
  </sheetViews>
  <sheetFormatPr defaultColWidth="11.88671875" defaultRowHeight="14.4" x14ac:dyDescent="0.3"/>
  <cols>
    <col min="1" max="1" width="8.33203125" style="22" customWidth="1"/>
    <col min="2" max="2" width="69.109375" style="5" customWidth="1"/>
    <col min="3" max="3" width="15.6640625" style="22" customWidth="1"/>
    <col min="4" max="4" width="15.33203125" style="23" customWidth="1"/>
    <col min="5" max="5" width="21.33203125" style="5" customWidth="1"/>
    <col min="6" max="6" width="14.109375" style="5" customWidth="1"/>
    <col min="7" max="16384" width="11.88671875" style="5"/>
  </cols>
  <sheetData>
    <row r="1" spans="1:12" ht="15.75" customHeight="1" x14ac:dyDescent="0.3">
      <c r="A1" s="1"/>
      <c r="B1" s="1"/>
      <c r="C1" s="2"/>
      <c r="D1" s="3"/>
      <c r="E1" s="4"/>
      <c r="F1" s="4"/>
      <c r="G1" s="4"/>
      <c r="H1" s="4"/>
      <c r="I1" s="4"/>
      <c r="J1" s="4"/>
      <c r="K1" s="4"/>
      <c r="L1" s="4"/>
    </row>
    <row r="2" spans="1:12" ht="15.75" customHeight="1" x14ac:dyDescent="0.3">
      <c r="A2" s="3"/>
      <c r="B2" s="3"/>
      <c r="C2" s="2"/>
      <c r="D2" s="3"/>
      <c r="E2" s="4"/>
      <c r="F2" s="4"/>
      <c r="G2" s="4"/>
      <c r="H2" s="4"/>
      <c r="I2" s="4"/>
      <c r="J2" s="4"/>
      <c r="K2" s="4"/>
      <c r="L2" s="4"/>
    </row>
    <row r="3" spans="1:12" ht="15.75" customHeight="1" x14ac:dyDescent="0.3">
      <c r="A3" s="3"/>
      <c r="B3" s="6" t="s">
        <v>46</v>
      </c>
      <c r="C3" s="2"/>
      <c r="D3" s="7" t="s">
        <v>47</v>
      </c>
      <c r="E3" s="4"/>
      <c r="F3" s="4"/>
      <c r="G3" s="4"/>
      <c r="H3" s="4"/>
      <c r="I3" s="4"/>
      <c r="J3" s="4"/>
      <c r="K3" s="4"/>
      <c r="L3" s="4"/>
    </row>
    <row r="4" spans="1:12" ht="15.75" customHeight="1" x14ac:dyDescent="0.3">
      <c r="A4" s="3"/>
      <c r="B4" s="2"/>
      <c r="C4" s="2"/>
      <c r="D4" s="8" t="s">
        <v>0</v>
      </c>
      <c r="E4" s="4"/>
      <c r="F4" s="4"/>
      <c r="G4" s="4"/>
      <c r="H4" s="4"/>
      <c r="I4" s="4"/>
      <c r="J4" s="4"/>
      <c r="K4" s="4"/>
      <c r="L4" s="4"/>
    </row>
    <row r="5" spans="1:12" ht="15.75" customHeight="1" x14ac:dyDescent="0.3">
      <c r="A5" s="9"/>
      <c r="B5" s="9"/>
      <c r="C5" s="10"/>
      <c r="D5" s="9"/>
      <c r="E5" s="4"/>
      <c r="F5" s="4"/>
      <c r="G5" s="4"/>
      <c r="H5" s="4"/>
      <c r="I5" s="4"/>
      <c r="J5" s="4"/>
      <c r="K5" s="4"/>
      <c r="L5" s="4"/>
    </row>
    <row r="6" spans="1:12" s="11" customFormat="1" ht="18" customHeight="1" x14ac:dyDescent="0.3">
      <c r="A6" s="31"/>
      <c r="B6" s="31" t="s">
        <v>25</v>
      </c>
      <c r="C6" s="38" t="s">
        <v>23</v>
      </c>
      <c r="D6" s="38" t="s">
        <v>24</v>
      </c>
      <c r="E6" s="4"/>
      <c r="F6" s="4"/>
      <c r="G6" s="4"/>
      <c r="H6" s="4"/>
      <c r="I6" s="4"/>
      <c r="J6" s="4"/>
      <c r="K6" s="4"/>
      <c r="L6" s="4"/>
    </row>
    <row r="7" spans="1:12" s="11" customFormat="1" ht="18" customHeight="1" x14ac:dyDescent="0.3">
      <c r="A7" s="26"/>
      <c r="B7" s="32" t="s">
        <v>26</v>
      </c>
      <c r="C7" s="12">
        <v>16</v>
      </c>
      <c r="D7" s="12">
        <f>C7/8</f>
        <v>2</v>
      </c>
      <c r="E7"/>
      <c r="F7" s="44" t="s">
        <v>33</v>
      </c>
      <c r="G7" s="45" t="s">
        <v>34</v>
      </c>
      <c r="H7" s="45" t="s">
        <v>35</v>
      </c>
      <c r="I7" s="45" t="s">
        <v>36</v>
      </c>
      <c r="J7" s="4"/>
      <c r="K7" s="4"/>
      <c r="L7" s="4"/>
    </row>
    <row r="8" spans="1:12" s="11" customFormat="1" ht="18" customHeight="1" x14ac:dyDescent="0.3">
      <c r="A8" s="26"/>
      <c r="B8" s="32" t="s">
        <v>27</v>
      </c>
      <c r="C8" s="12">
        <f>SUM(C32:C77)*0.1</f>
        <v>37.450000000000003</v>
      </c>
      <c r="D8" s="12">
        <f t="shared" ref="D8:D10" si="0">C8/8</f>
        <v>4.6812500000000004</v>
      </c>
      <c r="E8" s="4"/>
      <c r="F8" s="46" t="s">
        <v>37</v>
      </c>
      <c r="G8" s="47">
        <v>1</v>
      </c>
      <c r="H8" s="48">
        <f>D9</f>
        <v>11</v>
      </c>
      <c r="I8" s="49">
        <f t="shared" ref="I8:I11" si="1">(H8*G8)</f>
        <v>11</v>
      </c>
      <c r="J8" s="4"/>
      <c r="K8" s="4"/>
      <c r="L8" s="4"/>
    </row>
    <row r="9" spans="1:12" s="11" customFormat="1" ht="18" customHeight="1" x14ac:dyDescent="0.3">
      <c r="A9" s="26"/>
      <c r="B9" s="32" t="s">
        <v>28</v>
      </c>
      <c r="C9" s="12">
        <v>88</v>
      </c>
      <c r="D9" s="12">
        <f>C9/8</f>
        <v>11</v>
      </c>
      <c r="E9"/>
      <c r="F9" s="46" t="s">
        <v>38</v>
      </c>
      <c r="G9" s="47">
        <v>1</v>
      </c>
      <c r="H9" s="48">
        <v>32</v>
      </c>
      <c r="I9" s="49">
        <f t="shared" si="1"/>
        <v>32</v>
      </c>
      <c r="J9" s="79">
        <f>SUM(D12:D77)</f>
        <v>64.3125</v>
      </c>
      <c r="K9" s="80">
        <f>SUM(I9:I10)</f>
        <v>64</v>
      </c>
      <c r="L9" s="4"/>
    </row>
    <row r="10" spans="1:12" s="11" customFormat="1" ht="18" customHeight="1" x14ac:dyDescent="0.3">
      <c r="A10" s="26"/>
      <c r="B10" s="32" t="s">
        <v>29</v>
      </c>
      <c r="C10" s="12">
        <v>8</v>
      </c>
      <c r="D10" s="12">
        <f t="shared" si="0"/>
        <v>1</v>
      </c>
      <c r="E10"/>
      <c r="F10" s="46" t="s">
        <v>39</v>
      </c>
      <c r="G10" s="47">
        <v>1</v>
      </c>
      <c r="H10" s="48">
        <v>32</v>
      </c>
      <c r="I10" s="49">
        <f t="shared" si="1"/>
        <v>32</v>
      </c>
      <c r="J10" s="79"/>
      <c r="K10" s="80"/>
      <c r="L10" s="4"/>
    </row>
    <row r="11" spans="1:12" s="4" customFormat="1" ht="18" customHeight="1" x14ac:dyDescent="0.3">
      <c r="A11" s="30"/>
      <c r="B11" s="31" t="s">
        <v>1</v>
      </c>
      <c r="C11" s="57"/>
      <c r="D11" s="57"/>
      <c r="E11"/>
      <c r="F11" s="46" t="s">
        <v>40</v>
      </c>
      <c r="G11" s="47">
        <v>1</v>
      </c>
      <c r="H11" s="4">
        <f>D8</f>
        <v>4.6812500000000004</v>
      </c>
      <c r="I11" s="49">
        <f t="shared" si="1"/>
        <v>4.6812500000000004</v>
      </c>
    </row>
    <row r="12" spans="1:12" s="4" customFormat="1" ht="18" customHeight="1" x14ac:dyDescent="0.3">
      <c r="A12" s="54"/>
      <c r="B12" s="28" t="s">
        <v>64</v>
      </c>
      <c r="C12" s="28"/>
      <c r="D12" s="28"/>
      <c r="E12"/>
      <c r="F12" s="46" t="s">
        <v>41</v>
      </c>
      <c r="G12" s="47">
        <v>1</v>
      </c>
      <c r="H12" s="4">
        <f>D7</f>
        <v>2</v>
      </c>
      <c r="I12" s="49">
        <f>(H12*G12)</f>
        <v>2</v>
      </c>
    </row>
    <row r="13" spans="1:12" s="4" customFormat="1" ht="18" customHeight="1" x14ac:dyDescent="0.3">
      <c r="A13" s="26"/>
      <c r="B13" s="53" t="s">
        <v>60</v>
      </c>
      <c r="C13" s="36">
        <v>8</v>
      </c>
      <c r="D13" s="36">
        <f>C13/8</f>
        <v>1</v>
      </c>
      <c r="E13"/>
      <c r="F13" s="46" t="s">
        <v>42</v>
      </c>
      <c r="G13" s="47">
        <v>1</v>
      </c>
      <c r="H13" s="4">
        <f>D10</f>
        <v>1</v>
      </c>
      <c r="I13" s="49">
        <f>(H13*G13)</f>
        <v>1</v>
      </c>
    </row>
    <row r="14" spans="1:12" s="4" customFormat="1" ht="18" customHeight="1" x14ac:dyDescent="0.3">
      <c r="A14" s="26"/>
      <c r="B14" s="53" t="s">
        <v>61</v>
      </c>
      <c r="C14" s="36">
        <v>4</v>
      </c>
      <c r="D14" s="36">
        <f t="shared" ref="D14" si="2">C14/8</f>
        <v>0.5</v>
      </c>
      <c r="E14"/>
      <c r="F14" s="46" t="s">
        <v>43</v>
      </c>
      <c r="G14" s="47">
        <v>2</v>
      </c>
      <c r="H14" s="48">
        <f>D78/2</f>
        <v>9.6468749999999996</v>
      </c>
      <c r="I14" s="49">
        <f>(H14*G14)</f>
        <v>19.293749999999999</v>
      </c>
    </row>
    <row r="15" spans="1:12" s="4" customFormat="1" ht="18" customHeight="1" x14ac:dyDescent="0.3">
      <c r="A15" s="26"/>
      <c r="B15" s="53" t="s">
        <v>68</v>
      </c>
      <c r="C15" s="36">
        <v>32</v>
      </c>
      <c r="D15" s="36">
        <f>C15/8</f>
        <v>4</v>
      </c>
      <c r="E15"/>
      <c r="F15" s="50" t="s">
        <v>31</v>
      </c>
      <c r="G15" s="47"/>
      <c r="H15" s="47"/>
      <c r="I15" s="48">
        <f>SUM(I8:I14)</f>
        <v>101.97500000000001</v>
      </c>
    </row>
    <row r="16" spans="1:12" s="4" customFormat="1" ht="18" customHeight="1" x14ac:dyDescent="0.3">
      <c r="A16" s="62"/>
      <c r="B16" s="62" t="s">
        <v>48</v>
      </c>
      <c r="C16" s="61"/>
      <c r="D16" s="61"/>
      <c r="E16"/>
      <c r="F16" s="51" t="s">
        <v>44</v>
      </c>
      <c r="G16" s="29">
        <f>SUM(H14,H8,H10)</f>
        <v>52.646875000000001</v>
      </c>
      <c r="H16" s="51"/>
      <c r="I16" s="51"/>
    </row>
    <row r="17" spans="1:9" s="4" customFormat="1" ht="18" customHeight="1" x14ac:dyDescent="0.3">
      <c r="A17" s="26"/>
      <c r="B17" s="58" t="s">
        <v>63</v>
      </c>
      <c r="C17" s="36">
        <v>8</v>
      </c>
      <c r="D17" s="36">
        <f t="shared" ref="D17:D44" si="3">C17/8</f>
        <v>1</v>
      </c>
      <c r="E17"/>
      <c r="F17" s="51" t="s">
        <v>36</v>
      </c>
      <c r="G17" s="29">
        <f>I15</f>
        <v>101.97500000000001</v>
      </c>
      <c r="H17" s="51" t="s">
        <v>45</v>
      </c>
      <c r="I17" s="51"/>
    </row>
    <row r="18" spans="1:9" s="4" customFormat="1" ht="18" customHeight="1" x14ac:dyDescent="0.3">
      <c r="A18" s="26"/>
      <c r="B18" s="58" t="s">
        <v>65</v>
      </c>
      <c r="C18" s="36">
        <v>16</v>
      </c>
      <c r="D18" s="36">
        <f t="shared" si="3"/>
        <v>2</v>
      </c>
      <c r="E18"/>
      <c r="F18"/>
      <c r="G18"/>
      <c r="H18"/>
      <c r="I18"/>
    </row>
    <row r="19" spans="1:9" s="4" customFormat="1" ht="18" customHeight="1" x14ac:dyDescent="0.3">
      <c r="A19" s="26"/>
      <c r="B19" s="58" t="s">
        <v>66</v>
      </c>
      <c r="C19" s="36">
        <v>8</v>
      </c>
      <c r="D19" s="36">
        <f t="shared" si="3"/>
        <v>1</v>
      </c>
      <c r="E19"/>
      <c r="F19"/>
      <c r="G19"/>
      <c r="H19"/>
      <c r="I19"/>
    </row>
    <row r="20" spans="1:9" s="4" customFormat="1" ht="18" customHeight="1" x14ac:dyDescent="0.3">
      <c r="A20" s="26"/>
      <c r="B20" s="58" t="s">
        <v>67</v>
      </c>
      <c r="C20" s="36">
        <v>8</v>
      </c>
      <c r="D20" s="36">
        <f t="shared" si="3"/>
        <v>1</v>
      </c>
      <c r="E20"/>
      <c r="F20"/>
      <c r="G20"/>
      <c r="H20"/>
      <c r="I20"/>
    </row>
    <row r="21" spans="1:9" s="4" customFormat="1" ht="18" customHeight="1" x14ac:dyDescent="0.3">
      <c r="A21" s="62"/>
      <c r="B21" s="62" t="s">
        <v>69</v>
      </c>
      <c r="C21" s="61"/>
      <c r="D21" s="61"/>
      <c r="E21"/>
      <c r="F21"/>
      <c r="G21"/>
      <c r="H21"/>
      <c r="I21"/>
    </row>
    <row r="22" spans="1:9" s="4" customFormat="1" ht="18" customHeight="1" x14ac:dyDescent="0.3">
      <c r="A22" s="26"/>
      <c r="B22" s="58" t="s">
        <v>70</v>
      </c>
      <c r="C22" s="36">
        <v>6</v>
      </c>
      <c r="D22" s="36">
        <f t="shared" si="3"/>
        <v>0.75</v>
      </c>
      <c r="E22"/>
      <c r="F22"/>
      <c r="G22"/>
      <c r="H22"/>
      <c r="I22"/>
    </row>
    <row r="23" spans="1:9" s="4" customFormat="1" ht="18" customHeight="1" x14ac:dyDescent="0.3">
      <c r="A23" s="26"/>
      <c r="B23" s="58" t="s">
        <v>71</v>
      </c>
      <c r="C23" s="36">
        <v>6</v>
      </c>
      <c r="D23" s="36">
        <f t="shared" si="3"/>
        <v>0.75</v>
      </c>
      <c r="E23"/>
      <c r="F23"/>
      <c r="G23"/>
      <c r="H23"/>
      <c r="I23"/>
    </row>
    <row r="24" spans="1:9" s="4" customFormat="1" ht="18" customHeight="1" x14ac:dyDescent="0.3">
      <c r="A24" s="26"/>
      <c r="B24" s="58" t="s">
        <v>72</v>
      </c>
      <c r="C24" s="36">
        <v>6</v>
      </c>
      <c r="D24" s="36">
        <f t="shared" si="3"/>
        <v>0.75</v>
      </c>
      <c r="E24"/>
      <c r="F24"/>
      <c r="G24"/>
      <c r="H24"/>
      <c r="I24"/>
    </row>
    <row r="25" spans="1:9" s="4" customFormat="1" ht="18" customHeight="1" x14ac:dyDescent="0.3">
      <c r="A25" s="26"/>
      <c r="B25" s="58" t="s">
        <v>49</v>
      </c>
      <c r="C25" s="36">
        <v>6</v>
      </c>
      <c r="D25" s="36">
        <f t="shared" si="3"/>
        <v>0.75</v>
      </c>
      <c r="E25"/>
      <c r="F25"/>
      <c r="G25"/>
      <c r="H25"/>
      <c r="I25"/>
    </row>
    <row r="26" spans="1:9" s="4" customFormat="1" ht="18" customHeight="1" x14ac:dyDescent="0.3">
      <c r="A26" s="26"/>
      <c r="B26" s="58" t="s">
        <v>73</v>
      </c>
      <c r="C26" s="36">
        <v>4</v>
      </c>
      <c r="D26" s="36">
        <f t="shared" si="3"/>
        <v>0.5</v>
      </c>
      <c r="E26"/>
      <c r="F26"/>
      <c r="G26"/>
      <c r="H26"/>
      <c r="I26"/>
    </row>
    <row r="27" spans="1:9" s="4" customFormat="1" ht="18" customHeight="1" x14ac:dyDescent="0.3">
      <c r="A27" s="26"/>
      <c r="B27" s="58" t="s">
        <v>74</v>
      </c>
      <c r="C27" s="36">
        <v>4</v>
      </c>
      <c r="D27" s="36">
        <f t="shared" si="3"/>
        <v>0.5</v>
      </c>
      <c r="E27"/>
      <c r="F27"/>
      <c r="G27"/>
      <c r="H27"/>
      <c r="I27"/>
    </row>
    <row r="28" spans="1:9" s="4" customFormat="1" ht="18" customHeight="1" x14ac:dyDescent="0.3">
      <c r="A28" s="54"/>
      <c r="B28" s="28" t="s">
        <v>90</v>
      </c>
      <c r="C28" s="28"/>
      <c r="D28" s="28"/>
      <c r="E28" s="77" t="s">
        <v>111</v>
      </c>
      <c r="F28"/>
      <c r="G28"/>
      <c r="H28"/>
      <c r="I28"/>
    </row>
    <row r="29" spans="1:9" s="4" customFormat="1" ht="18" customHeight="1" x14ac:dyDescent="0.3">
      <c r="A29" s="26"/>
      <c r="B29" s="53" t="s">
        <v>80</v>
      </c>
      <c r="C29" s="36">
        <v>16</v>
      </c>
      <c r="D29" s="36">
        <f t="shared" ref="D29" si="4">C29/8</f>
        <v>2</v>
      </c>
      <c r="E29" s="76" t="s">
        <v>112</v>
      </c>
      <c r="F29"/>
      <c r="G29"/>
      <c r="H29"/>
      <c r="I29"/>
    </row>
    <row r="30" spans="1:9" s="4" customFormat="1" ht="18" customHeight="1" x14ac:dyDescent="0.3">
      <c r="A30" s="26"/>
      <c r="B30" s="53" t="s">
        <v>68</v>
      </c>
      <c r="C30" s="36">
        <v>8</v>
      </c>
      <c r="D30" s="36">
        <f>C30/8</f>
        <v>1</v>
      </c>
      <c r="E30" s="76" t="s">
        <v>113</v>
      </c>
      <c r="F30"/>
      <c r="G30"/>
      <c r="H30"/>
      <c r="I30"/>
    </row>
    <row r="31" spans="1:9" s="4" customFormat="1" ht="18" customHeight="1" x14ac:dyDescent="0.3">
      <c r="A31" s="62"/>
      <c r="B31" s="62" t="s">
        <v>75</v>
      </c>
      <c r="C31" s="61"/>
      <c r="D31" s="61"/>
      <c r="E31" s="76" t="s">
        <v>114</v>
      </c>
    </row>
    <row r="32" spans="1:9" s="4" customFormat="1" ht="18" customHeight="1" x14ac:dyDescent="0.3">
      <c r="A32" s="26"/>
      <c r="B32" s="58" t="s">
        <v>76</v>
      </c>
      <c r="C32" s="36">
        <v>10</v>
      </c>
      <c r="D32" s="36">
        <f t="shared" si="3"/>
        <v>1.25</v>
      </c>
      <c r="E32" s="76" t="s">
        <v>115</v>
      </c>
    </row>
    <row r="33" spans="1:12" s="4" customFormat="1" ht="18" customHeight="1" x14ac:dyDescent="0.3">
      <c r="A33" s="26"/>
      <c r="B33" s="58" t="s">
        <v>77</v>
      </c>
      <c r="C33" s="36">
        <v>10</v>
      </c>
      <c r="D33" s="36">
        <f t="shared" si="3"/>
        <v>1.25</v>
      </c>
      <c r="E33" s="76" t="s">
        <v>116</v>
      </c>
    </row>
    <row r="34" spans="1:12" s="4" customFormat="1" ht="18" x14ac:dyDescent="0.3">
      <c r="A34" s="26"/>
      <c r="B34" s="58" t="s">
        <v>78</v>
      </c>
      <c r="C34" s="36">
        <v>8.5</v>
      </c>
      <c r="D34" s="36">
        <f t="shared" si="3"/>
        <v>1.0625</v>
      </c>
      <c r="E34" s="76" t="s">
        <v>117</v>
      </c>
    </row>
    <row r="35" spans="1:12" s="4" customFormat="1" ht="18" customHeight="1" x14ac:dyDescent="0.3">
      <c r="A35" s="26"/>
      <c r="B35" s="58" t="s">
        <v>79</v>
      </c>
      <c r="C35" s="36">
        <v>8</v>
      </c>
      <c r="D35" s="36">
        <f t="shared" si="3"/>
        <v>1</v>
      </c>
      <c r="E35" s="76" t="s">
        <v>118</v>
      </c>
    </row>
    <row r="36" spans="1:12" s="4" customFormat="1" x14ac:dyDescent="0.3">
      <c r="A36" s="62"/>
      <c r="B36" s="62" t="s">
        <v>69</v>
      </c>
      <c r="C36" s="61"/>
      <c r="D36" s="61"/>
      <c r="E36" s="78" t="s">
        <v>119</v>
      </c>
    </row>
    <row r="37" spans="1:12" s="4" customFormat="1" ht="18" x14ac:dyDescent="0.3">
      <c r="A37" s="26"/>
      <c r="B37" s="58" t="s">
        <v>70</v>
      </c>
      <c r="C37" s="36">
        <v>8</v>
      </c>
      <c r="D37" s="36">
        <f t="shared" si="3"/>
        <v>1</v>
      </c>
      <c r="E37" s="78" t="s">
        <v>120</v>
      </c>
      <c r="F37"/>
      <c r="G37"/>
      <c r="H37"/>
      <c r="I37"/>
    </row>
    <row r="38" spans="1:12" s="4" customFormat="1" ht="18" x14ac:dyDescent="0.3">
      <c r="A38" s="26"/>
      <c r="B38" s="58" t="s">
        <v>71</v>
      </c>
      <c r="C38" s="36">
        <v>8</v>
      </c>
      <c r="D38" s="36">
        <f t="shared" si="3"/>
        <v>1</v>
      </c>
      <c r="E38"/>
      <c r="F38"/>
      <c r="G38"/>
      <c r="H38"/>
      <c r="I38"/>
    </row>
    <row r="39" spans="1:12" s="4" customFormat="1" ht="14.4" customHeight="1" x14ac:dyDescent="0.3">
      <c r="A39" s="26"/>
      <c r="B39" s="58" t="s">
        <v>72</v>
      </c>
      <c r="C39" s="36">
        <v>8</v>
      </c>
      <c r="D39" s="36">
        <f t="shared" si="3"/>
        <v>1</v>
      </c>
      <c r="F39"/>
      <c r="G39"/>
      <c r="H39"/>
      <c r="I39"/>
    </row>
    <row r="40" spans="1:12" s="4" customFormat="1" ht="17.25" customHeight="1" x14ac:dyDescent="0.3">
      <c r="A40" s="26"/>
      <c r="B40" s="58" t="s">
        <v>49</v>
      </c>
      <c r="C40" s="36">
        <v>6</v>
      </c>
      <c r="D40" s="36">
        <f t="shared" si="3"/>
        <v>0.75</v>
      </c>
      <c r="E40"/>
      <c r="F40"/>
      <c r="G40"/>
      <c r="H40"/>
      <c r="I40"/>
    </row>
    <row r="41" spans="1:12" s="4" customFormat="1" ht="18" x14ac:dyDescent="0.3">
      <c r="A41" s="26"/>
      <c r="B41" s="58" t="s">
        <v>73</v>
      </c>
      <c r="C41" s="36">
        <v>6</v>
      </c>
      <c r="D41" s="36">
        <f t="shared" si="3"/>
        <v>0.75</v>
      </c>
      <c r="E41"/>
      <c r="F41"/>
      <c r="G41" s="16"/>
      <c r="H41" s="16"/>
      <c r="I41" s="16"/>
      <c r="J41" s="17"/>
      <c r="K41" s="17"/>
      <c r="L41" s="17"/>
    </row>
    <row r="42" spans="1:12" s="4" customFormat="1" ht="15.75" customHeight="1" x14ac:dyDescent="0.3">
      <c r="A42" s="26"/>
      <c r="B42" s="58" t="s">
        <v>74</v>
      </c>
      <c r="C42" s="36">
        <v>6</v>
      </c>
      <c r="D42" s="36">
        <f t="shared" si="3"/>
        <v>0.75</v>
      </c>
      <c r="E42"/>
      <c r="F42"/>
      <c r="G42"/>
      <c r="H42"/>
      <c r="I42"/>
    </row>
    <row r="43" spans="1:12" s="4" customFormat="1" ht="15.75" customHeight="1" x14ac:dyDescent="0.3">
      <c r="A43" s="62"/>
      <c r="B43" s="62" t="s">
        <v>92</v>
      </c>
      <c r="C43" s="61"/>
      <c r="D43" s="61"/>
      <c r="E43"/>
      <c r="F43"/>
      <c r="G43"/>
      <c r="H43"/>
      <c r="I43"/>
    </row>
    <row r="44" spans="1:12" s="4" customFormat="1" ht="15.75" customHeight="1" x14ac:dyDescent="0.3">
      <c r="A44" s="26"/>
      <c r="B44" s="58" t="s">
        <v>109</v>
      </c>
      <c r="C44" s="36">
        <v>80</v>
      </c>
      <c r="D44" s="36">
        <f t="shared" si="3"/>
        <v>10</v>
      </c>
      <c r="E44"/>
      <c r="F44"/>
      <c r="G44"/>
      <c r="H44"/>
      <c r="I44"/>
    </row>
    <row r="45" spans="1:12" s="69" customFormat="1" ht="15.75" customHeight="1" x14ac:dyDescent="0.3">
      <c r="A45" s="26"/>
      <c r="B45" s="58" t="s">
        <v>81</v>
      </c>
      <c r="C45" s="72"/>
      <c r="D45" s="72"/>
      <c r="E45" s="68"/>
      <c r="F45" s="68"/>
      <c r="G45" s="68"/>
      <c r="H45" s="68"/>
      <c r="I45" s="68"/>
    </row>
    <row r="46" spans="1:12" s="4" customFormat="1" ht="15.75" customHeight="1" x14ac:dyDescent="0.3">
      <c r="A46" s="26"/>
      <c r="B46" s="58" t="s">
        <v>82</v>
      </c>
      <c r="C46" s="36"/>
      <c r="D46" s="36"/>
      <c r="E46"/>
      <c r="F46"/>
      <c r="G46"/>
      <c r="H46"/>
      <c r="I46"/>
    </row>
    <row r="47" spans="1:12" s="4" customFormat="1" ht="15.75" customHeight="1" x14ac:dyDescent="0.3">
      <c r="A47" s="26"/>
      <c r="B47" s="58" t="s">
        <v>83</v>
      </c>
      <c r="C47" s="36"/>
      <c r="D47" s="36"/>
      <c r="E47"/>
      <c r="F47"/>
      <c r="G47"/>
      <c r="H47"/>
      <c r="I47"/>
    </row>
    <row r="48" spans="1:12" s="4" customFormat="1" ht="15.75" customHeight="1" x14ac:dyDescent="0.3">
      <c r="A48" s="26"/>
      <c r="B48" s="58" t="s">
        <v>84</v>
      </c>
      <c r="C48" s="36"/>
      <c r="D48" s="36"/>
      <c r="E48"/>
      <c r="F48"/>
      <c r="G48"/>
      <c r="H48"/>
      <c r="I48"/>
    </row>
    <row r="49" spans="1:12" s="4" customFormat="1" x14ac:dyDescent="0.3">
      <c r="A49" s="37"/>
      <c r="B49" s="58" t="s">
        <v>85</v>
      </c>
      <c r="C49" s="36"/>
      <c r="D49" s="36"/>
      <c r="E49"/>
      <c r="F49"/>
      <c r="G49"/>
      <c r="H49"/>
      <c r="I49" s="5"/>
      <c r="J49" s="5"/>
      <c r="K49" s="5"/>
      <c r="L49" s="5"/>
    </row>
    <row r="50" spans="1:12" s="4" customFormat="1" x14ac:dyDescent="0.3">
      <c r="A50" s="62"/>
      <c r="B50" s="62" t="s">
        <v>91</v>
      </c>
      <c r="C50" s="61"/>
      <c r="D50" s="61"/>
      <c r="E50"/>
      <c r="F50"/>
      <c r="G50"/>
      <c r="H50"/>
      <c r="I50" s="5"/>
      <c r="J50" s="5"/>
      <c r="K50" s="5"/>
      <c r="L50" s="5"/>
    </row>
    <row r="51" spans="1:12" s="4" customFormat="1" x14ac:dyDescent="0.3">
      <c r="A51" s="37"/>
      <c r="B51" s="58" t="s">
        <v>86</v>
      </c>
      <c r="C51" s="36">
        <v>8</v>
      </c>
      <c r="D51" s="36">
        <f t="shared" ref="D51:D60" si="5">C51/8</f>
        <v>1</v>
      </c>
      <c r="E51"/>
      <c r="F51"/>
      <c r="G51"/>
      <c r="H51"/>
      <c r="I51" s="5"/>
      <c r="J51" s="5"/>
      <c r="K51" s="5"/>
      <c r="L51" s="5"/>
    </row>
    <row r="52" spans="1:12" s="4" customFormat="1" x14ac:dyDescent="0.3">
      <c r="A52" s="37"/>
      <c r="B52" s="58" t="s">
        <v>87</v>
      </c>
      <c r="C52" s="36">
        <v>8</v>
      </c>
      <c r="D52" s="36">
        <f t="shared" si="5"/>
        <v>1</v>
      </c>
      <c r="E52"/>
      <c r="F52"/>
      <c r="G52"/>
      <c r="H52"/>
      <c r="I52" s="5"/>
      <c r="J52" s="5"/>
      <c r="K52" s="5"/>
      <c r="L52" s="5"/>
    </row>
    <row r="53" spans="1:12" s="4" customFormat="1" x14ac:dyDescent="0.3">
      <c r="A53" s="37"/>
      <c r="B53" s="58" t="s">
        <v>88</v>
      </c>
      <c r="C53" s="36">
        <v>8</v>
      </c>
      <c r="D53" s="36">
        <f t="shared" si="5"/>
        <v>1</v>
      </c>
      <c r="E53"/>
      <c r="F53"/>
      <c r="G53"/>
      <c r="H53"/>
      <c r="I53" s="5"/>
      <c r="J53" s="5"/>
      <c r="K53" s="5"/>
      <c r="L53" s="5"/>
    </row>
    <row r="54" spans="1:12" s="4" customFormat="1" x14ac:dyDescent="0.3">
      <c r="A54" s="37"/>
      <c r="B54" s="58" t="s">
        <v>89</v>
      </c>
      <c r="C54" s="36">
        <v>8</v>
      </c>
      <c r="D54" s="36">
        <f t="shared" si="5"/>
        <v>1</v>
      </c>
      <c r="E54"/>
      <c r="F54"/>
      <c r="G54"/>
      <c r="H54"/>
      <c r="I54" s="5"/>
      <c r="J54" s="5"/>
      <c r="K54" s="5"/>
      <c r="L54" s="5"/>
    </row>
    <row r="55" spans="1:12" s="4" customFormat="1" x14ac:dyDescent="0.3">
      <c r="A55" s="37"/>
      <c r="B55" s="58" t="s">
        <v>93</v>
      </c>
      <c r="C55" s="36">
        <v>8</v>
      </c>
      <c r="D55" s="36">
        <f t="shared" si="5"/>
        <v>1</v>
      </c>
      <c r="E55"/>
      <c r="F55"/>
      <c r="G55"/>
      <c r="H55"/>
      <c r="I55" s="5"/>
      <c r="J55" s="5"/>
      <c r="K55" s="5"/>
      <c r="L55" s="5"/>
    </row>
    <row r="56" spans="1:12" s="4" customFormat="1" x14ac:dyDescent="0.3">
      <c r="A56" s="37"/>
      <c r="B56" s="58" t="s">
        <v>94</v>
      </c>
      <c r="C56" s="36">
        <v>8</v>
      </c>
      <c r="D56" s="36">
        <f t="shared" si="5"/>
        <v>1</v>
      </c>
      <c r="E56"/>
      <c r="F56"/>
      <c r="G56"/>
      <c r="H56"/>
      <c r="I56" s="5"/>
      <c r="J56" s="5"/>
      <c r="K56" s="5"/>
      <c r="L56" s="5"/>
    </row>
    <row r="57" spans="1:12" s="4" customFormat="1" x14ac:dyDescent="0.3">
      <c r="A57" s="37"/>
      <c r="B57" s="58" t="s">
        <v>95</v>
      </c>
      <c r="C57" s="36">
        <v>8</v>
      </c>
      <c r="D57" s="36">
        <f t="shared" si="5"/>
        <v>1</v>
      </c>
      <c r="E57"/>
      <c r="F57"/>
      <c r="G57"/>
      <c r="H57"/>
      <c r="I57" s="5"/>
      <c r="J57" s="5"/>
      <c r="K57" s="5"/>
      <c r="L57" s="5"/>
    </row>
    <row r="58" spans="1:12" s="4" customFormat="1" x14ac:dyDescent="0.3">
      <c r="A58" s="37"/>
      <c r="B58" s="58" t="s">
        <v>96</v>
      </c>
      <c r="C58" s="36">
        <v>8</v>
      </c>
      <c r="D58" s="36">
        <f t="shared" si="5"/>
        <v>1</v>
      </c>
      <c r="E58"/>
      <c r="F58"/>
      <c r="G58"/>
      <c r="H58"/>
      <c r="I58" s="5"/>
      <c r="J58" s="5"/>
      <c r="K58" s="5"/>
      <c r="L58" s="5"/>
    </row>
    <row r="59" spans="1:12" s="4" customFormat="1" x14ac:dyDescent="0.3">
      <c r="A59" s="37"/>
      <c r="B59" s="58" t="s">
        <v>97</v>
      </c>
      <c r="C59" s="36">
        <v>8</v>
      </c>
      <c r="D59" s="36">
        <f t="shared" si="5"/>
        <v>1</v>
      </c>
      <c r="E59"/>
      <c r="F59"/>
      <c r="G59"/>
      <c r="H59"/>
      <c r="I59" s="5"/>
      <c r="J59" s="5"/>
      <c r="K59" s="5"/>
      <c r="L59" s="5"/>
    </row>
    <row r="60" spans="1:12" s="4" customFormat="1" x14ac:dyDescent="0.3">
      <c r="A60" s="37"/>
      <c r="B60" s="58" t="s">
        <v>98</v>
      </c>
      <c r="C60" s="36">
        <v>12</v>
      </c>
      <c r="D60" s="36">
        <f t="shared" si="5"/>
        <v>1.5</v>
      </c>
      <c r="E60"/>
      <c r="F60"/>
      <c r="G60"/>
      <c r="H60"/>
      <c r="I60" s="5"/>
      <c r="J60" s="5"/>
      <c r="K60" s="5"/>
      <c r="L60" s="5"/>
    </row>
    <row r="61" spans="1:12" s="4" customFormat="1" ht="15.6" x14ac:dyDescent="0.3">
      <c r="A61" s="54"/>
      <c r="B61" s="28" t="s">
        <v>99</v>
      </c>
      <c r="C61" s="28"/>
      <c r="D61" s="28"/>
      <c r="E61"/>
      <c r="F61"/>
      <c r="G61"/>
      <c r="H61"/>
      <c r="I61" s="5"/>
      <c r="J61" s="5"/>
      <c r="K61" s="5"/>
      <c r="L61" s="5"/>
    </row>
    <row r="62" spans="1:12" s="4" customFormat="1" x14ac:dyDescent="0.3">
      <c r="A62" s="37"/>
      <c r="B62" s="59" t="s">
        <v>102</v>
      </c>
      <c r="C62" s="36"/>
      <c r="D62" s="36"/>
      <c r="E62"/>
      <c r="F62"/>
      <c r="G62"/>
      <c r="H62"/>
      <c r="I62" s="5"/>
      <c r="J62" s="5"/>
      <c r="K62" s="5"/>
      <c r="L62" s="5"/>
    </row>
    <row r="63" spans="1:12" s="64" customFormat="1" x14ac:dyDescent="0.3">
      <c r="A63" s="67"/>
      <c r="B63" s="60" t="s">
        <v>103</v>
      </c>
      <c r="C63" s="66">
        <v>16</v>
      </c>
      <c r="D63" s="72">
        <f t="shared" ref="D63:D68" si="6">C63/8</f>
        <v>2</v>
      </c>
      <c r="E63" s="63"/>
      <c r="F63" s="63"/>
      <c r="G63" s="63"/>
      <c r="H63" s="63"/>
      <c r="I63" s="65"/>
      <c r="J63" s="65"/>
      <c r="K63" s="65"/>
      <c r="L63" s="65"/>
    </row>
    <row r="64" spans="1:12" s="69" customFormat="1" x14ac:dyDescent="0.3">
      <c r="A64" s="73"/>
      <c r="B64" s="59" t="s">
        <v>104</v>
      </c>
      <c r="C64" s="72">
        <v>8</v>
      </c>
      <c r="D64" s="72">
        <f t="shared" si="6"/>
        <v>1</v>
      </c>
      <c r="E64" s="68"/>
      <c r="F64" s="68"/>
      <c r="G64" s="68"/>
      <c r="H64" s="68"/>
      <c r="I64" s="70"/>
      <c r="J64" s="70"/>
      <c r="K64" s="70"/>
      <c r="L64" s="70"/>
    </row>
    <row r="65" spans="1:32" s="69" customFormat="1" x14ac:dyDescent="0.3">
      <c r="A65" s="73"/>
      <c r="B65" s="59" t="s">
        <v>105</v>
      </c>
      <c r="C65" s="72">
        <v>8</v>
      </c>
      <c r="D65" s="72">
        <f t="shared" si="6"/>
        <v>1</v>
      </c>
      <c r="E65" s="68"/>
      <c r="F65" s="68"/>
      <c r="G65" s="68"/>
      <c r="H65" s="68"/>
      <c r="I65" s="70"/>
      <c r="J65" s="70"/>
      <c r="K65" s="70"/>
      <c r="L65" s="70"/>
    </row>
    <row r="66" spans="1:32" s="64" customFormat="1" x14ac:dyDescent="0.3">
      <c r="A66" s="67"/>
      <c r="B66" s="58" t="s">
        <v>54</v>
      </c>
      <c r="C66" s="66">
        <v>16</v>
      </c>
      <c r="D66" s="72">
        <f t="shared" si="6"/>
        <v>2</v>
      </c>
      <c r="E66" s="63"/>
      <c r="F66" s="63"/>
      <c r="G66" s="63"/>
      <c r="H66" s="63"/>
      <c r="I66" s="65"/>
      <c r="J66" s="65"/>
      <c r="K66" s="65"/>
      <c r="L66" s="65"/>
    </row>
    <row r="67" spans="1:32" s="64" customFormat="1" x14ac:dyDescent="0.3">
      <c r="A67" s="67"/>
      <c r="B67" s="58" t="s">
        <v>55</v>
      </c>
      <c r="C67" s="66">
        <v>8</v>
      </c>
      <c r="D67" s="72">
        <f t="shared" si="6"/>
        <v>1</v>
      </c>
      <c r="E67" s="63"/>
      <c r="F67" s="63"/>
      <c r="G67" s="63"/>
      <c r="H67" s="63"/>
      <c r="I67" s="65"/>
      <c r="J67" s="65"/>
      <c r="K67" s="65"/>
      <c r="L67" s="65"/>
    </row>
    <row r="68" spans="1:32" s="64" customFormat="1" x14ac:dyDescent="0.3">
      <c r="A68" s="67"/>
      <c r="B68" s="58" t="s">
        <v>106</v>
      </c>
      <c r="C68" s="66">
        <v>8</v>
      </c>
      <c r="D68" s="72">
        <f t="shared" si="6"/>
        <v>1</v>
      </c>
      <c r="E68" s="63"/>
      <c r="F68" s="63"/>
      <c r="G68" s="63"/>
      <c r="H68" s="63"/>
      <c r="I68" s="65"/>
      <c r="J68" s="65"/>
      <c r="K68" s="65"/>
      <c r="L68" s="65"/>
    </row>
    <row r="69" spans="1:32" s="64" customFormat="1" ht="15.6" x14ac:dyDescent="0.3">
      <c r="A69" s="74"/>
      <c r="B69" s="71" t="s">
        <v>50</v>
      </c>
      <c r="C69" s="71"/>
      <c r="D69" s="71"/>
      <c r="E69" s="63"/>
      <c r="F69" s="63"/>
      <c r="G69" s="63"/>
      <c r="H69" s="63"/>
      <c r="I69" s="65"/>
      <c r="J69" s="65"/>
      <c r="K69" s="65"/>
      <c r="L69" s="65"/>
    </row>
    <row r="70" spans="1:32" s="4" customFormat="1" x14ac:dyDescent="0.3">
      <c r="A70" s="37"/>
      <c r="B70" s="33" t="s">
        <v>57</v>
      </c>
      <c r="C70" s="72">
        <v>8</v>
      </c>
      <c r="D70" s="36">
        <f t="shared" ref="D70:D75" si="7">C70/8</f>
        <v>1</v>
      </c>
      <c r="E70"/>
      <c r="F70"/>
      <c r="G70"/>
      <c r="H70"/>
      <c r="I70" s="5"/>
      <c r="J70" s="5"/>
      <c r="K70" s="5"/>
      <c r="L70" s="5"/>
    </row>
    <row r="71" spans="1:32" s="4" customFormat="1" x14ac:dyDescent="0.3">
      <c r="A71" s="12"/>
      <c r="B71" s="33" t="s">
        <v>58</v>
      </c>
      <c r="C71" s="72">
        <v>32</v>
      </c>
      <c r="D71" s="36">
        <f t="shared" si="7"/>
        <v>4</v>
      </c>
      <c r="E71"/>
      <c r="F71"/>
      <c r="G71"/>
      <c r="H71"/>
      <c r="I71" s="5"/>
      <c r="J71" s="5"/>
      <c r="K71" s="5"/>
      <c r="L71" s="5"/>
    </row>
    <row r="72" spans="1:32" s="4" customFormat="1" x14ac:dyDescent="0.3">
      <c r="A72" s="12"/>
      <c r="B72" s="55" t="s">
        <v>51</v>
      </c>
      <c r="C72" s="72">
        <v>4</v>
      </c>
      <c r="D72" s="36">
        <f t="shared" si="7"/>
        <v>0.5</v>
      </c>
      <c r="E72"/>
      <c r="F72"/>
      <c r="G72"/>
      <c r="H72"/>
      <c r="I72" s="5"/>
      <c r="J72" s="5"/>
      <c r="K72" s="5"/>
      <c r="L72" s="5"/>
    </row>
    <row r="73" spans="1:32" s="4" customFormat="1" x14ac:dyDescent="0.3">
      <c r="A73" s="12"/>
      <c r="B73" s="56" t="s">
        <v>52</v>
      </c>
      <c r="C73" s="72">
        <v>8</v>
      </c>
      <c r="D73" s="36">
        <f t="shared" si="7"/>
        <v>1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</row>
    <row r="74" spans="1:32" s="4" customFormat="1" x14ac:dyDescent="0.3">
      <c r="A74" s="12"/>
      <c r="B74" s="56" t="s">
        <v>59</v>
      </c>
      <c r="C74" s="72">
        <v>4</v>
      </c>
      <c r="D74" s="36">
        <f t="shared" si="7"/>
        <v>0.5</v>
      </c>
      <c r="E74"/>
      <c r="F74"/>
      <c r="G74"/>
      <c r="H74"/>
      <c r="I74" s="5"/>
      <c r="J74" s="5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</row>
    <row r="75" spans="1:32" s="4" customFormat="1" x14ac:dyDescent="0.3">
      <c r="A75" s="12"/>
      <c r="B75" s="56" t="s">
        <v>53</v>
      </c>
      <c r="C75" s="72">
        <v>4</v>
      </c>
      <c r="D75" s="36">
        <f t="shared" si="7"/>
        <v>0.5</v>
      </c>
      <c r="E75"/>
      <c r="F75"/>
      <c r="G75"/>
      <c r="H75"/>
      <c r="I75" s="5"/>
      <c r="J75" s="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</row>
    <row r="76" spans="1:32" s="4" customFormat="1" x14ac:dyDescent="0.3">
      <c r="A76" s="12"/>
      <c r="B76" s="56" t="s">
        <v>107</v>
      </c>
      <c r="C76" s="36">
        <v>4</v>
      </c>
      <c r="D76" s="36">
        <f>C76/8</f>
        <v>0.5</v>
      </c>
      <c r="E76"/>
      <c r="F76"/>
      <c r="G76"/>
      <c r="H76"/>
      <c r="I76" s="5"/>
      <c r="J76" s="5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</row>
    <row r="77" spans="1:32" s="4" customFormat="1" x14ac:dyDescent="0.3">
      <c r="A77" s="12"/>
      <c r="B77" s="56" t="s">
        <v>56</v>
      </c>
      <c r="C77" s="36">
        <v>4</v>
      </c>
      <c r="D77" s="36">
        <f>C77/8</f>
        <v>0.5</v>
      </c>
      <c r="E77"/>
      <c r="F77"/>
      <c r="G77"/>
      <c r="H77"/>
      <c r="I77" s="5"/>
      <c r="J77" s="5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</row>
    <row r="78" spans="1:32" x14ac:dyDescent="0.3">
      <c r="A78" s="27"/>
      <c r="B78" s="52" t="s">
        <v>30</v>
      </c>
      <c r="C78" s="40">
        <f>SUM(C13:C77)*0.3</f>
        <v>154.35</v>
      </c>
      <c r="D78" s="40">
        <f t="shared" ref="D78:D79" si="8">C78/8</f>
        <v>19.293749999999999</v>
      </c>
      <c r="E78" s="35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</row>
    <row r="79" spans="1:32" x14ac:dyDescent="0.3">
      <c r="A79" s="43"/>
      <c r="B79" s="43" t="s">
        <v>31</v>
      </c>
      <c r="C79" s="41">
        <f>SUM(C7:C78)</f>
        <v>818.30000000000007</v>
      </c>
      <c r="D79" s="41">
        <f t="shared" si="8"/>
        <v>102.28750000000001</v>
      </c>
      <c r="E79" s="35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</row>
    <row r="80" spans="1:32" x14ac:dyDescent="0.3">
      <c r="A80" s="12"/>
      <c r="B80" s="42"/>
      <c r="C80"/>
      <c r="D80"/>
      <c r="E80" s="35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</row>
    <row r="81" spans="1:32" ht="14.4" customHeight="1" x14ac:dyDescent="0.3">
      <c r="A81" s="12"/>
      <c r="C81"/>
      <c r="D81"/>
      <c r="E81" s="35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</row>
    <row r="82" spans="1:32" ht="15.6" x14ac:dyDescent="0.3">
      <c r="A82" s="74"/>
      <c r="B82" s="71" t="s">
        <v>62</v>
      </c>
      <c r="C82" s="71"/>
      <c r="D82" s="71"/>
      <c r="E82" s="35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</row>
    <row r="83" spans="1:32" s="19" customFormat="1" x14ac:dyDescent="0.3">
      <c r="A83" s="68"/>
      <c r="B83" s="68" t="s">
        <v>108</v>
      </c>
      <c r="C83"/>
      <c r="D83"/>
      <c r="E83" s="5"/>
      <c r="F83" s="5"/>
      <c r="G83" s="5"/>
      <c r="H83" s="5"/>
      <c r="I83" s="5"/>
      <c r="J83" s="5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</row>
    <row r="84" spans="1:32" x14ac:dyDescent="0.3">
      <c r="A84" s="68"/>
      <c r="B84" s="68" t="s">
        <v>101</v>
      </c>
      <c r="C84"/>
      <c r="D84"/>
      <c r="E84" s="35"/>
    </row>
    <row r="85" spans="1:32" x14ac:dyDescent="0.3">
      <c r="A85" s="68"/>
      <c r="B85" s="68" t="s">
        <v>100</v>
      </c>
      <c r="C85"/>
      <c r="D85"/>
      <c r="E85" s="35"/>
    </row>
    <row r="86" spans="1:32" x14ac:dyDescent="0.3">
      <c r="A86" s="68"/>
      <c r="B86" s="75" t="s">
        <v>110</v>
      </c>
      <c r="C86"/>
      <c r="D86"/>
    </row>
    <row r="87" spans="1:32" x14ac:dyDescent="0.3">
      <c r="A87" s="68"/>
      <c r="B87" s="68"/>
      <c r="C87"/>
      <c r="D87"/>
    </row>
    <row r="88" spans="1:32" x14ac:dyDescent="0.3">
      <c r="A88"/>
      <c r="B88"/>
      <c r="C88"/>
      <c r="D88"/>
    </row>
    <row r="89" spans="1:32" x14ac:dyDescent="0.3">
      <c r="A89"/>
      <c r="B89"/>
      <c r="C89"/>
      <c r="D89"/>
    </row>
    <row r="90" spans="1:32" ht="18" customHeight="1" x14ac:dyDescent="0.3">
      <c r="A90"/>
      <c r="B90"/>
      <c r="C90"/>
      <c r="D90"/>
    </row>
    <row r="91" spans="1:32" x14ac:dyDescent="0.3">
      <c r="A91"/>
      <c r="B91"/>
      <c r="C91"/>
      <c r="D91"/>
    </row>
    <row r="92" spans="1:32" x14ac:dyDescent="0.3">
      <c r="A92"/>
      <c r="B92"/>
      <c r="C92"/>
      <c r="D92"/>
    </row>
    <row r="93" spans="1:32" x14ac:dyDescent="0.3">
      <c r="A93"/>
      <c r="B93"/>
      <c r="C93"/>
      <c r="D93"/>
    </row>
    <row r="94" spans="1:32" x14ac:dyDescent="0.3">
      <c r="A94"/>
      <c r="B94"/>
      <c r="C94"/>
      <c r="D94"/>
    </row>
    <row r="95" spans="1:32" x14ac:dyDescent="0.3">
      <c r="A95"/>
      <c r="B95"/>
      <c r="C95"/>
      <c r="D95"/>
    </row>
    <row r="96" spans="1:32" x14ac:dyDescent="0.3">
      <c r="A96"/>
      <c r="C96"/>
      <c r="D96"/>
    </row>
    <row r="97" spans="2:4" x14ac:dyDescent="0.3">
      <c r="C97"/>
      <c r="D97"/>
    </row>
    <row r="98" spans="2:4" x14ac:dyDescent="0.3">
      <c r="C98"/>
      <c r="D98"/>
    </row>
    <row r="99" spans="2:4" x14ac:dyDescent="0.3">
      <c r="C99"/>
      <c r="D99"/>
    </row>
    <row r="100" spans="2:4" x14ac:dyDescent="0.3">
      <c r="C100"/>
      <c r="D100"/>
    </row>
    <row r="101" spans="2:4" x14ac:dyDescent="0.3">
      <c r="C101"/>
      <c r="D101"/>
    </row>
    <row r="104" spans="2:4" x14ac:dyDescent="0.3">
      <c r="B104" s="13"/>
    </row>
    <row r="105" spans="2:4" x14ac:dyDescent="0.3">
      <c r="B105" s="13"/>
    </row>
    <row r="106" spans="2:4" x14ac:dyDescent="0.3">
      <c r="B106" s="13"/>
    </row>
    <row r="107" spans="2:4" x14ac:dyDescent="0.3">
      <c r="B107" s="13"/>
    </row>
    <row r="108" spans="2:4" x14ac:dyDescent="0.3">
      <c r="B108" s="13"/>
    </row>
    <row r="109" spans="2:4" x14ac:dyDescent="0.3">
      <c r="B109" s="13"/>
    </row>
    <row r="112" spans="2:4" ht="15.6" x14ac:dyDescent="0.3">
      <c r="B112" s="24"/>
    </row>
    <row r="113" spans="2:2" ht="15.6" x14ac:dyDescent="0.3">
      <c r="B113" s="24"/>
    </row>
    <row r="114" spans="2:2" ht="15.6" x14ac:dyDescent="0.3">
      <c r="B114" s="25"/>
    </row>
    <row r="115" spans="2:2" ht="15.6" x14ac:dyDescent="0.3">
      <c r="B115" s="25"/>
    </row>
    <row r="116" spans="2:2" x14ac:dyDescent="0.3">
      <c r="B116" s="13"/>
    </row>
  </sheetData>
  <mergeCells count="2">
    <mergeCell ref="J9:J10"/>
    <mergeCell ref="K9:K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workbookViewId="0">
      <selection activeCell="A22" sqref="A22"/>
    </sheetView>
  </sheetViews>
  <sheetFormatPr defaultRowHeight="14.4" x14ac:dyDescent="0.3"/>
  <cols>
    <col min="1" max="1" width="84.88671875" bestFit="1" customWidth="1"/>
    <col min="4" max="4" width="75.33203125" bestFit="1" customWidth="1"/>
  </cols>
  <sheetData>
    <row r="1" spans="1:1" x14ac:dyDescent="0.3">
      <c r="A1" s="39" t="s">
        <v>32</v>
      </c>
    </row>
    <row r="2" spans="1:1" x14ac:dyDescent="0.3">
      <c r="A2" s="33" t="s">
        <v>2</v>
      </c>
    </row>
    <row r="3" spans="1:1" ht="28.8" x14ac:dyDescent="0.3">
      <c r="A3" s="34" t="s">
        <v>3</v>
      </c>
    </row>
    <row r="4" spans="1:1" x14ac:dyDescent="0.3">
      <c r="A4" s="15" t="s">
        <v>4</v>
      </c>
    </row>
    <row r="5" spans="1:1" ht="28.8" x14ac:dyDescent="0.3">
      <c r="A5" s="34" t="s">
        <v>5</v>
      </c>
    </row>
    <row r="6" spans="1:1" x14ac:dyDescent="0.3">
      <c r="A6" s="33" t="s">
        <v>6</v>
      </c>
    </row>
    <row r="7" spans="1:1" x14ac:dyDescent="0.3">
      <c r="A7" s="13" t="s">
        <v>11</v>
      </c>
    </row>
    <row r="8" spans="1:1" x14ac:dyDescent="0.3">
      <c r="A8" s="13" t="s">
        <v>12</v>
      </c>
    </row>
    <row r="9" spans="1:1" x14ac:dyDescent="0.3">
      <c r="A9" s="13" t="s">
        <v>13</v>
      </c>
    </row>
    <row r="10" spans="1:1" x14ac:dyDescent="0.3">
      <c r="A10" s="13" t="s">
        <v>14</v>
      </c>
    </row>
    <row r="11" spans="1:1" x14ac:dyDescent="0.3">
      <c r="A11" s="13" t="s">
        <v>15</v>
      </c>
    </row>
    <row r="12" spans="1:1" x14ac:dyDescent="0.3">
      <c r="A12" s="13" t="s">
        <v>16</v>
      </c>
    </row>
    <row r="13" spans="1:1" x14ac:dyDescent="0.3">
      <c r="A13" s="13" t="s">
        <v>17</v>
      </c>
    </row>
    <row r="14" spans="1:1" x14ac:dyDescent="0.3">
      <c r="A14" s="13" t="s">
        <v>18</v>
      </c>
    </row>
    <row r="15" spans="1:1" x14ac:dyDescent="0.3">
      <c r="A15" s="13" t="s">
        <v>19</v>
      </c>
    </row>
    <row r="16" spans="1:1" x14ac:dyDescent="0.3">
      <c r="A16" s="20" t="s">
        <v>20</v>
      </c>
    </row>
    <row r="17" spans="1:1" x14ac:dyDescent="0.3">
      <c r="A17" s="20" t="s">
        <v>21</v>
      </c>
    </row>
    <row r="18" spans="1:1" x14ac:dyDescent="0.3">
      <c r="A18" s="20" t="s">
        <v>22</v>
      </c>
    </row>
    <row r="19" spans="1:1" ht="28.8" x14ac:dyDescent="0.3">
      <c r="A19" s="14" t="s">
        <v>7</v>
      </c>
    </row>
    <row r="20" spans="1:1" x14ac:dyDescent="0.3">
      <c r="A20" s="13" t="s">
        <v>8</v>
      </c>
    </row>
    <row r="21" spans="1:1" x14ac:dyDescent="0.3">
      <c r="A21" s="13" t="s">
        <v>9</v>
      </c>
    </row>
    <row r="22" spans="1:1" x14ac:dyDescent="0.3">
      <c r="A22" s="13" t="s">
        <v>10</v>
      </c>
    </row>
    <row r="23" spans="1:1" ht="15.6" x14ac:dyDescent="0.3">
      <c r="A23" s="21"/>
    </row>
    <row r="27" spans="1:1" x14ac:dyDescent="0.3">
      <c r="A27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</dc:creator>
  <cp:lastModifiedBy>Prashant</cp:lastModifiedBy>
  <dcterms:created xsi:type="dcterms:W3CDTF">2018-08-21T07:41:23Z</dcterms:created>
  <dcterms:modified xsi:type="dcterms:W3CDTF">2018-09-01T14:11:49Z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48906d69-9bc7-43a1-b5f9-f754372ec437</vt:lpwstr>
  </property>
</Properties>
</file>