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Tax Residency portal\"/>
    </mc:Choice>
  </mc:AlternateContent>
  <bookViews>
    <workbookView xWindow="0" yWindow="0" windowWidth="23040" windowHeight="9384" tabRatio="500"/>
  </bookViews>
  <sheets>
    <sheet name="TRC" sheetId="4" r:id="rId1"/>
    <sheet name="TRC-mobile" sheetId="6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4" l="1"/>
  <c r="K8" i="4" l="1"/>
  <c r="H17" i="6"/>
  <c r="H16" i="6"/>
  <c r="I13" i="6"/>
  <c r="D42" i="4"/>
  <c r="I9" i="6" l="1"/>
  <c r="I8" i="6"/>
  <c r="I7" i="6"/>
  <c r="F8" i="6"/>
  <c r="D8" i="6"/>
  <c r="D39" i="4"/>
  <c r="G8" i="4" s="1"/>
  <c r="D40" i="4"/>
  <c r="C26" i="6" l="1"/>
  <c r="E26" i="6"/>
  <c r="F10" i="6" l="1"/>
  <c r="F26" i="6" s="1"/>
  <c r="F24" i="6"/>
  <c r="F25" i="6"/>
  <c r="F23" i="6"/>
  <c r="F14" i="6"/>
  <c r="F15" i="6"/>
  <c r="F16" i="6"/>
  <c r="F17" i="6"/>
  <c r="F18" i="6"/>
  <c r="F19" i="6"/>
  <c r="F20" i="6"/>
  <c r="F13" i="6"/>
  <c r="D13" i="6"/>
  <c r="D14" i="6"/>
  <c r="D16" i="6"/>
  <c r="D17" i="6"/>
  <c r="D18" i="6"/>
  <c r="D19" i="6"/>
  <c r="D20" i="6"/>
  <c r="D10" i="6"/>
  <c r="J13" i="6"/>
  <c r="D25" i="6"/>
  <c r="D24" i="6"/>
  <c r="D23" i="6"/>
  <c r="J9" i="6"/>
  <c r="D15" i="6"/>
  <c r="J12" i="6"/>
  <c r="J10" i="6"/>
  <c r="J7" i="6"/>
  <c r="D26" i="6" l="1"/>
  <c r="J8" i="6"/>
  <c r="J11" i="6"/>
  <c r="D18" i="4"/>
  <c r="C46" i="4"/>
  <c r="C49" i="4" s="1"/>
  <c r="D35" i="4"/>
  <c r="D36" i="4"/>
  <c r="D33" i="4"/>
  <c r="J14" i="6" l="1"/>
  <c r="D27" i="4"/>
  <c r="D28" i="4"/>
  <c r="D25" i="4" l="1"/>
  <c r="D47" i="4" l="1"/>
  <c r="D48" i="4"/>
  <c r="D10" i="4"/>
  <c r="G7" i="4" s="1"/>
  <c r="H7" i="4" s="1"/>
  <c r="D11" i="4"/>
  <c r="D8" i="4"/>
  <c r="G11" i="4" s="1"/>
  <c r="H11" i="4" s="1"/>
  <c r="D46" i="4"/>
  <c r="G13" i="4" s="1"/>
  <c r="D9" i="4"/>
  <c r="G10" i="4" s="1"/>
  <c r="H10" i="4" s="1"/>
  <c r="G12" i="4" l="1"/>
  <c r="H12" i="4" s="1"/>
  <c r="H13" i="4"/>
  <c r="D26" i="4" l="1"/>
  <c r="D19" i="4"/>
  <c r="D15" i="4"/>
  <c r="D13" i="4"/>
  <c r="G9" i="4" s="1"/>
  <c r="F16" i="4" s="1"/>
  <c r="H9" i="4" l="1"/>
  <c r="H8" i="4"/>
  <c r="D49" i="4"/>
  <c r="I8" i="4"/>
  <c r="H14" i="4" l="1"/>
  <c r="F17" i="4" s="1"/>
  <c r="J8" i="4"/>
</calcChain>
</file>

<file path=xl/sharedStrings.xml><?xml version="1.0" encoding="utf-8"?>
<sst xmlns="http://schemas.openxmlformats.org/spreadsheetml/2006/main" count="121" uniqueCount="79">
  <si>
    <t>Module</t>
  </si>
  <si>
    <t>Man Days</t>
  </si>
  <si>
    <t>Total Effort</t>
  </si>
  <si>
    <t>Initiation</t>
  </si>
  <si>
    <t>UAT</t>
  </si>
  <si>
    <t>Project Management</t>
  </si>
  <si>
    <t>Hours</t>
  </si>
  <si>
    <t>Quality Assurance</t>
  </si>
  <si>
    <t>QA &amp; Bug Fixing</t>
  </si>
  <si>
    <t>Assumptions</t>
  </si>
  <si>
    <t xml:space="preserve">Business analysis </t>
  </si>
  <si>
    <t>No</t>
  </si>
  <si>
    <t>Designer</t>
  </si>
  <si>
    <t>PM</t>
  </si>
  <si>
    <t>BA</t>
  </si>
  <si>
    <t>Tech writer</t>
  </si>
  <si>
    <t xml:space="preserve">Application basic setup </t>
  </si>
  <si>
    <t>Deployment per instance</t>
  </si>
  <si>
    <t>Design and Prototype</t>
  </si>
  <si>
    <t>QA</t>
  </si>
  <si>
    <t>Total</t>
  </si>
  <si>
    <t>Delivery days</t>
  </si>
  <si>
    <t>total effort</t>
  </si>
  <si>
    <t>Senior Developer</t>
  </si>
  <si>
    <t>junior Developer</t>
  </si>
  <si>
    <t>Development</t>
  </si>
  <si>
    <t>Tax Residency Certificate System</t>
  </si>
  <si>
    <t>16/04/2019</t>
  </si>
  <si>
    <t>Front End - Issue Certificate</t>
  </si>
  <si>
    <t>Registration</t>
  </si>
  <si>
    <t>Basic Information</t>
  </si>
  <si>
    <t>Initial Payment</t>
  </si>
  <si>
    <t xml:space="preserve">Certificate Issual </t>
  </si>
  <si>
    <t>Select Certificate type</t>
  </si>
  <si>
    <t>Upload necessary documents</t>
  </si>
  <si>
    <t>Login</t>
  </si>
  <si>
    <t>On approval, send certificate in mail</t>
  </si>
  <si>
    <t>Admin End - Super Admin</t>
  </si>
  <si>
    <t>Manage document types master (passport,ID, Salary etc)</t>
  </si>
  <si>
    <t>Manage users (Admins/Managers)</t>
  </si>
  <si>
    <t>View Users</t>
  </si>
  <si>
    <t>Registered Users in application</t>
  </si>
  <si>
    <t>Payment details</t>
  </si>
  <si>
    <t>Admin End - Admins/Manager</t>
  </si>
  <si>
    <t>Users</t>
  </si>
  <si>
    <t xml:space="preserve">Change user status - Approve/Reject/Return </t>
  </si>
  <si>
    <t>View and Delete non-paid users</t>
  </si>
  <si>
    <t>Payment of Certificate Fees</t>
  </si>
  <si>
    <t>In case of Reject - return certificate fees</t>
  </si>
  <si>
    <t>View paid users and payment details</t>
  </si>
  <si>
    <t>Dashboard/Reports</t>
  </si>
  <si>
    <t xml:space="preserve">View Users, verify documents according to the certificate </t>
  </si>
  <si>
    <t>RFP - The system should be fully automated to minimize human intervention</t>
  </si>
  <si>
    <t>If there is any doument validating software, the admin/manager part can be omitted</t>
  </si>
  <si>
    <t>Application will be reponsive for Mobile view</t>
  </si>
  <si>
    <t>The data should be stored in MOF Data Lake platform – Cloudera and all the reporting should be done through MOF Tableau application - Necessary help will be available from client</t>
  </si>
  <si>
    <t>The system needs to be integrated with MOF e-dirham payment gateway (the same as the current system) - return policy is available for payment return in case of rejected application</t>
  </si>
  <si>
    <t>The payment is initially done before the processing of certificate.</t>
  </si>
  <si>
    <t>Push Notification</t>
  </si>
  <si>
    <t>Payment gateway integration</t>
  </si>
  <si>
    <t>This estimation is only for native application</t>
  </si>
  <si>
    <t>This estimation is to develop an application from the beginning</t>
  </si>
  <si>
    <t xml:space="preserve"> On changes in requirement the estimation might change</t>
  </si>
  <si>
    <t>Android</t>
  </si>
  <si>
    <t>This estimation is to be considered for operation of mobile phones only in protrait mode</t>
  </si>
  <si>
    <t>iOS</t>
  </si>
  <si>
    <t>Design and prototype</t>
  </si>
  <si>
    <t>PSD Design</t>
  </si>
  <si>
    <t>Task</t>
  </si>
  <si>
    <t>Days</t>
  </si>
  <si>
    <t>HTML (En,Ar)</t>
  </si>
  <si>
    <t>UIPath RPA  automation</t>
  </si>
  <si>
    <t>OCR Abbyy Flexicapture OCR distributed engine</t>
  </si>
  <si>
    <t>Other</t>
  </si>
  <si>
    <t>Actual hours may change according to the detailed requirement analysis</t>
  </si>
  <si>
    <t>Documentation(FS, SRS, User Manual)</t>
  </si>
  <si>
    <t>1 day for deployment</t>
  </si>
  <si>
    <t>additional 2 days for deployment</t>
  </si>
  <si>
    <t>Design(Android+iOS)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</si>
</sst>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8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right" vertical="center"/>
    </xf>
    <xf numFmtId="0" fontId="0" fillId="2" borderId="9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0" fillId="0" borderId="2" xfId="0" applyBorder="1"/>
    <xf numFmtId="0" fontId="6" fillId="0" borderId="7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 wrapText="1" indent="2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3"/>
    </xf>
    <xf numFmtId="0" fontId="6" fillId="0" borderId="0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indent="1"/>
    </xf>
    <xf numFmtId="0" fontId="0" fillId="2" borderId="1" xfId="0" applyFont="1" applyFill="1" applyBorder="1" applyAlignment="1">
      <alignment wrapText="1"/>
    </xf>
    <xf numFmtId="0" fontId="0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right" vertical="center"/>
    </xf>
    <xf numFmtId="0" fontId="0" fillId="2" borderId="9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2" borderId="2" xfId="0" applyFont="1" applyFill="1" applyBorder="1" applyAlignment="1">
      <alignment horizontal="left" vertical="center" indent="4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FFCCFF"/>
      <color rgb="FF33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abSelected="1" topLeftCell="A40" zoomScale="84" zoomScaleNormal="84" workbookViewId="0">
      <selection activeCell="F59" sqref="F59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26</v>
      </c>
      <c r="C3" s="4"/>
      <c r="D3" s="17" t="s">
        <v>27</v>
      </c>
    </row>
    <row r="4" spans="1:12" ht="15.75" customHeight="1" x14ac:dyDescent="0.3">
      <c r="A4" s="6"/>
      <c r="B4" s="4"/>
      <c r="C4" s="4"/>
      <c r="D4" s="18"/>
    </row>
    <row r="5" spans="1:12" ht="15.75" customHeight="1" x14ac:dyDescent="0.3">
      <c r="A5" s="7"/>
      <c r="B5" s="7"/>
      <c r="C5" s="21"/>
      <c r="D5" s="7"/>
      <c r="E5" s="30"/>
    </row>
    <row r="6" spans="1:12" s="8" customFormat="1" ht="18" customHeight="1" x14ac:dyDescent="0.3">
      <c r="A6" s="12"/>
      <c r="B6" s="13" t="s">
        <v>0</v>
      </c>
      <c r="C6" s="15" t="s">
        <v>6</v>
      </c>
      <c r="D6" s="15" t="s">
        <v>1</v>
      </c>
      <c r="E6" s="35"/>
      <c r="F6" s="28" t="s">
        <v>11</v>
      </c>
      <c r="G6" s="29" t="s">
        <v>1</v>
      </c>
      <c r="H6" s="29" t="s">
        <v>2</v>
      </c>
      <c r="I6" s="37"/>
      <c r="J6" s="37"/>
    </row>
    <row r="7" spans="1:12" s="8" customFormat="1" ht="18" customHeight="1" x14ac:dyDescent="0.3">
      <c r="A7" s="12"/>
      <c r="B7" s="14" t="s">
        <v>3</v>
      </c>
      <c r="C7" s="22"/>
      <c r="D7" s="12"/>
      <c r="E7" s="36" t="s">
        <v>12</v>
      </c>
      <c r="F7" s="32">
        <v>1</v>
      </c>
      <c r="G7" s="33">
        <f>D10</f>
        <v>15</v>
      </c>
      <c r="H7" s="34">
        <f>F7*G7</f>
        <v>15</v>
      </c>
      <c r="I7" s="37"/>
      <c r="J7" s="37"/>
      <c r="K7" s="31"/>
      <c r="L7" s="38"/>
    </row>
    <row r="8" spans="1:12" s="8" customFormat="1" ht="18" customHeight="1" x14ac:dyDescent="0.3">
      <c r="A8" s="11"/>
      <c r="B8" s="16" t="s">
        <v>10</v>
      </c>
      <c r="C8" s="19">
        <v>80</v>
      </c>
      <c r="D8" s="20">
        <f>C8/8</f>
        <v>10</v>
      </c>
      <c r="E8" s="36" t="s">
        <v>23</v>
      </c>
      <c r="F8" s="32">
        <v>1</v>
      </c>
      <c r="G8" s="33">
        <f>SUM(D39:D43)</f>
        <v>25</v>
      </c>
      <c r="H8" s="34">
        <f t="shared" ref="H8:H13" si="0">F8*G8</f>
        <v>25</v>
      </c>
      <c r="I8" s="71">
        <f>SUM(D13:D40)</f>
        <v>38.75</v>
      </c>
      <c r="J8" s="72">
        <f>SUM(H8:H10)</f>
        <v>64.75</v>
      </c>
      <c r="K8" s="73">
        <f>SUM(D13:D43)</f>
        <v>59.75</v>
      </c>
      <c r="L8" s="74">
        <f>SUM(H8:H9)</f>
        <v>59.75</v>
      </c>
    </row>
    <row r="9" spans="1:12" s="8" customFormat="1" ht="18" customHeight="1" x14ac:dyDescent="0.3">
      <c r="A9" s="11"/>
      <c r="B9" s="16" t="s">
        <v>5</v>
      </c>
      <c r="C9" s="20">
        <v>40</v>
      </c>
      <c r="D9" s="20">
        <f t="shared" ref="D9:D11" si="1">C9/8</f>
        <v>5</v>
      </c>
      <c r="E9" s="36" t="s">
        <v>24</v>
      </c>
      <c r="F9" s="32">
        <v>1</v>
      </c>
      <c r="G9" s="33">
        <f>SUM(D13:D36)</f>
        <v>34.75</v>
      </c>
      <c r="H9" s="34">
        <f t="shared" si="0"/>
        <v>34.75</v>
      </c>
      <c r="I9" s="71"/>
      <c r="J9" s="72"/>
      <c r="K9" s="73"/>
      <c r="L9" s="74"/>
    </row>
    <row r="10" spans="1:12" s="8" customFormat="1" ht="18" customHeight="1" x14ac:dyDescent="0.3">
      <c r="A10" s="20"/>
      <c r="B10" s="16" t="s">
        <v>18</v>
      </c>
      <c r="C10" s="20">
        <v>120</v>
      </c>
      <c r="D10" s="20">
        <f t="shared" si="1"/>
        <v>15</v>
      </c>
      <c r="E10" s="36" t="s">
        <v>13</v>
      </c>
      <c r="F10" s="32">
        <v>1</v>
      </c>
      <c r="G10" s="33">
        <f>D9</f>
        <v>5</v>
      </c>
      <c r="H10" s="34">
        <f t="shared" si="0"/>
        <v>5</v>
      </c>
      <c r="I10" s="71"/>
      <c r="J10" s="72"/>
      <c r="K10" s="31"/>
      <c r="L10" s="38"/>
    </row>
    <row r="11" spans="1:12" s="8" customFormat="1" ht="18" customHeight="1" x14ac:dyDescent="0.3">
      <c r="A11" s="20"/>
      <c r="B11" s="16" t="s">
        <v>75</v>
      </c>
      <c r="C11" s="20">
        <v>32</v>
      </c>
      <c r="D11" s="20">
        <f t="shared" si="1"/>
        <v>4</v>
      </c>
      <c r="E11" s="36" t="s">
        <v>14</v>
      </c>
      <c r="F11" s="32">
        <v>1</v>
      </c>
      <c r="G11" s="33">
        <f>D8</f>
        <v>10</v>
      </c>
      <c r="H11" s="34">
        <f t="shared" si="0"/>
        <v>10</v>
      </c>
      <c r="I11" s="49"/>
      <c r="J11" s="46"/>
      <c r="K11" s="47"/>
      <c r="L11" s="48"/>
    </row>
    <row r="12" spans="1:12" s="9" customFormat="1" ht="18" customHeight="1" x14ac:dyDescent="0.3">
      <c r="A12" s="12"/>
      <c r="B12" s="14" t="s">
        <v>25</v>
      </c>
      <c r="C12" s="14"/>
      <c r="D12" s="14"/>
      <c r="E12" s="36" t="s">
        <v>15</v>
      </c>
      <c r="F12" s="32">
        <v>1</v>
      </c>
      <c r="G12" s="41">
        <f>D11</f>
        <v>4</v>
      </c>
      <c r="H12" s="34">
        <f t="shared" si="0"/>
        <v>4</v>
      </c>
      <c r="I12" s="37"/>
      <c r="J12" s="37"/>
      <c r="K12" s="31"/>
      <c r="L12" s="38"/>
    </row>
    <row r="13" spans="1:12" s="9" customFormat="1" ht="18" customHeight="1" x14ac:dyDescent="0.3">
      <c r="A13" s="20"/>
      <c r="B13" s="39" t="s">
        <v>16</v>
      </c>
      <c r="C13" s="20">
        <v>40</v>
      </c>
      <c r="D13" s="20">
        <f>SUM(C13/8)</f>
        <v>5</v>
      </c>
      <c r="E13" s="36" t="s">
        <v>19</v>
      </c>
      <c r="F13" s="32">
        <v>1</v>
      </c>
      <c r="G13" s="41">
        <f>SUM(D46:D47)</f>
        <v>18.5</v>
      </c>
      <c r="H13" s="34">
        <f t="shared" si="0"/>
        <v>18.5</v>
      </c>
      <c r="I13" s="37"/>
      <c r="J13" s="37"/>
      <c r="K13" s="31"/>
      <c r="L13" s="38"/>
    </row>
    <row r="14" spans="1:12" ht="18.75" customHeight="1" x14ac:dyDescent="0.3">
      <c r="A14" s="25"/>
      <c r="B14" s="45" t="s">
        <v>28</v>
      </c>
      <c r="C14" s="25"/>
      <c r="D14" s="25"/>
      <c r="E14" s="50" t="s">
        <v>20</v>
      </c>
      <c r="F14" s="51"/>
      <c r="G14" s="51"/>
      <c r="H14" s="34">
        <f>SUM(H7:H13)</f>
        <v>112.25</v>
      </c>
      <c r="I14"/>
      <c r="J14"/>
      <c r="K14"/>
    </row>
    <row r="15" spans="1:12" ht="18.75" customHeight="1" x14ac:dyDescent="0.3">
      <c r="A15" s="20"/>
      <c r="B15" s="16" t="s">
        <v>29</v>
      </c>
      <c r="C15" s="20">
        <v>48</v>
      </c>
      <c r="D15" s="20">
        <f>SUM(C15/8)</f>
        <v>6</v>
      </c>
      <c r="E15"/>
      <c r="F15"/>
      <c r="G15"/>
      <c r="H15"/>
      <c r="I15"/>
      <c r="J15"/>
      <c r="K15"/>
    </row>
    <row r="16" spans="1:12" ht="18.75" customHeight="1" x14ac:dyDescent="0.3">
      <c r="A16" s="20"/>
      <c r="B16" s="27" t="s">
        <v>30</v>
      </c>
      <c r="C16" s="20"/>
      <c r="D16" s="20"/>
      <c r="E16" s="52" t="s">
        <v>21</v>
      </c>
      <c r="F16">
        <f>SUM(G8+G9+G13+G7)</f>
        <v>93.25</v>
      </c>
      <c r="G16"/>
      <c r="H16"/>
      <c r="I16"/>
      <c r="J16"/>
      <c r="K16"/>
    </row>
    <row r="17" spans="1:11" ht="18.75" customHeight="1" x14ac:dyDescent="0.3">
      <c r="A17" s="20"/>
      <c r="B17" s="27" t="s">
        <v>31</v>
      </c>
      <c r="C17" s="20"/>
      <c r="D17" s="20"/>
      <c r="E17" s="52" t="s">
        <v>22</v>
      </c>
      <c r="F17">
        <f>H14</f>
        <v>112.25</v>
      </c>
      <c r="G17" s="77" t="s">
        <v>77</v>
      </c>
      <c r="H17" s="77"/>
      <c r="I17" s="77"/>
      <c r="J17" s="77"/>
      <c r="K17" s="78"/>
    </row>
    <row r="18" spans="1:11" ht="18.75" customHeight="1" x14ac:dyDescent="0.3">
      <c r="A18" s="20"/>
      <c r="B18" s="16" t="s">
        <v>35</v>
      </c>
      <c r="C18" s="20">
        <v>8</v>
      </c>
      <c r="D18" s="20">
        <f t="shared" ref="D18:D40" si="2">SUM(C18/8)</f>
        <v>1</v>
      </c>
      <c r="E18" s="57"/>
      <c r="F18"/>
      <c r="G18"/>
      <c r="H18"/>
      <c r="I18"/>
      <c r="J18"/>
      <c r="K18"/>
    </row>
    <row r="19" spans="1:11" ht="18.75" customHeight="1" x14ac:dyDescent="0.3">
      <c r="A19" s="20"/>
      <c r="B19" s="16" t="s">
        <v>32</v>
      </c>
      <c r="C19" s="20">
        <v>48</v>
      </c>
      <c r="D19" s="20">
        <f t="shared" si="2"/>
        <v>6</v>
      </c>
      <c r="E19" s="67" t="s">
        <v>68</v>
      </c>
      <c r="F19" s="67" t="s">
        <v>69</v>
      </c>
      <c r="G19"/>
      <c r="H19"/>
      <c r="I19"/>
      <c r="J19"/>
      <c r="K19"/>
    </row>
    <row r="20" spans="1:11" ht="22.5" customHeight="1" x14ac:dyDescent="0.3">
      <c r="A20" s="20"/>
      <c r="B20" s="53" t="s">
        <v>33</v>
      </c>
      <c r="C20" s="20"/>
      <c r="D20" s="20"/>
      <c r="E20" s="68" t="s">
        <v>67</v>
      </c>
      <c r="F20" s="69">
        <v>3</v>
      </c>
      <c r="G20"/>
      <c r="H20"/>
      <c r="I20"/>
      <c r="J20"/>
      <c r="K20"/>
    </row>
    <row r="21" spans="1:11" ht="20.25" customHeight="1" x14ac:dyDescent="0.3">
      <c r="A21" s="20"/>
      <c r="B21" s="53" t="s">
        <v>34</v>
      </c>
      <c r="C21" s="20"/>
      <c r="D21" s="20"/>
      <c r="E21" s="68" t="s">
        <v>70</v>
      </c>
      <c r="F21" s="69">
        <v>12</v>
      </c>
      <c r="G21"/>
      <c r="H21"/>
      <c r="I21"/>
      <c r="J21"/>
      <c r="K21"/>
    </row>
    <row r="22" spans="1:11" ht="20.25" customHeight="1" x14ac:dyDescent="0.3">
      <c r="A22" s="20"/>
      <c r="B22" s="27" t="s">
        <v>47</v>
      </c>
      <c r="C22" s="20"/>
      <c r="D22" s="20"/>
      <c r="E22"/>
      <c r="F22"/>
      <c r="G22"/>
      <c r="H22"/>
      <c r="I22"/>
      <c r="J22"/>
      <c r="K22"/>
    </row>
    <row r="23" spans="1:11" ht="20.25" customHeight="1" x14ac:dyDescent="0.3">
      <c r="A23" s="20"/>
      <c r="B23" s="27" t="s">
        <v>36</v>
      </c>
      <c r="C23" s="20"/>
      <c r="D23" s="20"/>
      <c r="E23"/>
      <c r="F23"/>
      <c r="G23"/>
      <c r="H23"/>
      <c r="I23"/>
      <c r="J23"/>
      <c r="K23"/>
    </row>
    <row r="24" spans="1:11" ht="18.75" customHeight="1" x14ac:dyDescent="0.3">
      <c r="A24" s="25"/>
      <c r="B24" s="45" t="s">
        <v>37</v>
      </c>
      <c r="C24" s="25"/>
      <c r="D24" s="25"/>
      <c r="E24"/>
      <c r="F24"/>
      <c r="G24"/>
      <c r="H24"/>
      <c r="I24"/>
      <c r="J24"/>
      <c r="K24"/>
    </row>
    <row r="25" spans="1:11" ht="18.75" customHeight="1" x14ac:dyDescent="0.3">
      <c r="A25" s="20"/>
      <c r="B25" s="16" t="s">
        <v>35</v>
      </c>
      <c r="C25" s="20">
        <v>4</v>
      </c>
      <c r="D25" s="20">
        <f t="shared" si="2"/>
        <v>0.5</v>
      </c>
      <c r="E25"/>
      <c r="F25"/>
      <c r="G25"/>
      <c r="H25"/>
      <c r="I25"/>
      <c r="J25"/>
      <c r="K25"/>
    </row>
    <row r="26" spans="1:11" ht="18.75" customHeight="1" x14ac:dyDescent="0.3">
      <c r="A26" s="20"/>
      <c r="B26" s="16" t="s">
        <v>38</v>
      </c>
      <c r="C26" s="20">
        <v>6</v>
      </c>
      <c r="D26" s="20">
        <f t="shared" si="2"/>
        <v>0.75</v>
      </c>
      <c r="E26"/>
      <c r="F26"/>
      <c r="G26"/>
      <c r="H26"/>
      <c r="I26"/>
      <c r="J26"/>
      <c r="K26"/>
    </row>
    <row r="27" spans="1:11" ht="18.75" customHeight="1" x14ac:dyDescent="0.3">
      <c r="A27" s="20"/>
      <c r="B27" s="16" t="s">
        <v>39</v>
      </c>
      <c r="C27" s="20">
        <v>8</v>
      </c>
      <c r="D27" s="20">
        <f t="shared" si="2"/>
        <v>1</v>
      </c>
      <c r="E27"/>
      <c r="F27"/>
      <c r="G27"/>
      <c r="H27"/>
      <c r="I27"/>
      <c r="J27"/>
      <c r="K27"/>
    </row>
    <row r="28" spans="1:11" ht="18.75" customHeight="1" x14ac:dyDescent="0.3">
      <c r="A28" s="20"/>
      <c r="B28" s="16" t="s">
        <v>40</v>
      </c>
      <c r="C28" s="20">
        <v>48</v>
      </c>
      <c r="D28" s="20">
        <f t="shared" si="2"/>
        <v>6</v>
      </c>
      <c r="E28"/>
      <c r="F28"/>
      <c r="G28"/>
      <c r="H28"/>
      <c r="I28"/>
      <c r="J28"/>
      <c r="K28"/>
    </row>
    <row r="29" spans="1:11" ht="18.75" customHeight="1" x14ac:dyDescent="0.3">
      <c r="A29" s="20"/>
      <c r="B29" s="27" t="s">
        <v>41</v>
      </c>
      <c r="C29" s="20"/>
      <c r="D29" s="20"/>
      <c r="E29"/>
      <c r="F29"/>
      <c r="G29"/>
      <c r="H29"/>
      <c r="I29"/>
      <c r="J29"/>
      <c r="K29"/>
    </row>
    <row r="30" spans="1:11" ht="18.75" customHeight="1" x14ac:dyDescent="0.3">
      <c r="A30" s="20"/>
      <c r="B30" s="27" t="s">
        <v>42</v>
      </c>
      <c r="C30" s="20"/>
      <c r="D30" s="20"/>
      <c r="E30"/>
      <c r="F30"/>
      <c r="G30"/>
      <c r="H30"/>
      <c r="I30"/>
      <c r="J30"/>
      <c r="K30"/>
    </row>
    <row r="31" spans="1:11" ht="18.75" customHeight="1" x14ac:dyDescent="0.3">
      <c r="A31" s="20"/>
      <c r="B31" s="56" t="s">
        <v>49</v>
      </c>
      <c r="C31" s="20"/>
      <c r="D31" s="20"/>
      <c r="E31"/>
      <c r="F31"/>
      <c r="G31"/>
      <c r="H31"/>
      <c r="I31"/>
      <c r="J31"/>
      <c r="K31"/>
    </row>
    <row r="32" spans="1:11" ht="18.75" customHeight="1" x14ac:dyDescent="0.3">
      <c r="A32" s="20"/>
      <c r="B32" s="70" t="s">
        <v>48</v>
      </c>
      <c r="C32" s="20"/>
      <c r="D32" s="20"/>
      <c r="E32"/>
      <c r="F32"/>
      <c r="G32"/>
      <c r="H32"/>
      <c r="I32"/>
      <c r="J32"/>
      <c r="K32"/>
    </row>
    <row r="33" spans="1:11" ht="18.75" customHeight="1" x14ac:dyDescent="0.3">
      <c r="A33" s="20"/>
      <c r="B33" s="16" t="s">
        <v>50</v>
      </c>
      <c r="C33" s="20">
        <v>24</v>
      </c>
      <c r="D33" s="20">
        <f t="shared" si="2"/>
        <v>3</v>
      </c>
      <c r="E33"/>
      <c r="F33"/>
      <c r="G33"/>
      <c r="H33"/>
      <c r="I33"/>
      <c r="J33"/>
      <c r="K33"/>
    </row>
    <row r="34" spans="1:11" ht="18.75" customHeight="1" x14ac:dyDescent="0.3">
      <c r="A34" s="25"/>
      <c r="B34" s="45" t="s">
        <v>43</v>
      </c>
      <c r="C34" s="25"/>
      <c r="D34" s="25"/>
      <c r="E34"/>
      <c r="F34"/>
      <c r="G34"/>
      <c r="H34"/>
      <c r="I34"/>
      <c r="J34"/>
      <c r="K34"/>
    </row>
    <row r="35" spans="1:11" ht="18.75" customHeight="1" x14ac:dyDescent="0.3">
      <c r="A35" s="20"/>
      <c r="B35" s="16" t="s">
        <v>35</v>
      </c>
      <c r="C35" s="20">
        <v>4</v>
      </c>
      <c r="D35" s="20">
        <f t="shared" si="2"/>
        <v>0.5</v>
      </c>
      <c r="E35"/>
      <c r="F35"/>
      <c r="G35"/>
      <c r="H35"/>
      <c r="I35"/>
      <c r="J35"/>
      <c r="K35"/>
    </row>
    <row r="36" spans="1:11" ht="18.75" customHeight="1" x14ac:dyDescent="0.3">
      <c r="A36" s="20"/>
      <c r="B36" s="16" t="s">
        <v>44</v>
      </c>
      <c r="C36" s="20">
        <v>40</v>
      </c>
      <c r="D36" s="20">
        <f t="shared" si="2"/>
        <v>5</v>
      </c>
      <c r="E36"/>
      <c r="F36"/>
      <c r="G36"/>
      <c r="H36"/>
      <c r="I36"/>
      <c r="J36"/>
      <c r="K36"/>
    </row>
    <row r="37" spans="1:11" ht="18.75" customHeight="1" x14ac:dyDescent="0.3">
      <c r="A37" s="20"/>
      <c r="B37" s="27" t="s">
        <v>51</v>
      </c>
      <c r="C37" s="20"/>
      <c r="D37" s="20"/>
      <c r="E37"/>
      <c r="F37"/>
      <c r="G37"/>
      <c r="H37"/>
      <c r="I37"/>
      <c r="J37"/>
      <c r="K37"/>
    </row>
    <row r="38" spans="1:11" ht="18.75" customHeight="1" x14ac:dyDescent="0.3">
      <c r="A38" s="20"/>
      <c r="B38" s="27" t="s">
        <v>45</v>
      </c>
      <c r="C38" s="20"/>
      <c r="D38" s="20"/>
      <c r="E38"/>
      <c r="F38"/>
      <c r="G38"/>
      <c r="H38"/>
      <c r="I38"/>
      <c r="J38"/>
      <c r="K38"/>
    </row>
    <row r="39" spans="1:11" ht="18.75" customHeight="1" x14ac:dyDescent="0.3">
      <c r="A39" s="20"/>
      <c r="B39" s="16" t="s">
        <v>46</v>
      </c>
      <c r="C39" s="20">
        <v>8</v>
      </c>
      <c r="D39" s="20">
        <f t="shared" si="2"/>
        <v>1</v>
      </c>
      <c r="E39"/>
      <c r="F39"/>
      <c r="G39"/>
      <c r="H39"/>
      <c r="I39"/>
      <c r="J39"/>
      <c r="K39"/>
    </row>
    <row r="40" spans="1:11" ht="18.75" customHeight="1" x14ac:dyDescent="0.3">
      <c r="A40" s="20"/>
      <c r="B40" s="16" t="s">
        <v>50</v>
      </c>
      <c r="C40" s="20">
        <v>24</v>
      </c>
      <c r="D40" s="20">
        <f t="shared" si="2"/>
        <v>3</v>
      </c>
      <c r="E40"/>
      <c r="F40"/>
      <c r="G40"/>
      <c r="H40"/>
      <c r="I40"/>
      <c r="J40"/>
      <c r="K40"/>
    </row>
    <row r="41" spans="1:11" ht="18.75" customHeight="1" x14ac:dyDescent="0.3">
      <c r="A41" s="25"/>
      <c r="B41" s="45" t="s">
        <v>73</v>
      </c>
      <c r="C41" s="25"/>
      <c r="D41" s="25"/>
      <c r="E41"/>
      <c r="F41"/>
      <c r="G41"/>
      <c r="H41"/>
      <c r="I41"/>
      <c r="J41"/>
      <c r="K41"/>
    </row>
    <row r="42" spans="1:11" ht="18.75" customHeight="1" x14ac:dyDescent="0.3">
      <c r="A42" s="20"/>
      <c r="B42" s="16" t="s">
        <v>71</v>
      </c>
      <c r="C42" s="75">
        <v>168</v>
      </c>
      <c r="D42" s="75">
        <f>SUM(C42/8)</f>
        <v>21</v>
      </c>
      <c r="E42"/>
      <c r="F42"/>
      <c r="G42"/>
      <c r="H42"/>
      <c r="I42"/>
      <c r="J42"/>
      <c r="K42"/>
    </row>
    <row r="43" spans="1:11" ht="18.75" customHeight="1" x14ac:dyDescent="0.3">
      <c r="A43" s="20"/>
      <c r="B43" s="16" t="s">
        <v>72</v>
      </c>
      <c r="C43" s="76"/>
      <c r="D43" s="76"/>
      <c r="E43"/>
      <c r="F43"/>
      <c r="G43"/>
      <c r="H43"/>
      <c r="I43"/>
      <c r="J43"/>
      <c r="K43"/>
    </row>
    <row r="44" spans="1:11" ht="18.75" customHeight="1" x14ac:dyDescent="0.3">
      <c r="A44" s="20"/>
      <c r="B44" s="16"/>
      <c r="C44" s="20"/>
      <c r="D44" s="20"/>
      <c r="E44"/>
      <c r="F44"/>
      <c r="G44"/>
      <c r="H44"/>
      <c r="I44"/>
      <c r="J44"/>
      <c r="K44"/>
    </row>
    <row r="45" spans="1:11" x14ac:dyDescent="0.3">
      <c r="A45" s="25"/>
      <c r="B45" s="24" t="s">
        <v>7</v>
      </c>
      <c r="C45" s="25"/>
      <c r="D45" s="25"/>
    </row>
    <row r="46" spans="1:11" x14ac:dyDescent="0.3">
      <c r="A46" s="20">
        <v>120</v>
      </c>
      <c r="B46" s="27" t="s">
        <v>8</v>
      </c>
      <c r="C46" s="20">
        <f>0.4*SUM(C15:C40)</f>
        <v>108</v>
      </c>
      <c r="D46" s="20">
        <f>C46/8</f>
        <v>13.5</v>
      </c>
    </row>
    <row r="47" spans="1:11" x14ac:dyDescent="0.3">
      <c r="A47" s="20">
        <v>121</v>
      </c>
      <c r="B47" s="27" t="s">
        <v>4</v>
      </c>
      <c r="C47" s="20">
        <v>40</v>
      </c>
      <c r="D47" s="20">
        <f t="shared" ref="D47:D48" si="3">C47/8</f>
        <v>5</v>
      </c>
    </row>
    <row r="48" spans="1:11" x14ac:dyDescent="0.3">
      <c r="A48" s="20">
        <v>122</v>
      </c>
      <c r="B48" s="40" t="s">
        <v>17</v>
      </c>
      <c r="C48" s="20">
        <v>16</v>
      </c>
      <c r="D48" s="20">
        <f t="shared" si="3"/>
        <v>2</v>
      </c>
    </row>
    <row r="49" spans="1:5" x14ac:dyDescent="0.3">
      <c r="A49" s="23"/>
      <c r="B49" s="23" t="s">
        <v>2</v>
      </c>
      <c r="C49" s="26">
        <f>SUM(C8:C48)</f>
        <v>914</v>
      </c>
      <c r="D49" s="44">
        <f>SUM(D8:D48)</f>
        <v>114.25</v>
      </c>
      <c r="E49" s="43"/>
    </row>
    <row r="50" spans="1:5" x14ac:dyDescent="0.3">
      <c r="A50" s="20"/>
      <c r="D50" s="42"/>
    </row>
    <row r="51" spans="1:5" x14ac:dyDescent="0.3">
      <c r="A51" s="20"/>
      <c r="D51" s="42"/>
    </row>
    <row r="52" spans="1:5" x14ac:dyDescent="0.3">
      <c r="A52" s="20"/>
      <c r="B52" s="30" t="s">
        <v>74</v>
      </c>
      <c r="D52" s="42"/>
    </row>
    <row r="53" spans="1:5" x14ac:dyDescent="0.3">
      <c r="A53" s="20"/>
    </row>
    <row r="54" spans="1:5" x14ac:dyDescent="0.3">
      <c r="A54" s="20"/>
      <c r="B54" s="30" t="s">
        <v>9</v>
      </c>
    </row>
    <row r="55" spans="1:5" x14ac:dyDescent="0.3">
      <c r="A55" s="20">
        <v>1</v>
      </c>
      <c r="B55" s="1" t="s">
        <v>52</v>
      </c>
    </row>
    <row r="56" spans="1:5" x14ac:dyDescent="0.3">
      <c r="A56" s="20">
        <v>2</v>
      </c>
      <c r="B56" s="58" t="s">
        <v>53</v>
      </c>
    </row>
    <row r="57" spans="1:5" x14ac:dyDescent="0.3">
      <c r="A57" s="20">
        <v>3</v>
      </c>
      <c r="B57" s="1" t="s">
        <v>54</v>
      </c>
    </row>
    <row r="58" spans="1:5" ht="46.8" x14ac:dyDescent="0.3">
      <c r="A58" s="20">
        <v>4</v>
      </c>
      <c r="B58" s="59" t="s">
        <v>55</v>
      </c>
    </row>
    <row r="59" spans="1:5" x14ac:dyDescent="0.3">
      <c r="A59" s="20">
        <v>5</v>
      </c>
      <c r="B59" s="59" t="s">
        <v>57</v>
      </c>
    </row>
    <row r="60" spans="1:5" ht="31.2" x14ac:dyDescent="0.3">
      <c r="A60" s="20">
        <v>6</v>
      </c>
      <c r="B60" s="59" t="s">
        <v>56</v>
      </c>
    </row>
    <row r="61" spans="1:5" x14ac:dyDescent="0.3">
      <c r="A61" s="20"/>
    </row>
    <row r="62" spans="1:5" x14ac:dyDescent="0.3">
      <c r="A62" s="20"/>
    </row>
    <row r="63" spans="1:5" x14ac:dyDescent="0.3">
      <c r="A63" s="20"/>
    </row>
    <row r="64" spans="1:5" x14ac:dyDescent="0.3">
      <c r="A64" s="20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</sheetData>
  <mergeCells count="7">
    <mergeCell ref="I8:I10"/>
    <mergeCell ref="J8:J10"/>
    <mergeCell ref="K8:K9"/>
    <mergeCell ref="L8:L9"/>
    <mergeCell ref="C42:C43"/>
    <mergeCell ref="D42:D43"/>
    <mergeCell ref="G17:K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opLeftCell="B1" zoomScale="84" zoomScaleNormal="84" workbookViewId="0">
      <selection activeCell="H22" sqref="H22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6" width="13.8984375" style="3" customWidth="1"/>
    <col min="7" max="7" width="19.09765625" style="1" customWidth="1"/>
    <col min="8" max="8" width="12.69921875" style="1" customWidth="1"/>
    <col min="9" max="9" width="10.8984375" style="1"/>
    <col min="10" max="10" width="10.69921875" style="1" customWidth="1"/>
    <col min="11" max="11" width="0.19921875" style="1" hidden="1" customWidth="1"/>
    <col min="12" max="12" width="10.8984375" style="1" hidden="1" customWidth="1"/>
    <col min="13" max="13" width="10.8984375" style="1"/>
    <col min="14" max="14" width="13.5" style="1" customWidth="1"/>
    <col min="15" max="16384" width="10.8984375" style="1"/>
  </cols>
  <sheetData>
    <row r="1" spans="1:14" ht="15.75" customHeight="1" x14ac:dyDescent="0.3">
      <c r="A1" s="5"/>
      <c r="B1" s="5"/>
      <c r="C1" s="4"/>
      <c r="D1" s="6"/>
      <c r="E1" s="6"/>
      <c r="F1" s="6"/>
    </row>
    <row r="2" spans="1:14" ht="15.75" customHeight="1" x14ac:dyDescent="0.3">
      <c r="A2" s="6"/>
      <c r="B2" s="6"/>
      <c r="C2" s="4"/>
      <c r="D2" s="6"/>
      <c r="E2" s="6"/>
      <c r="F2" s="6"/>
    </row>
    <row r="3" spans="1:14" ht="15.75" customHeight="1" x14ac:dyDescent="0.3">
      <c r="A3" s="6"/>
      <c r="B3" s="10" t="s">
        <v>26</v>
      </c>
      <c r="C3" s="4"/>
      <c r="D3" s="17" t="s">
        <v>27</v>
      </c>
      <c r="E3" s="17"/>
      <c r="F3" s="17"/>
    </row>
    <row r="4" spans="1:14" ht="15.75" customHeight="1" x14ac:dyDescent="0.3">
      <c r="A4" s="6"/>
      <c r="B4" s="4"/>
      <c r="C4" s="4"/>
      <c r="D4" s="18"/>
      <c r="E4" s="18"/>
      <c r="F4" s="18"/>
    </row>
    <row r="5" spans="1:14" ht="15.75" customHeight="1" x14ac:dyDescent="0.3">
      <c r="A5" s="7"/>
      <c r="B5" s="7"/>
      <c r="C5" s="21"/>
      <c r="D5" s="7"/>
      <c r="E5" s="6"/>
      <c r="F5" s="6"/>
    </row>
    <row r="6" spans="1:14" s="8" customFormat="1" ht="18" customHeight="1" x14ac:dyDescent="0.3">
      <c r="A6" s="12"/>
      <c r="B6" s="13"/>
      <c r="C6" s="79" t="s">
        <v>65</v>
      </c>
      <c r="D6" s="79"/>
      <c r="E6" s="80" t="s">
        <v>63</v>
      </c>
      <c r="F6" s="80"/>
      <c r="G6" s="35"/>
      <c r="H6" s="28" t="s">
        <v>11</v>
      </c>
      <c r="I6" s="29" t="s">
        <v>1</v>
      </c>
      <c r="J6" s="29" t="s">
        <v>2</v>
      </c>
      <c r="K6" s="37"/>
      <c r="L6" s="37"/>
    </row>
    <row r="7" spans="1:14" s="8" customFormat="1" ht="18" customHeight="1" x14ac:dyDescent="0.3">
      <c r="A7" s="12"/>
      <c r="B7" s="13" t="s">
        <v>0</v>
      </c>
      <c r="C7" s="12" t="s">
        <v>6</v>
      </c>
      <c r="D7" s="12" t="s">
        <v>1</v>
      </c>
      <c r="E7" s="12" t="s">
        <v>6</v>
      </c>
      <c r="F7" s="12" t="s">
        <v>1</v>
      </c>
      <c r="G7" s="36" t="s">
        <v>12</v>
      </c>
      <c r="H7" s="32">
        <v>1</v>
      </c>
      <c r="I7" s="33">
        <f>F8</f>
        <v>1.5</v>
      </c>
      <c r="J7" s="34">
        <f>H7*I7</f>
        <v>1.5</v>
      </c>
      <c r="K7" s="37"/>
      <c r="L7" s="37"/>
    </row>
    <row r="8" spans="1:14" s="8" customFormat="1" ht="18" customHeight="1" x14ac:dyDescent="0.3">
      <c r="A8" s="65"/>
      <c r="B8" s="66" t="s">
        <v>66</v>
      </c>
      <c r="C8" s="20">
        <v>12</v>
      </c>
      <c r="D8" s="20">
        <f>C8/8</f>
        <v>1.5</v>
      </c>
      <c r="E8" s="60">
        <v>12</v>
      </c>
      <c r="F8" s="60">
        <f>E8/8</f>
        <v>1.5</v>
      </c>
      <c r="G8" s="36" t="s">
        <v>23</v>
      </c>
      <c r="H8" s="32">
        <v>1</v>
      </c>
      <c r="I8" s="33">
        <f>SUM(F10:F16)</f>
        <v>4.5</v>
      </c>
      <c r="J8" s="34">
        <f t="shared" ref="J8:J13" si="0">H8*I8</f>
        <v>4.5</v>
      </c>
      <c r="K8" s="37"/>
      <c r="L8" s="37"/>
    </row>
    <row r="9" spans="1:14" s="9" customFormat="1" ht="18" customHeight="1" x14ac:dyDescent="0.3">
      <c r="A9" s="12"/>
      <c r="B9" s="14" t="s">
        <v>25</v>
      </c>
      <c r="C9" s="14"/>
      <c r="D9" s="14"/>
      <c r="E9" s="61"/>
      <c r="F9" s="61"/>
      <c r="G9" s="36" t="s">
        <v>24</v>
      </c>
      <c r="H9" s="32">
        <v>1</v>
      </c>
      <c r="I9" s="33">
        <f>SUM(F17:F20)</f>
        <v>6</v>
      </c>
      <c r="J9" s="34">
        <f t="shared" si="0"/>
        <v>6</v>
      </c>
      <c r="K9" s="37"/>
      <c r="L9" s="37"/>
      <c r="M9" s="54"/>
      <c r="N9" s="55"/>
    </row>
    <row r="10" spans="1:14" s="9" customFormat="1" ht="18" customHeight="1" x14ac:dyDescent="0.3">
      <c r="A10" s="20"/>
      <c r="B10" s="39" t="s">
        <v>16</v>
      </c>
      <c r="C10" s="20">
        <v>8</v>
      </c>
      <c r="D10" s="20">
        <f>SUM(C10/8)</f>
        <v>1</v>
      </c>
      <c r="E10" s="60">
        <v>8</v>
      </c>
      <c r="F10" s="60">
        <f>E10/8</f>
        <v>1</v>
      </c>
      <c r="G10" s="36" t="s">
        <v>13</v>
      </c>
      <c r="H10" s="32"/>
      <c r="I10" s="33"/>
      <c r="J10" s="34">
        <f t="shared" si="0"/>
        <v>0</v>
      </c>
      <c r="K10" s="37"/>
      <c r="L10" s="37"/>
      <c r="M10" s="54"/>
      <c r="N10" s="55"/>
    </row>
    <row r="11" spans="1:14" ht="18.75" customHeight="1" x14ac:dyDescent="0.3">
      <c r="A11" s="25"/>
      <c r="B11" s="45" t="s">
        <v>28</v>
      </c>
      <c r="C11" s="25"/>
      <c r="D11" s="25"/>
      <c r="E11" s="25"/>
      <c r="F11" s="25"/>
      <c r="G11" s="36" t="s">
        <v>14</v>
      </c>
      <c r="H11" s="32"/>
      <c r="I11" s="33"/>
      <c r="J11" s="34">
        <f t="shared" si="0"/>
        <v>0</v>
      </c>
      <c r="K11"/>
      <c r="L11"/>
      <c r="M11"/>
    </row>
    <row r="12" spans="1:14" ht="18.75" customHeight="1" x14ac:dyDescent="0.3">
      <c r="A12" s="20"/>
      <c r="B12" s="16" t="s">
        <v>29</v>
      </c>
      <c r="C12" s="20"/>
      <c r="D12" s="20"/>
      <c r="E12" s="20"/>
      <c r="F12" s="20"/>
      <c r="G12" s="36" t="s">
        <v>15</v>
      </c>
      <c r="H12" s="32"/>
      <c r="I12" s="41"/>
      <c r="J12" s="34">
        <f t="shared" si="0"/>
        <v>0</v>
      </c>
      <c r="K12"/>
      <c r="L12"/>
      <c r="M12"/>
    </row>
    <row r="13" spans="1:14" ht="18.75" customHeight="1" x14ac:dyDescent="0.3">
      <c r="A13" s="20"/>
      <c r="B13" s="27" t="s">
        <v>30</v>
      </c>
      <c r="C13" s="20">
        <v>8</v>
      </c>
      <c r="D13" s="20">
        <f t="shared" ref="D13:D14" si="1">SUM(C13/8)</f>
        <v>1</v>
      </c>
      <c r="E13" s="20">
        <v>8</v>
      </c>
      <c r="F13" s="20">
        <f>E13/8</f>
        <v>1</v>
      </c>
      <c r="G13" s="36" t="s">
        <v>19</v>
      </c>
      <c r="H13" s="32">
        <v>1</v>
      </c>
      <c r="I13" s="41">
        <f>SUM(F23:F24)</f>
        <v>2.375</v>
      </c>
      <c r="J13" s="34">
        <f t="shared" si="0"/>
        <v>2.375</v>
      </c>
      <c r="K13"/>
      <c r="L13"/>
      <c r="M13"/>
    </row>
    <row r="14" spans="1:14" ht="18.75" customHeight="1" x14ac:dyDescent="0.3">
      <c r="A14" s="20"/>
      <c r="B14" s="27" t="s">
        <v>31</v>
      </c>
      <c r="C14" s="20">
        <v>8</v>
      </c>
      <c r="D14" s="20">
        <f t="shared" si="1"/>
        <v>1</v>
      </c>
      <c r="E14" s="20">
        <v>8</v>
      </c>
      <c r="F14" s="20">
        <f t="shared" ref="F14:F20" si="2">E14/8</f>
        <v>1</v>
      </c>
      <c r="G14" s="50" t="s">
        <v>20</v>
      </c>
      <c r="H14" s="51"/>
      <c r="I14" s="51"/>
      <c r="J14" s="34">
        <f>SUM(J7:J13)</f>
        <v>14.375</v>
      </c>
      <c r="K14"/>
      <c r="L14"/>
      <c r="M14"/>
    </row>
    <row r="15" spans="1:14" ht="18.75" customHeight="1" x14ac:dyDescent="0.3">
      <c r="A15" s="20"/>
      <c r="B15" s="16" t="s">
        <v>35</v>
      </c>
      <c r="C15" s="20">
        <v>4</v>
      </c>
      <c r="D15" s="20">
        <f>SUM(C15/8)</f>
        <v>0.5</v>
      </c>
      <c r="E15" s="20">
        <v>4</v>
      </c>
      <c r="F15" s="20">
        <f t="shared" si="2"/>
        <v>0.5</v>
      </c>
      <c r="G15"/>
      <c r="H15"/>
      <c r="I15"/>
      <c r="J15"/>
      <c r="K15"/>
      <c r="L15"/>
      <c r="M15"/>
    </row>
    <row r="16" spans="1:14" ht="22.5" customHeight="1" x14ac:dyDescent="0.3">
      <c r="A16" s="20"/>
      <c r="B16" s="53" t="s">
        <v>33</v>
      </c>
      <c r="C16" s="20">
        <v>8</v>
      </c>
      <c r="D16" s="20">
        <f t="shared" ref="D16:D20" si="3">SUM(C16/8)</f>
        <v>1</v>
      </c>
      <c r="E16" s="20">
        <v>8</v>
      </c>
      <c r="F16" s="20">
        <f t="shared" si="2"/>
        <v>1</v>
      </c>
      <c r="G16" s="57" t="s">
        <v>21</v>
      </c>
      <c r="H16">
        <f>SUM('TRC-mobile'!I8+'TRC-mobile'!I9+'TRC-mobile'!I13)</f>
        <v>12.875</v>
      </c>
      <c r="I16"/>
      <c r="J16"/>
      <c r="K16"/>
      <c r="L16"/>
      <c r="M16"/>
    </row>
    <row r="17" spans="1:13" ht="20.25" customHeight="1" x14ac:dyDescent="0.3">
      <c r="A17" s="20"/>
      <c r="B17" s="53" t="s">
        <v>34</v>
      </c>
      <c r="C17" s="20">
        <v>8</v>
      </c>
      <c r="D17" s="20">
        <f t="shared" si="3"/>
        <v>1</v>
      </c>
      <c r="E17" s="20">
        <v>8</v>
      </c>
      <c r="F17" s="20">
        <f t="shared" si="2"/>
        <v>1</v>
      </c>
      <c r="G17" s="57" t="s">
        <v>22</v>
      </c>
      <c r="H17">
        <f>J14</f>
        <v>14.375</v>
      </c>
      <c r="I17" s="81" t="s">
        <v>76</v>
      </c>
      <c r="J17" s="81"/>
      <c r="K17"/>
      <c r="L17"/>
      <c r="M17"/>
    </row>
    <row r="18" spans="1:13" ht="20.25" customHeight="1" x14ac:dyDescent="0.3">
      <c r="A18" s="20"/>
      <c r="B18" s="27" t="s">
        <v>47</v>
      </c>
      <c r="C18" s="20">
        <v>4</v>
      </c>
      <c r="D18" s="20">
        <f t="shared" si="3"/>
        <v>0.5</v>
      </c>
      <c r="E18" s="20">
        <v>4</v>
      </c>
      <c r="F18" s="20">
        <f t="shared" si="2"/>
        <v>0.5</v>
      </c>
      <c r="K18"/>
      <c r="L18"/>
      <c r="M18"/>
    </row>
    <row r="19" spans="1:13" ht="20.25" customHeight="1" x14ac:dyDescent="0.3">
      <c r="A19" s="20"/>
      <c r="B19" s="27" t="s">
        <v>58</v>
      </c>
      <c r="C19" s="20">
        <v>12</v>
      </c>
      <c r="D19" s="20">
        <f t="shared" si="3"/>
        <v>1.5</v>
      </c>
      <c r="E19" s="20">
        <v>12</v>
      </c>
      <c r="F19" s="20">
        <f t="shared" si="2"/>
        <v>1.5</v>
      </c>
      <c r="G19" s="67" t="s">
        <v>68</v>
      </c>
      <c r="H19" s="67" t="s">
        <v>69</v>
      </c>
      <c r="K19"/>
      <c r="L19"/>
      <c r="M19"/>
    </row>
    <row r="20" spans="1:13" ht="20.25" customHeight="1" x14ac:dyDescent="0.3">
      <c r="A20" s="20"/>
      <c r="B20" s="27" t="s">
        <v>59</v>
      </c>
      <c r="C20" s="20">
        <v>24</v>
      </c>
      <c r="D20" s="20">
        <f t="shared" si="3"/>
        <v>3</v>
      </c>
      <c r="E20" s="20">
        <v>24</v>
      </c>
      <c r="F20" s="20">
        <f t="shared" si="2"/>
        <v>3</v>
      </c>
      <c r="G20" s="68" t="s">
        <v>78</v>
      </c>
      <c r="H20" s="69">
        <v>3</v>
      </c>
      <c r="I20"/>
      <c r="J20"/>
      <c r="K20"/>
      <c r="L20"/>
      <c r="M20"/>
    </row>
    <row r="21" spans="1:13" ht="20.25" customHeight="1" x14ac:dyDescent="0.3">
      <c r="A21" s="20"/>
      <c r="B21" s="27"/>
      <c r="C21" s="20"/>
      <c r="D21" s="20"/>
      <c r="E21" s="20"/>
      <c r="F21" s="20"/>
      <c r="G21" s="68"/>
      <c r="H21" s="69"/>
      <c r="I21"/>
      <c r="J21"/>
      <c r="K21"/>
      <c r="L21"/>
      <c r="M21"/>
    </row>
    <row r="22" spans="1:13" ht="18.75" customHeight="1" x14ac:dyDescent="0.3">
      <c r="A22" s="25"/>
      <c r="B22" s="24" t="s">
        <v>7</v>
      </c>
      <c r="C22" s="25"/>
      <c r="D22" s="25"/>
      <c r="E22" s="25"/>
      <c r="F22" s="25"/>
      <c r="G22"/>
      <c r="H22"/>
      <c r="I22"/>
      <c r="J22"/>
      <c r="K22"/>
      <c r="L22"/>
      <c r="M22"/>
    </row>
    <row r="23" spans="1:13" ht="18.75" customHeight="1" x14ac:dyDescent="0.3">
      <c r="A23" s="20">
        <v>120</v>
      </c>
      <c r="B23" s="27" t="s">
        <v>8</v>
      </c>
      <c r="C23" s="20">
        <v>3</v>
      </c>
      <c r="D23" s="20">
        <f>C23/8</f>
        <v>0.375</v>
      </c>
      <c r="E23" s="20">
        <v>3</v>
      </c>
      <c r="F23" s="20">
        <f>E23/8</f>
        <v>0.375</v>
      </c>
      <c r="G23"/>
      <c r="H23"/>
      <c r="I23"/>
      <c r="J23"/>
      <c r="K23"/>
      <c r="L23"/>
      <c r="M23"/>
    </row>
    <row r="24" spans="1:13" ht="18.75" customHeight="1" x14ac:dyDescent="0.3">
      <c r="A24" s="20">
        <v>121</v>
      </c>
      <c r="B24" s="27" t="s">
        <v>4</v>
      </c>
      <c r="C24" s="20">
        <v>16</v>
      </c>
      <c r="D24" s="20">
        <f t="shared" ref="D24:D25" si="4">C24/8</f>
        <v>2</v>
      </c>
      <c r="E24" s="20">
        <v>16</v>
      </c>
      <c r="F24" s="20">
        <f t="shared" ref="F24:F25" si="5">E24/8</f>
        <v>2</v>
      </c>
      <c r="G24"/>
      <c r="H24"/>
      <c r="I24"/>
      <c r="J24"/>
      <c r="K24"/>
      <c r="L24"/>
      <c r="M24"/>
    </row>
    <row r="25" spans="1:13" ht="18.75" customHeight="1" x14ac:dyDescent="0.3">
      <c r="A25" s="20">
        <v>122</v>
      </c>
      <c r="B25" s="40" t="s">
        <v>17</v>
      </c>
      <c r="C25" s="20">
        <v>8</v>
      </c>
      <c r="D25" s="20">
        <f t="shared" si="4"/>
        <v>1</v>
      </c>
      <c r="E25" s="20">
        <v>8</v>
      </c>
      <c r="F25" s="20">
        <f t="shared" si="5"/>
        <v>1</v>
      </c>
      <c r="G25"/>
      <c r="H25"/>
      <c r="I25"/>
      <c r="J25"/>
      <c r="K25"/>
      <c r="L25"/>
      <c r="M25"/>
    </row>
    <row r="26" spans="1:13" ht="18.75" customHeight="1" x14ac:dyDescent="0.3">
      <c r="A26" s="23"/>
      <c r="B26" s="23" t="s">
        <v>2</v>
      </c>
      <c r="C26" s="26">
        <f>SUM(C8:C25)</f>
        <v>123</v>
      </c>
      <c r="D26" s="44">
        <f>SUM(D8:D25)</f>
        <v>15.375</v>
      </c>
      <c r="E26" s="44">
        <f>SUM(E8:E25)</f>
        <v>123</v>
      </c>
      <c r="F26" s="44">
        <f>SUM(F8:F25)</f>
        <v>15.375</v>
      </c>
      <c r="G26"/>
      <c r="H26"/>
      <c r="I26"/>
      <c r="J26"/>
      <c r="K26"/>
      <c r="L26"/>
      <c r="M26"/>
    </row>
    <row r="27" spans="1:13" ht="18.75" customHeight="1" x14ac:dyDescent="0.3">
      <c r="A27" s="20"/>
      <c r="D27" s="42"/>
      <c r="E27" s="62"/>
      <c r="F27" s="62"/>
      <c r="G27"/>
      <c r="H27"/>
      <c r="I27"/>
      <c r="J27"/>
      <c r="K27"/>
      <c r="L27"/>
      <c r="M27"/>
    </row>
    <row r="28" spans="1:13" ht="18.75" customHeight="1" x14ac:dyDescent="0.3">
      <c r="A28" s="20"/>
      <c r="E28" s="62"/>
      <c r="F28" s="62"/>
      <c r="G28"/>
      <c r="H28"/>
      <c r="I28"/>
      <c r="J28"/>
      <c r="K28"/>
      <c r="L28"/>
      <c r="M28"/>
    </row>
    <row r="29" spans="1:13" ht="18.75" customHeight="1" x14ac:dyDescent="0.3">
      <c r="A29" s="20"/>
      <c r="B29" s="30"/>
      <c r="E29" s="62"/>
      <c r="F29" s="62"/>
      <c r="G29"/>
      <c r="H29"/>
      <c r="I29"/>
      <c r="J29"/>
      <c r="K29"/>
      <c r="L29"/>
      <c r="M29"/>
    </row>
    <row r="30" spans="1:13" ht="18.75" customHeight="1" x14ac:dyDescent="0.3">
      <c r="A30" s="20"/>
      <c r="B30" s="1" t="s">
        <v>60</v>
      </c>
      <c r="E30" s="62"/>
      <c r="F30" s="62"/>
      <c r="G30"/>
      <c r="H30"/>
      <c r="I30"/>
      <c r="J30"/>
      <c r="K30"/>
      <c r="L30"/>
      <c r="M30"/>
    </row>
    <row r="31" spans="1:13" ht="18.75" customHeight="1" x14ac:dyDescent="0.3">
      <c r="A31" s="20"/>
      <c r="B31" s="64" t="s">
        <v>61</v>
      </c>
      <c r="E31" s="62"/>
      <c r="F31" s="62"/>
      <c r="G31"/>
      <c r="H31"/>
      <c r="I31"/>
      <c r="J31"/>
      <c r="K31"/>
      <c r="L31"/>
      <c r="M31"/>
    </row>
    <row r="32" spans="1:13" ht="18.75" customHeight="1" x14ac:dyDescent="0.3">
      <c r="A32" s="20"/>
      <c r="B32" s="1" t="s">
        <v>64</v>
      </c>
      <c r="E32" s="62"/>
      <c r="F32" s="62"/>
      <c r="G32"/>
      <c r="H32"/>
      <c r="I32"/>
      <c r="J32"/>
      <c r="K32"/>
      <c r="L32"/>
      <c r="M32"/>
    </row>
    <row r="33" spans="1:14" ht="18.75" customHeight="1" x14ac:dyDescent="0.3">
      <c r="A33" s="20"/>
      <c r="B33" s="59" t="s">
        <v>62</v>
      </c>
      <c r="E33" s="62"/>
      <c r="F33" s="62"/>
      <c r="G33"/>
      <c r="H33"/>
      <c r="I33"/>
      <c r="J33"/>
      <c r="K33"/>
      <c r="L33"/>
      <c r="M33"/>
    </row>
    <row r="34" spans="1:14" ht="18.75" customHeight="1" x14ac:dyDescent="0.3">
      <c r="A34" s="20"/>
      <c r="B34" s="59"/>
      <c r="E34" s="62"/>
      <c r="F34" s="62"/>
      <c r="G34"/>
      <c r="H34"/>
      <c r="I34"/>
      <c r="J34"/>
      <c r="K34"/>
      <c r="L34"/>
      <c r="M34"/>
    </row>
    <row r="35" spans="1:14" ht="18.75" customHeight="1" x14ac:dyDescent="0.3">
      <c r="A35" s="20"/>
      <c r="B35" s="59"/>
      <c r="E35" s="62"/>
      <c r="F35" s="62"/>
      <c r="G35"/>
      <c r="H35"/>
      <c r="I35"/>
      <c r="J35"/>
      <c r="K35"/>
      <c r="L35"/>
      <c r="M35"/>
    </row>
    <row r="36" spans="1:14" ht="18.75" customHeight="1" x14ac:dyDescent="0.3">
      <c r="A36" s="20"/>
      <c r="E36" s="62"/>
      <c r="F36" s="62"/>
      <c r="G36"/>
      <c r="H36"/>
      <c r="I36"/>
      <c r="J36"/>
      <c r="K36"/>
      <c r="L36"/>
      <c r="M36"/>
    </row>
    <row r="37" spans="1:14" ht="18.75" customHeight="1" x14ac:dyDescent="0.3">
      <c r="A37" s="20"/>
      <c r="E37" s="62"/>
      <c r="F37" s="62"/>
      <c r="G37"/>
      <c r="H37"/>
      <c r="I37"/>
      <c r="J37"/>
      <c r="K37"/>
      <c r="L37"/>
      <c r="M37"/>
    </row>
    <row r="38" spans="1:14" ht="18.75" customHeight="1" x14ac:dyDescent="0.3">
      <c r="A38" s="20"/>
      <c r="E38" s="62"/>
      <c r="F38" s="62"/>
      <c r="G38"/>
      <c r="H38"/>
      <c r="I38"/>
      <c r="J38"/>
      <c r="K38"/>
      <c r="L38"/>
      <c r="M38"/>
    </row>
    <row r="39" spans="1:14" x14ac:dyDescent="0.3">
      <c r="A39" s="20"/>
    </row>
    <row r="40" spans="1:14" x14ac:dyDescent="0.3">
      <c r="A40" s="20"/>
    </row>
    <row r="41" spans="1:14" x14ac:dyDescent="0.3">
      <c r="A41" s="20"/>
    </row>
    <row r="42" spans="1:14" x14ac:dyDescent="0.3">
      <c r="A42" s="20"/>
    </row>
    <row r="43" spans="1:14" x14ac:dyDescent="0.3">
      <c r="A43" s="20"/>
      <c r="E43" s="63"/>
      <c r="F43" s="63"/>
      <c r="G43" s="43"/>
    </row>
    <row r="44" spans="1:14" x14ac:dyDescent="0.3">
      <c r="A44" s="20"/>
    </row>
    <row r="45" spans="1:14" x14ac:dyDescent="0.3">
      <c r="A45" s="20"/>
    </row>
    <row r="46" spans="1:14" x14ac:dyDescent="0.3">
      <c r="A46" s="20"/>
    </row>
    <row r="47" spans="1:14" s="2" customFormat="1" x14ac:dyDescent="0.3">
      <c r="A47" s="20"/>
      <c r="B47" s="1"/>
      <c r="D47" s="3"/>
      <c r="E47" s="3"/>
      <c r="F47" s="3"/>
      <c r="G47" s="1"/>
      <c r="H47" s="1"/>
      <c r="I47" s="1"/>
      <c r="J47" s="1"/>
      <c r="K47" s="1"/>
      <c r="L47" s="1"/>
      <c r="M47" s="1"/>
      <c r="N47" s="1"/>
    </row>
    <row r="48" spans="1:14" s="2" customFormat="1" x14ac:dyDescent="0.3">
      <c r="A48" s="20"/>
      <c r="B48" s="1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</row>
    <row r="49" spans="1:14" s="2" customFormat="1" x14ac:dyDescent="0.3">
      <c r="A49" s="20"/>
      <c r="B49" s="1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</row>
    <row r="50" spans="1:14" s="2" customFormat="1" x14ac:dyDescent="0.3">
      <c r="A50" s="20"/>
      <c r="B50" s="1"/>
      <c r="D50" s="3"/>
      <c r="E50" s="3"/>
      <c r="F50" s="3"/>
      <c r="G50" s="1"/>
      <c r="H50" s="1"/>
      <c r="I50" s="1"/>
      <c r="J50" s="1"/>
      <c r="K50" s="1"/>
      <c r="L50" s="1"/>
      <c r="M50" s="1"/>
      <c r="N50" s="1"/>
    </row>
    <row r="51" spans="1:14" s="2" customFormat="1" x14ac:dyDescent="0.3">
      <c r="A51" s="20"/>
      <c r="B51" s="1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</row>
    <row r="52" spans="1:14" s="2" customFormat="1" x14ac:dyDescent="0.3">
      <c r="A52" s="20"/>
      <c r="B52" s="1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</row>
    <row r="53" spans="1:14" s="2" customFormat="1" x14ac:dyDescent="0.3">
      <c r="A53" s="20"/>
      <c r="B53" s="1"/>
      <c r="D53" s="3"/>
      <c r="E53" s="3"/>
      <c r="F53" s="3"/>
      <c r="G53" s="1"/>
      <c r="H53" s="1"/>
      <c r="I53" s="1"/>
      <c r="J53" s="1"/>
      <c r="K53" s="1"/>
      <c r="L53" s="1"/>
      <c r="M53" s="1"/>
      <c r="N53" s="1"/>
    </row>
    <row r="54" spans="1:14" s="2" customFormat="1" x14ac:dyDescent="0.3">
      <c r="A54" s="20"/>
      <c r="B54" s="1"/>
      <c r="D54" s="3"/>
      <c r="E54" s="30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x14ac:dyDescent="0.3">
      <c r="A55" s="20"/>
      <c r="B55" s="1"/>
      <c r="D55" s="3"/>
      <c r="I55" s="1"/>
      <c r="J55" s="1"/>
      <c r="K55" s="1"/>
      <c r="L55" s="1"/>
      <c r="M55" s="1"/>
      <c r="N55" s="1"/>
    </row>
    <row r="56" spans="1:14" s="2" customFormat="1" x14ac:dyDescent="0.3">
      <c r="A56" s="20"/>
      <c r="B56" s="1"/>
      <c r="D56" s="3"/>
      <c r="I56" s="1"/>
      <c r="J56" s="1"/>
      <c r="K56" s="1"/>
      <c r="L56" s="1"/>
      <c r="M56" s="1"/>
      <c r="N56" s="1"/>
    </row>
    <row r="57" spans="1:14" s="2" customFormat="1" x14ac:dyDescent="0.3">
      <c r="A57" s="20"/>
      <c r="B57" s="1"/>
      <c r="D57" s="3"/>
      <c r="I57" s="1"/>
      <c r="J57" s="1"/>
      <c r="K57" s="1"/>
      <c r="L57" s="1"/>
      <c r="M57" s="1"/>
      <c r="N57" s="1"/>
    </row>
    <row r="58" spans="1:14" s="2" customFormat="1" x14ac:dyDescent="0.3">
      <c r="A58" s="20"/>
      <c r="B58" s="1"/>
      <c r="D58" s="3"/>
      <c r="I58" s="1"/>
      <c r="J58" s="1"/>
      <c r="K58" s="1"/>
      <c r="L58" s="1"/>
      <c r="M58" s="1"/>
      <c r="N58" s="1"/>
    </row>
    <row r="59" spans="1:14" s="2" customFormat="1" x14ac:dyDescent="0.3">
      <c r="A59" s="20"/>
      <c r="B59" s="1"/>
      <c r="D59" s="3"/>
      <c r="I59" s="1"/>
      <c r="J59" s="1"/>
      <c r="K59" s="1"/>
      <c r="L59" s="1"/>
      <c r="M59" s="1"/>
      <c r="N59" s="1"/>
    </row>
    <row r="60" spans="1:14" s="2" customFormat="1" x14ac:dyDescent="0.3">
      <c r="A60" s="20"/>
      <c r="B60" s="1"/>
      <c r="D60" s="3"/>
      <c r="I60" s="1"/>
      <c r="J60" s="1"/>
      <c r="K60" s="1"/>
      <c r="L60" s="1"/>
      <c r="M60" s="1"/>
      <c r="N60" s="1"/>
    </row>
    <row r="61" spans="1:14" x14ac:dyDescent="0.3">
      <c r="A61" s="20"/>
      <c r="E61" s="1"/>
      <c r="F61" s="1"/>
    </row>
    <row r="62" spans="1:14" x14ac:dyDescent="0.3">
      <c r="A62" s="20"/>
      <c r="E62" s="1"/>
      <c r="F62" s="1"/>
    </row>
    <row r="63" spans="1:14" x14ac:dyDescent="0.3">
      <c r="A63" s="20"/>
      <c r="E63" s="1"/>
      <c r="F63" s="1"/>
    </row>
    <row r="64" spans="1:14" x14ac:dyDescent="0.3">
      <c r="A64" s="20"/>
      <c r="E64" s="1"/>
      <c r="F64" s="1"/>
    </row>
    <row r="65" spans="1:6" x14ac:dyDescent="0.3">
      <c r="A65" s="20"/>
      <c r="E65" s="1"/>
      <c r="F65" s="1"/>
    </row>
    <row r="66" spans="1:6" x14ac:dyDescent="0.3">
      <c r="A66" s="20"/>
      <c r="E66" s="1"/>
      <c r="F66" s="1"/>
    </row>
    <row r="67" spans="1:6" x14ac:dyDescent="0.3">
      <c r="A67" s="20"/>
    </row>
    <row r="68" spans="1:6" x14ac:dyDescent="0.3">
      <c r="A68" s="20"/>
    </row>
    <row r="69" spans="1:6" x14ac:dyDescent="0.3">
      <c r="A69" s="20"/>
    </row>
    <row r="70" spans="1:6" x14ac:dyDescent="0.3">
      <c r="A70" s="20"/>
    </row>
    <row r="71" spans="1:6" x14ac:dyDescent="0.3">
      <c r="A71" s="20"/>
    </row>
    <row r="72" spans="1:6" x14ac:dyDescent="0.3">
      <c r="A72" s="20"/>
    </row>
    <row r="73" spans="1:6" x14ac:dyDescent="0.3">
      <c r="A73" s="20"/>
    </row>
    <row r="74" spans="1:6" x14ac:dyDescent="0.3">
      <c r="A74" s="20"/>
    </row>
    <row r="75" spans="1:6" x14ac:dyDescent="0.3">
      <c r="A75" s="20"/>
    </row>
    <row r="76" spans="1:6" x14ac:dyDescent="0.3">
      <c r="A76" s="20"/>
    </row>
    <row r="77" spans="1:6" x14ac:dyDescent="0.3">
      <c r="A77" s="20"/>
    </row>
    <row r="78" spans="1:6" x14ac:dyDescent="0.3">
      <c r="A78" s="20"/>
    </row>
    <row r="79" spans="1:6" x14ac:dyDescent="0.3">
      <c r="A79" s="20"/>
    </row>
    <row r="80" spans="1:6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</sheetData>
  <mergeCells count="3">
    <mergeCell ref="C6:D6"/>
    <mergeCell ref="E6:F6"/>
    <mergeCell ref="I17:J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TRC</vt:lpstr>
      <vt:lpstr>TRC-mobile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2019-04-22T10:18:08Z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1b840967-4d28-4f7f-b658-5712a4a644a9</vt:lpwstr>
  </property>
</Properties>
</file>