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eInnovation\"/>
    </mc:Choice>
  </mc:AlternateContent>
  <bookViews>
    <workbookView xWindow="-120" yWindow="-120" windowWidth="20730" windowHeight="11160" tabRatio="500"/>
  </bookViews>
  <sheets>
    <sheet name="MOE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4" l="1"/>
  <c r="C14" i="4"/>
  <c r="D14" i="4" s="1"/>
  <c r="H8" i="4" s="1"/>
  <c r="D30" i="4"/>
  <c r="D29" i="4"/>
  <c r="D28" i="4"/>
  <c r="D27" i="4"/>
  <c r="D26" i="4"/>
  <c r="D24" i="4"/>
  <c r="D23" i="4"/>
  <c r="D22" i="4"/>
  <c r="D21" i="4"/>
  <c r="D20" i="4"/>
  <c r="D19" i="4"/>
  <c r="D18" i="4"/>
  <c r="D17" i="4"/>
  <c r="D16" i="4"/>
  <c r="D32" i="4"/>
  <c r="D33" i="4"/>
  <c r="D34" i="4"/>
  <c r="D35" i="4"/>
  <c r="D36" i="4"/>
  <c r="D37" i="4"/>
  <c r="D38" i="4"/>
  <c r="D39" i="4"/>
  <c r="D40" i="4"/>
  <c r="D41" i="4"/>
  <c r="D43" i="4"/>
  <c r="D44" i="4"/>
  <c r="D45" i="4"/>
  <c r="D56" i="4"/>
  <c r="D55" i="4"/>
  <c r="D54" i="4"/>
  <c r="D53" i="4"/>
  <c r="C59" i="4" l="1"/>
  <c r="C9" i="4" s="1"/>
  <c r="D51" i="4"/>
  <c r="D52" i="4"/>
  <c r="D50" i="4"/>
  <c r="D48" i="4"/>
  <c r="D47" i="4"/>
  <c r="D46" i="4" l="1"/>
  <c r="D10" i="4" l="1"/>
  <c r="H11" i="4" s="1"/>
  <c r="G11" i="4" s="1"/>
  <c r="D11" i="4" l="1"/>
  <c r="F13" i="4"/>
  <c r="D61" i="4"/>
  <c r="D60" i="4"/>
  <c r="D13" i="4"/>
  <c r="D8" i="4"/>
  <c r="H7" i="4" l="1"/>
  <c r="G7" i="4" s="1"/>
  <c r="H10" i="4"/>
  <c r="G10" i="4" s="1"/>
  <c r="G8" i="4"/>
  <c r="D59" i="4"/>
  <c r="H12" i="4" l="1"/>
  <c r="G12" i="4" s="1"/>
  <c r="F23" i="4" s="1"/>
  <c r="D9" i="4"/>
  <c r="D62" i="4" s="1"/>
  <c r="H9" i="4" l="1"/>
  <c r="G9" i="4" s="1"/>
  <c r="L8" i="4"/>
  <c r="I8" i="4"/>
  <c r="J8" i="4" l="1"/>
  <c r="G13" i="4"/>
  <c r="H13" i="4" l="1"/>
  <c r="F22" i="4" s="1"/>
</calcChain>
</file>

<file path=xl/sharedStrings.xml><?xml version="1.0" encoding="utf-8"?>
<sst xmlns="http://schemas.openxmlformats.org/spreadsheetml/2006/main" count="81" uniqueCount="74">
  <si>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</si>
  <si>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</si>
  <si>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</si>
  <si>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</si>
  <si>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</si>
  <si>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</si>
  <si>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</si>
  <si>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</si>
  <si>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</si>
  <si>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</si>
  <si>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</si>
  <si>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</si>
  <si>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</si>
  <si>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</si>
  <si>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</si>
  <si>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</si>
  <si>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</si>
  <si>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</si>
  <si>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</si>
  <si>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</si>
  <si>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</si>
  <si>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</si>
  <si>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</si>
  <si>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</si>
  <si>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</si>
  <si>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</si>
  <si>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 xml:space="preserve">  MOE-Smart Innovation System</t>
  </si>
  <si>
    <t>Tuesday</t>
  </si>
  <si>
    <t>FAQ(edit/delete)</t>
  </si>
  <si>
    <t>Register</t>
  </si>
  <si>
    <t>Login/Logout</t>
  </si>
  <si>
    <t>Upload files/pictures</t>
  </si>
  <si>
    <t>Fill forms</t>
  </si>
  <si>
    <t>Manage account(reset password, 2-factor authentication, set security questions)</t>
  </si>
  <si>
    <t xml:space="preserve">Active directory login </t>
  </si>
  <si>
    <t>Submit Ideas</t>
  </si>
  <si>
    <t>Judges</t>
  </si>
  <si>
    <t>Admin</t>
  </si>
  <si>
    <t xml:space="preserve">Backend management </t>
  </si>
  <si>
    <t>User roles management</t>
  </si>
  <si>
    <t>Upload previous manual employee suggestion</t>
  </si>
  <si>
    <t>Upload documents</t>
  </si>
  <si>
    <t>IT Admin</t>
  </si>
  <si>
    <t>Leader board(display top 10 ideas,users, etc.)</t>
  </si>
  <si>
    <t>Dashboard</t>
  </si>
  <si>
    <t>Convert ideas to project</t>
  </si>
  <si>
    <t>Create challenges</t>
  </si>
  <si>
    <t>Create dynamic dashboards &amp; reports</t>
  </si>
  <si>
    <t>Create dynamic entry forms</t>
  </si>
  <si>
    <t>Add attachments</t>
  </si>
  <si>
    <t>Send selected &amp; best ideas to Admin</t>
  </si>
  <si>
    <t>Receive alerts(Mail/SMS) on new challenges</t>
  </si>
  <si>
    <t>Receive alerts(Mail/SMS) on new ideas</t>
  </si>
  <si>
    <t>Extract reports in excel/PDF format</t>
  </si>
  <si>
    <t>Implementing performance &amp; speed tracking tools</t>
  </si>
  <si>
    <t xml:space="preserve">Advanced search </t>
  </si>
  <si>
    <t>Contact us  (contact form)</t>
  </si>
  <si>
    <t>16/10/2019</t>
  </si>
  <si>
    <t>SRS,FS,User Manual,Weekly Reports</t>
  </si>
  <si>
    <t>Integration with current workflow engine implemented by Ministry Of Economy team</t>
  </si>
  <si>
    <t>AI features to identify user issues</t>
  </si>
  <si>
    <t>dynamic forms</t>
  </si>
  <si>
    <t>dynamic workflows</t>
  </si>
  <si>
    <t xml:space="preserve">Registration for Public Users(Unlimited registration) </t>
  </si>
  <si>
    <t>Public Users &amp; MOE Employees</t>
  </si>
  <si>
    <t>List,View,Search and Evaluate submitted ideas</t>
  </si>
  <si>
    <t>Arabic Support</t>
  </si>
  <si>
    <t>Effort may change after a detailed system study</t>
  </si>
  <si>
    <t>All the third party components, services that would be identified after a detailed system study would be procured by the client</t>
  </si>
  <si>
    <t>A relative accurate Effort and timeline for Integration with MOE systems can estimated after recieveing the details of MOE systems</t>
  </si>
  <si>
    <t>Create/Modify workflows</t>
  </si>
  <si>
    <t>General Features</t>
  </si>
  <si>
    <t>Chat [Conversation]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</si>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</sst>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5" borderId="2" xfId="0" applyFont="1" applyFill="1" applyBorder="1" applyAlignment="1">
      <alignment horizontal="left" vertical="center" wrapText="1" indent="1"/>
    </xf>
    <xf numFmtId="0" fontId="3" fillId="5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/>
    </xf>
    <xf numFmtId="0" fontId="3" fillId="0" borderId="0" xfId="0" applyFont="1"/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="80" zoomScaleNormal="80" workbookViewId="0">
      <selection activeCell="C10" sqref="C10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26</v>
      </c>
      <c r="C3" s="4"/>
      <c r="D3" s="17" t="s">
        <v>57</v>
      </c>
    </row>
    <row r="4" spans="1:12" ht="15.75" customHeight="1" x14ac:dyDescent="0.25">
      <c r="A4" s="6"/>
      <c r="B4" s="4"/>
      <c r="C4" s="4"/>
      <c r="D4" s="18" t="s">
        <v>27</v>
      </c>
    </row>
    <row r="5" spans="1:12" ht="15.75" customHeight="1" x14ac:dyDescent="0.25">
      <c r="A5" s="7"/>
      <c r="B5" s="7"/>
      <c r="C5" s="21"/>
      <c r="D5" s="7"/>
      <c r="E5" s="31"/>
    </row>
    <row r="6" spans="1:12" s="8" customFormat="1" ht="18" customHeight="1" x14ac:dyDescent="0.25">
      <c r="A6" s="12"/>
      <c r="B6" s="13" t="s">
        <v>0</v>
      </c>
      <c r="C6" s="15" t="s">
        <v>7</v>
      </c>
      <c r="D6" s="12" t="s">
        <v>1</v>
      </c>
      <c r="E6" s="35"/>
      <c r="F6" s="26" t="s">
        <v>13</v>
      </c>
      <c r="G6" s="27" t="s">
        <v>1</v>
      </c>
      <c r="H6" s="27" t="s">
        <v>2</v>
      </c>
      <c r="I6" s="37"/>
      <c r="J6" s="37"/>
    </row>
    <row r="7" spans="1:12" s="8" customFormat="1" ht="18" customHeight="1" x14ac:dyDescent="0.25">
      <c r="A7" s="12"/>
      <c r="B7" s="14" t="s">
        <v>3</v>
      </c>
      <c r="C7" s="22"/>
      <c r="D7" s="12"/>
      <c r="E7" s="36" t="s">
        <v>14</v>
      </c>
      <c r="F7" s="34">
        <v>1</v>
      </c>
      <c r="G7" s="49">
        <f t="shared" ref="G7:G11" si="0">H7/F7</f>
        <v>8</v>
      </c>
      <c r="H7" s="48">
        <f>D11</f>
        <v>8</v>
      </c>
      <c r="I7" s="37"/>
      <c r="J7" s="37"/>
      <c r="K7" s="32"/>
      <c r="L7" s="38"/>
    </row>
    <row r="8" spans="1:12" s="8" customFormat="1" ht="18" customHeight="1" x14ac:dyDescent="0.25">
      <c r="A8" s="11">
        <v>1</v>
      </c>
      <c r="B8" s="16" t="s">
        <v>12</v>
      </c>
      <c r="C8" s="19">
        <v>80</v>
      </c>
      <c r="D8" s="20">
        <f>C8/8</f>
        <v>10</v>
      </c>
      <c r="E8" s="36" t="s">
        <v>15</v>
      </c>
      <c r="F8" s="34">
        <v>2</v>
      </c>
      <c r="G8" s="49">
        <f>H8/F8</f>
        <v>50.55</v>
      </c>
      <c r="H8" s="48">
        <f>SUM(D13:D57)</f>
        <v>101.1</v>
      </c>
      <c r="I8" s="59">
        <f>SUM(D13:D46)</f>
        <v>63.099999999999994</v>
      </c>
      <c r="J8" s="60">
        <f>SUM(H8:H9)</f>
        <v>115.25399999999999</v>
      </c>
      <c r="K8" s="61"/>
      <c r="L8" s="62">
        <f>SUM(H8:H8)</f>
        <v>101.1</v>
      </c>
    </row>
    <row r="9" spans="1:12" s="8" customFormat="1" ht="18" customHeight="1" x14ac:dyDescent="0.25">
      <c r="A9" s="11">
        <v>2</v>
      </c>
      <c r="B9" s="16" t="s">
        <v>6</v>
      </c>
      <c r="C9" s="20">
        <f>SUM(C13:C60)*0.1</f>
        <v>113.232</v>
      </c>
      <c r="D9" s="20">
        <f t="shared" ref="D9:D11" si="1">C9/8</f>
        <v>14.154</v>
      </c>
      <c r="E9" s="36" t="s">
        <v>16</v>
      </c>
      <c r="F9" s="34">
        <v>1</v>
      </c>
      <c r="G9" s="49">
        <f t="shared" si="0"/>
        <v>14.154</v>
      </c>
      <c r="H9" s="48">
        <f>D9</f>
        <v>14.154</v>
      </c>
      <c r="I9" s="59"/>
      <c r="J9" s="60"/>
      <c r="K9" s="61"/>
      <c r="L9" s="62"/>
    </row>
    <row r="10" spans="1:12" s="8" customFormat="1" ht="18" customHeight="1" x14ac:dyDescent="0.25">
      <c r="A10" s="20">
        <v>3</v>
      </c>
      <c r="B10" s="16" t="s">
        <v>58</v>
      </c>
      <c r="C10" s="20">
        <v>80</v>
      </c>
      <c r="D10" s="20">
        <f t="shared" si="1"/>
        <v>10</v>
      </c>
      <c r="E10" s="36" t="s">
        <v>17</v>
      </c>
      <c r="F10" s="34">
        <v>1</v>
      </c>
      <c r="G10" s="49">
        <f t="shared" si="0"/>
        <v>10</v>
      </c>
      <c r="H10" s="48">
        <f>D8</f>
        <v>10</v>
      </c>
      <c r="I10" s="59"/>
      <c r="J10" s="60"/>
      <c r="K10" s="32"/>
      <c r="L10" s="38"/>
    </row>
    <row r="11" spans="1:12" s="9" customFormat="1" ht="18" customHeight="1" x14ac:dyDescent="0.25">
      <c r="A11" s="20">
        <v>4</v>
      </c>
      <c r="B11" s="16" t="s">
        <v>22</v>
      </c>
      <c r="C11" s="20">
        <v>64</v>
      </c>
      <c r="D11" s="20">
        <f t="shared" si="1"/>
        <v>8</v>
      </c>
      <c r="E11" s="36" t="s">
        <v>19</v>
      </c>
      <c r="F11" s="34">
        <v>1</v>
      </c>
      <c r="G11" s="49">
        <f t="shared" si="0"/>
        <v>10</v>
      </c>
      <c r="H11" s="48">
        <f>D10</f>
        <v>10</v>
      </c>
      <c r="I11" s="37"/>
      <c r="J11" s="37"/>
      <c r="K11" s="32"/>
      <c r="L11" s="38"/>
    </row>
    <row r="12" spans="1:12" s="9" customFormat="1" ht="18" customHeight="1" x14ac:dyDescent="0.25">
      <c r="A12" s="12"/>
      <c r="B12" s="14" t="s">
        <v>4</v>
      </c>
      <c r="C12" s="14"/>
      <c r="D12" s="14"/>
      <c r="E12" s="36" t="s">
        <v>11</v>
      </c>
      <c r="F12" s="34">
        <v>1.5</v>
      </c>
      <c r="G12" s="49">
        <f>H12/F12</f>
        <v>26.959999999999997</v>
      </c>
      <c r="H12" s="48">
        <f>SUM(D59,D60)</f>
        <v>40.44</v>
      </c>
      <c r="I12" s="37"/>
      <c r="J12" s="37"/>
      <c r="K12" s="32"/>
      <c r="L12" s="38"/>
    </row>
    <row r="13" spans="1:12" s="9" customFormat="1" ht="18" customHeight="1" x14ac:dyDescent="0.25">
      <c r="A13" s="20">
        <v>5</v>
      </c>
      <c r="B13" s="39" t="s">
        <v>20</v>
      </c>
      <c r="C13" s="20">
        <v>8</v>
      </c>
      <c r="D13" s="20">
        <f>C13/8</f>
        <v>1</v>
      </c>
      <c r="E13" s="41" t="s">
        <v>18</v>
      </c>
      <c r="F13" s="34">
        <f>SUM(F7:F12)</f>
        <v>7.5</v>
      </c>
      <c r="G13" s="50">
        <f>SUM(G7:G12)</f>
        <v>119.66399999999999</v>
      </c>
      <c r="H13" s="48">
        <f>SUM(H7:H12)</f>
        <v>183.69399999999999</v>
      </c>
      <c r="I13" s="37"/>
      <c r="J13" s="37"/>
      <c r="K13" s="32"/>
      <c r="L13" s="38"/>
    </row>
    <row r="14" spans="1:12" s="9" customFormat="1" ht="18" customHeight="1" x14ac:dyDescent="0.25">
      <c r="A14" s="20"/>
      <c r="B14" s="39" t="s">
        <v>66</v>
      </c>
      <c r="C14" s="20">
        <f>SUM(C32:C56)*0.3</f>
        <v>130.79999999999998</v>
      </c>
      <c r="D14" s="20">
        <f>C14/8</f>
        <v>16.349999999999998</v>
      </c>
      <c r="E14"/>
      <c r="F14"/>
      <c r="G14"/>
      <c r="H14"/>
      <c r="I14" s="37"/>
      <c r="J14" s="37"/>
      <c r="K14" s="32"/>
      <c r="L14" s="38"/>
    </row>
    <row r="15" spans="1:12" s="9" customFormat="1" ht="18" customHeight="1" x14ac:dyDescent="0.25">
      <c r="A15" s="54"/>
      <c r="B15" s="55" t="s">
        <v>37</v>
      </c>
      <c r="C15" s="54"/>
      <c r="D15" s="54"/>
      <c r="E15"/>
      <c r="F15"/>
      <c r="G15"/>
      <c r="H15"/>
      <c r="I15" s="8"/>
    </row>
    <row r="16" spans="1:12" s="9" customFormat="1" ht="18.75" customHeight="1" x14ac:dyDescent="0.25">
      <c r="A16" s="20"/>
      <c r="B16" s="16" t="s">
        <v>53</v>
      </c>
      <c r="C16" s="20">
        <v>16</v>
      </c>
      <c r="D16" s="20">
        <f>C16/8</f>
        <v>2</v>
      </c>
      <c r="E16"/>
      <c r="F16"/>
      <c r="G16"/>
      <c r="H16"/>
      <c r="I16"/>
      <c r="J16"/>
      <c r="K16"/>
    </row>
    <row r="17" spans="1:11" s="9" customFormat="1" ht="18.75" customHeight="1" x14ac:dyDescent="0.25">
      <c r="A17" s="20"/>
      <c r="B17" s="16" t="s">
        <v>46</v>
      </c>
      <c r="C17" s="20">
        <v>12</v>
      </c>
      <c r="D17" s="20">
        <f t="shared" ref="D17:D30" si="2">C17/8</f>
        <v>1.5</v>
      </c>
      <c r="E17"/>
      <c r="F17"/>
      <c r="G17"/>
      <c r="H17"/>
      <c r="I17"/>
      <c r="J17"/>
      <c r="K17"/>
    </row>
    <row r="18" spans="1:11" s="9" customFormat="1" x14ac:dyDescent="0.25">
      <c r="A18" s="20"/>
      <c r="B18" s="16" t="s">
        <v>38</v>
      </c>
      <c r="C18" s="20">
        <v>24</v>
      </c>
      <c r="D18" s="20">
        <f t="shared" si="2"/>
        <v>3</v>
      </c>
      <c r="E18"/>
      <c r="F18"/>
      <c r="G18"/>
      <c r="H18"/>
      <c r="I18"/>
      <c r="J18"/>
      <c r="K18"/>
    </row>
    <row r="19" spans="1:11" s="9" customFormat="1" x14ac:dyDescent="0.25">
      <c r="A19" s="20"/>
      <c r="B19" s="16" t="s">
        <v>39</v>
      </c>
      <c r="C19" s="20">
        <v>12</v>
      </c>
      <c r="D19" s="20">
        <f t="shared" si="2"/>
        <v>1.5</v>
      </c>
      <c r="E19"/>
      <c r="F19"/>
      <c r="G19"/>
      <c r="H19"/>
      <c r="I19"/>
      <c r="J19"/>
      <c r="K19" s="52"/>
    </row>
    <row r="20" spans="1:11" s="9" customFormat="1" x14ac:dyDescent="0.25">
      <c r="A20" s="20"/>
      <c r="B20" s="16" t="s">
        <v>28</v>
      </c>
      <c r="C20" s="20">
        <v>10</v>
      </c>
      <c r="D20" s="20">
        <f t="shared" si="2"/>
        <v>1.25</v>
      </c>
      <c r="E20"/>
      <c r="F20"/>
      <c r="G20"/>
      <c r="H20"/>
      <c r="I20"/>
      <c r="J20"/>
      <c r="K20"/>
    </row>
    <row r="21" spans="1:11" s="9" customFormat="1" ht="21" customHeight="1" x14ac:dyDescent="0.25">
      <c r="A21" s="20"/>
      <c r="B21" s="16" t="s">
        <v>40</v>
      </c>
      <c r="C21" s="20">
        <v>12</v>
      </c>
      <c r="D21" s="20">
        <f t="shared" si="2"/>
        <v>1.5</v>
      </c>
      <c r="E21"/>
      <c r="F21" s="58" t="s">
        <v>73</v>
      </c>
      <c r="G21"/>
      <c r="H21"/>
      <c r="I21"/>
      <c r="J21"/>
      <c r="K21"/>
    </row>
    <row r="22" spans="1:11" s="9" customFormat="1" ht="18" customHeight="1" x14ac:dyDescent="0.25">
      <c r="A22" s="20"/>
      <c r="B22" s="16" t="s">
        <v>41</v>
      </c>
      <c r="C22" s="20">
        <v>8</v>
      </c>
      <c r="D22" s="20">
        <f t="shared" si="2"/>
        <v>1</v>
      </c>
      <c r="E22" t="s">
        <v>23</v>
      </c>
      <c r="F22" s="52">
        <f>H13</f>
        <v>183.69399999999999</v>
      </c>
      <c r="G22" s="51" t="s">
        <v>24</v>
      </c>
      <c r="H22"/>
      <c r="I22" s="33"/>
      <c r="J22" s="8"/>
    </row>
    <row r="23" spans="1:11" s="9" customFormat="1" ht="18" customHeight="1" x14ac:dyDescent="0.25">
      <c r="A23" s="56"/>
      <c r="B23" s="16" t="s">
        <v>45</v>
      </c>
      <c r="C23" s="20">
        <v>24</v>
      </c>
      <c r="D23" s="20">
        <f t="shared" si="2"/>
        <v>3</v>
      </c>
      <c r="E23" t="s">
        <v>25</v>
      </c>
      <c r="F23" s="52">
        <f>SUM(G7,G8,G10,G12)</f>
        <v>95.509999999999991</v>
      </c>
      <c r="G23" s="51" t="s">
        <v>24</v>
      </c>
      <c r="H23"/>
      <c r="I23" s="8"/>
    </row>
    <row r="24" spans="1:11" s="9" customFormat="1" ht="18" customHeight="1" x14ac:dyDescent="0.25">
      <c r="A24" s="56"/>
      <c r="B24" s="16" t="s">
        <v>30</v>
      </c>
      <c r="C24" s="20">
        <v>4</v>
      </c>
      <c r="D24" s="20">
        <f t="shared" si="2"/>
        <v>0.5</v>
      </c>
      <c r="E24" s="28"/>
      <c r="F24" s="29"/>
      <c r="G24" s="29"/>
      <c r="H24" s="30"/>
      <c r="I24" s="8"/>
    </row>
    <row r="25" spans="1:11" s="9" customFormat="1" ht="21" customHeight="1" x14ac:dyDescent="0.25">
      <c r="A25" s="24"/>
      <c r="B25" s="57" t="s">
        <v>42</v>
      </c>
      <c r="C25" s="24"/>
      <c r="D25" s="24"/>
      <c r="E25"/>
      <c r="F25"/>
      <c r="G25"/>
      <c r="H25"/>
      <c r="I25"/>
      <c r="J25"/>
      <c r="K25"/>
    </row>
    <row r="26" spans="1:11" s="9" customFormat="1" ht="20.25" customHeight="1" x14ac:dyDescent="0.25">
      <c r="A26" s="20"/>
      <c r="B26" s="16" t="s">
        <v>47</v>
      </c>
      <c r="C26" s="20">
        <v>32</v>
      </c>
      <c r="D26" s="20">
        <f t="shared" si="2"/>
        <v>4</v>
      </c>
      <c r="E26"/>
      <c r="F26"/>
      <c r="G26"/>
      <c r="H26"/>
      <c r="I26"/>
      <c r="J26"/>
      <c r="K26"/>
    </row>
    <row r="27" spans="1:11" s="9" customFormat="1" ht="20.25" customHeight="1" x14ac:dyDescent="0.25">
      <c r="A27" s="20"/>
      <c r="B27" s="16" t="s">
        <v>48</v>
      </c>
      <c r="C27" s="20">
        <v>20</v>
      </c>
      <c r="D27" s="20">
        <f t="shared" si="2"/>
        <v>2.5</v>
      </c>
      <c r="E27"/>
      <c r="F27"/>
      <c r="G27"/>
      <c r="H27"/>
      <c r="I27"/>
      <c r="J27"/>
      <c r="K27"/>
    </row>
    <row r="28" spans="1:11" s="9" customFormat="1" ht="18.75" customHeight="1" x14ac:dyDescent="0.25">
      <c r="A28" s="20"/>
      <c r="B28" s="16" t="s">
        <v>49</v>
      </c>
      <c r="C28" s="20">
        <v>8</v>
      </c>
      <c r="D28" s="20">
        <f t="shared" si="2"/>
        <v>1</v>
      </c>
      <c r="E28"/>
      <c r="F28"/>
      <c r="G28"/>
      <c r="H28"/>
      <c r="I28"/>
      <c r="J28"/>
      <c r="K28"/>
    </row>
    <row r="29" spans="1:11" x14ac:dyDescent="0.25">
      <c r="A29" s="20"/>
      <c r="B29" s="16" t="s">
        <v>70</v>
      </c>
      <c r="C29" s="20">
        <v>12</v>
      </c>
      <c r="D29" s="20">
        <f t="shared" si="2"/>
        <v>1.5</v>
      </c>
      <c r="E29"/>
      <c r="F29"/>
      <c r="G29"/>
      <c r="H29"/>
      <c r="I29"/>
      <c r="J29"/>
      <c r="K29"/>
    </row>
    <row r="30" spans="1:11" ht="18.75" customHeight="1" x14ac:dyDescent="0.25">
      <c r="A30" s="20"/>
      <c r="B30" s="16" t="s">
        <v>30</v>
      </c>
      <c r="C30" s="20">
        <v>8</v>
      </c>
      <c r="D30" s="20">
        <f t="shared" si="2"/>
        <v>1</v>
      </c>
      <c r="E30"/>
      <c r="F30"/>
      <c r="G30"/>
      <c r="H30"/>
      <c r="I30"/>
      <c r="J30"/>
      <c r="K30"/>
    </row>
    <row r="31" spans="1:11" ht="18.75" customHeight="1" x14ac:dyDescent="0.25">
      <c r="A31" s="24"/>
      <c r="B31" s="43" t="s">
        <v>64</v>
      </c>
      <c r="C31" s="24"/>
      <c r="D31" s="24"/>
      <c r="E31"/>
      <c r="F31"/>
      <c r="G31"/>
      <c r="H31"/>
      <c r="I31"/>
      <c r="J31"/>
      <c r="K31"/>
    </row>
    <row r="32" spans="1:11" ht="18.75" customHeight="1" x14ac:dyDescent="0.25">
      <c r="A32" s="20"/>
      <c r="B32" s="16" t="s">
        <v>44</v>
      </c>
      <c r="C32" s="20">
        <v>12</v>
      </c>
      <c r="D32" s="20">
        <f t="shared" ref="D32:D38" si="3">C32/8</f>
        <v>1.5</v>
      </c>
      <c r="E32"/>
      <c r="F32"/>
      <c r="G32"/>
      <c r="H32"/>
      <c r="I32"/>
      <c r="J32"/>
      <c r="K32"/>
    </row>
    <row r="33" spans="1:11" ht="18.75" customHeight="1" x14ac:dyDescent="0.25">
      <c r="A33" s="20"/>
      <c r="B33" s="16" t="s">
        <v>43</v>
      </c>
      <c r="C33" s="20">
        <v>8</v>
      </c>
      <c r="D33" s="20">
        <f t="shared" si="3"/>
        <v>1</v>
      </c>
      <c r="E33"/>
      <c r="F33"/>
      <c r="G33"/>
      <c r="H33"/>
      <c r="I33"/>
      <c r="J33"/>
      <c r="K33"/>
    </row>
    <row r="34" spans="1:11" ht="18.75" customHeight="1" x14ac:dyDescent="0.25">
      <c r="A34" s="20"/>
      <c r="B34" s="16" t="s">
        <v>33</v>
      </c>
      <c r="C34" s="20">
        <v>20</v>
      </c>
      <c r="D34" s="20">
        <f t="shared" si="3"/>
        <v>2.5</v>
      </c>
      <c r="E34"/>
      <c r="F34"/>
      <c r="G34"/>
      <c r="H34"/>
      <c r="I34"/>
      <c r="J34"/>
      <c r="K34"/>
    </row>
    <row r="35" spans="1:11" ht="18.75" customHeight="1" x14ac:dyDescent="0.25">
      <c r="A35" s="20"/>
      <c r="B35" s="16" t="s">
        <v>35</v>
      </c>
      <c r="C35" s="20">
        <v>8</v>
      </c>
      <c r="D35" s="20">
        <f t="shared" si="3"/>
        <v>1</v>
      </c>
      <c r="E35"/>
      <c r="F35"/>
      <c r="G35"/>
      <c r="H35"/>
      <c r="I35"/>
      <c r="J35"/>
      <c r="K35"/>
    </row>
    <row r="36" spans="1:11" ht="18.75" customHeight="1" x14ac:dyDescent="0.25">
      <c r="A36" s="20"/>
      <c r="B36" s="16" t="s">
        <v>31</v>
      </c>
      <c r="C36" s="20">
        <v>8</v>
      </c>
      <c r="D36" s="20">
        <f t="shared" si="3"/>
        <v>1</v>
      </c>
      <c r="E36"/>
      <c r="F36"/>
      <c r="G36"/>
      <c r="H36"/>
      <c r="I36"/>
      <c r="J36"/>
      <c r="K36"/>
    </row>
    <row r="37" spans="1:11" ht="18.75" customHeight="1" x14ac:dyDescent="0.25">
      <c r="A37" s="20"/>
      <c r="B37" s="16" t="s">
        <v>32</v>
      </c>
      <c r="C37" s="20">
        <v>24</v>
      </c>
      <c r="D37" s="20">
        <f t="shared" si="3"/>
        <v>3</v>
      </c>
      <c r="E37"/>
      <c r="F37"/>
      <c r="G37"/>
      <c r="H37"/>
      <c r="I37"/>
      <c r="J37"/>
      <c r="K37"/>
    </row>
    <row r="38" spans="1:11" ht="18.75" customHeight="1" x14ac:dyDescent="0.25">
      <c r="A38" s="20"/>
      <c r="B38" s="16" t="s">
        <v>51</v>
      </c>
      <c r="C38" s="20">
        <v>12</v>
      </c>
      <c r="D38" s="20">
        <f t="shared" si="3"/>
        <v>1.5</v>
      </c>
      <c r="E38"/>
      <c r="F38"/>
      <c r="G38"/>
      <c r="H38"/>
      <c r="I38"/>
      <c r="J38"/>
      <c r="K38"/>
    </row>
    <row r="39" spans="1:11" ht="18.75" customHeight="1" x14ac:dyDescent="0.25">
      <c r="A39" s="20"/>
      <c r="B39" s="16" t="s">
        <v>63</v>
      </c>
      <c r="C39" s="20">
        <v>16</v>
      </c>
      <c r="D39" s="20">
        <f>C39/8</f>
        <v>2</v>
      </c>
      <c r="E39"/>
      <c r="F39"/>
      <c r="G39"/>
      <c r="H39"/>
      <c r="I39"/>
      <c r="J39"/>
      <c r="K39"/>
    </row>
    <row r="40" spans="1:11" ht="18.75" customHeight="1" x14ac:dyDescent="0.25">
      <c r="A40" s="20"/>
      <c r="B40" s="16" t="s">
        <v>34</v>
      </c>
      <c r="C40" s="20">
        <v>8</v>
      </c>
      <c r="D40" s="20">
        <f>C40/8</f>
        <v>1</v>
      </c>
      <c r="E40"/>
      <c r="F40"/>
      <c r="G40"/>
      <c r="H40"/>
      <c r="I40"/>
      <c r="J40"/>
      <c r="K40"/>
    </row>
    <row r="41" spans="1:11" ht="18.75" customHeight="1" x14ac:dyDescent="0.25">
      <c r="A41" s="20"/>
      <c r="B41" s="16" t="s">
        <v>30</v>
      </c>
      <c r="C41" s="20">
        <v>4</v>
      </c>
      <c r="D41" s="20">
        <f>C41/8</f>
        <v>0.5</v>
      </c>
      <c r="E41"/>
      <c r="F41"/>
      <c r="G41"/>
      <c r="H41"/>
      <c r="I41"/>
      <c r="J41"/>
      <c r="K41"/>
    </row>
    <row r="42" spans="1:11" ht="18.75" customHeight="1" x14ac:dyDescent="0.25">
      <c r="A42" s="24"/>
      <c r="B42" s="43" t="s">
        <v>36</v>
      </c>
      <c r="C42" s="24"/>
      <c r="D42" s="24"/>
      <c r="E42"/>
      <c r="F42"/>
      <c r="G42"/>
      <c r="H42"/>
      <c r="I42"/>
      <c r="J42"/>
      <c r="K42"/>
    </row>
    <row r="43" spans="1:11" ht="18.75" customHeight="1" x14ac:dyDescent="0.25">
      <c r="A43" s="20"/>
      <c r="B43" s="16" t="s">
        <v>29</v>
      </c>
      <c r="C43" s="20">
        <v>12</v>
      </c>
      <c r="D43" s="20">
        <f t="shared" ref="D43:D48" si="4">C43/8</f>
        <v>1.5</v>
      </c>
      <c r="E43"/>
      <c r="F43"/>
      <c r="G43"/>
      <c r="H43"/>
      <c r="I43"/>
      <c r="J43"/>
      <c r="K43"/>
    </row>
    <row r="44" spans="1:11" ht="18.75" customHeight="1" x14ac:dyDescent="0.25">
      <c r="A44" s="20"/>
      <c r="B44" s="16" t="s">
        <v>30</v>
      </c>
      <c r="C44" s="20">
        <v>4</v>
      </c>
      <c r="D44" s="20">
        <f t="shared" si="4"/>
        <v>0.5</v>
      </c>
      <c r="E44"/>
      <c r="F44"/>
      <c r="G44"/>
      <c r="H44"/>
      <c r="I44"/>
      <c r="J44"/>
      <c r="K44"/>
    </row>
    <row r="45" spans="1:11" ht="18.75" customHeight="1" x14ac:dyDescent="0.25">
      <c r="A45" s="20"/>
      <c r="B45" s="16" t="s">
        <v>65</v>
      </c>
      <c r="C45" s="20">
        <v>20</v>
      </c>
      <c r="D45" s="20">
        <f t="shared" si="4"/>
        <v>2.5</v>
      </c>
      <c r="E45"/>
      <c r="F45"/>
      <c r="G45"/>
      <c r="H45"/>
      <c r="I45"/>
      <c r="J45"/>
      <c r="K45"/>
    </row>
    <row r="46" spans="1:11" ht="18.75" customHeight="1" x14ac:dyDescent="0.25">
      <c r="A46" s="20"/>
      <c r="B46" s="16" t="s">
        <v>50</v>
      </c>
      <c r="C46" s="20">
        <v>8</v>
      </c>
      <c r="D46" s="20">
        <f t="shared" si="4"/>
        <v>1</v>
      </c>
      <c r="E46"/>
      <c r="F46"/>
      <c r="G46"/>
      <c r="H46"/>
      <c r="I46"/>
      <c r="J46"/>
      <c r="K46"/>
    </row>
    <row r="47" spans="1:11" ht="18.75" customHeight="1" x14ac:dyDescent="0.25">
      <c r="A47" s="20"/>
      <c r="B47" s="16" t="s">
        <v>44</v>
      </c>
      <c r="C47" s="20">
        <v>16</v>
      </c>
      <c r="D47" s="20">
        <f t="shared" si="4"/>
        <v>2</v>
      </c>
      <c r="E47"/>
      <c r="F47"/>
      <c r="G47"/>
      <c r="H47"/>
      <c r="I47"/>
      <c r="J47"/>
      <c r="K47"/>
    </row>
    <row r="48" spans="1:11" ht="18.75" customHeight="1" x14ac:dyDescent="0.25">
      <c r="A48" s="20"/>
      <c r="B48" s="16" t="s">
        <v>52</v>
      </c>
      <c r="C48" s="20">
        <v>4</v>
      </c>
      <c r="D48" s="20">
        <f t="shared" si="4"/>
        <v>0.5</v>
      </c>
      <c r="E48"/>
      <c r="F48"/>
      <c r="G48"/>
      <c r="H48"/>
      <c r="I48"/>
      <c r="J48"/>
      <c r="K48"/>
    </row>
    <row r="49" spans="1:11" ht="18.75" customHeight="1" x14ac:dyDescent="0.25">
      <c r="A49" s="24"/>
      <c r="B49" s="43" t="s">
        <v>71</v>
      </c>
      <c r="C49" s="24"/>
      <c r="D49" s="24"/>
      <c r="E49"/>
      <c r="F49"/>
      <c r="G49"/>
      <c r="H49"/>
      <c r="I49"/>
      <c r="J49"/>
      <c r="K49"/>
    </row>
    <row r="50" spans="1:11" ht="18.75" customHeight="1" x14ac:dyDescent="0.25">
      <c r="A50" s="20"/>
      <c r="B50" s="16" t="s">
        <v>54</v>
      </c>
      <c r="C50" s="20">
        <v>32</v>
      </c>
      <c r="D50" s="20">
        <f>C50/8</f>
        <v>4</v>
      </c>
      <c r="E50"/>
      <c r="F50"/>
      <c r="G50"/>
      <c r="H50"/>
      <c r="I50"/>
      <c r="J50"/>
      <c r="K50"/>
    </row>
    <row r="51" spans="1:11" ht="18.75" customHeight="1" x14ac:dyDescent="0.25">
      <c r="A51" s="20"/>
      <c r="B51" s="16" t="s">
        <v>55</v>
      </c>
      <c r="C51" s="20">
        <v>24</v>
      </c>
      <c r="D51" s="20">
        <f t="shared" ref="D51:D57" si="5">C51/8</f>
        <v>3</v>
      </c>
      <c r="E51"/>
      <c r="F51"/>
      <c r="G51"/>
      <c r="H51"/>
      <c r="I51"/>
      <c r="J51"/>
      <c r="K51"/>
    </row>
    <row r="52" spans="1:11" ht="18.75" customHeight="1" x14ac:dyDescent="0.25">
      <c r="A52" s="20"/>
      <c r="B52" s="16" t="s">
        <v>56</v>
      </c>
      <c r="C52" s="20">
        <v>4</v>
      </c>
      <c r="D52" s="20">
        <f t="shared" si="5"/>
        <v>0.5</v>
      </c>
      <c r="E52"/>
      <c r="F52"/>
      <c r="G52"/>
      <c r="H52"/>
      <c r="I52"/>
      <c r="J52"/>
      <c r="K52"/>
    </row>
    <row r="53" spans="1:11" ht="18.75" customHeight="1" x14ac:dyDescent="0.25">
      <c r="A53" s="20"/>
      <c r="B53" s="16" t="s">
        <v>59</v>
      </c>
      <c r="C53" s="20">
        <v>40</v>
      </c>
      <c r="D53" s="20">
        <f t="shared" si="5"/>
        <v>5</v>
      </c>
      <c r="I53"/>
      <c r="J53"/>
      <c r="K53"/>
    </row>
    <row r="54" spans="1:11" x14ac:dyDescent="0.25">
      <c r="A54" s="20"/>
      <c r="B54" s="16" t="s">
        <v>60</v>
      </c>
      <c r="C54" s="20">
        <v>48</v>
      </c>
      <c r="D54" s="20">
        <f t="shared" si="5"/>
        <v>6</v>
      </c>
    </row>
    <row r="55" spans="1:11" x14ac:dyDescent="0.25">
      <c r="A55" s="20"/>
      <c r="B55" s="16" t="s">
        <v>61</v>
      </c>
      <c r="C55" s="20">
        <v>48</v>
      </c>
      <c r="D55" s="20">
        <f t="shared" si="5"/>
        <v>6</v>
      </c>
    </row>
    <row r="56" spans="1:11" x14ac:dyDescent="0.25">
      <c r="A56" s="20"/>
      <c r="B56" s="16" t="s">
        <v>62</v>
      </c>
      <c r="C56" s="20">
        <v>56</v>
      </c>
      <c r="D56" s="20">
        <f t="shared" si="5"/>
        <v>7</v>
      </c>
    </row>
    <row r="57" spans="1:11" x14ac:dyDescent="0.25">
      <c r="A57" s="20"/>
      <c r="B57" s="16" t="s">
        <v>72</v>
      </c>
      <c r="C57" s="20">
        <v>32</v>
      </c>
      <c r="D57" s="20">
        <f t="shared" si="5"/>
        <v>4</v>
      </c>
    </row>
    <row r="58" spans="1:11" x14ac:dyDescent="0.25">
      <c r="A58" s="24"/>
      <c r="B58" s="43" t="s">
        <v>8</v>
      </c>
      <c r="C58" s="24"/>
      <c r="D58" s="24"/>
    </row>
    <row r="59" spans="1:11" x14ac:dyDescent="0.25">
      <c r="A59" s="20"/>
      <c r="B59" s="25" t="s">
        <v>9</v>
      </c>
      <c r="C59" s="20">
        <f>SUM(C14:C56)*0.4</f>
        <v>307.52</v>
      </c>
      <c r="D59" s="20">
        <f>C59/8</f>
        <v>38.44</v>
      </c>
    </row>
    <row r="60" spans="1:11" x14ac:dyDescent="0.25">
      <c r="A60" s="20"/>
      <c r="B60" s="25" t="s">
        <v>5</v>
      </c>
      <c r="C60" s="20">
        <v>16</v>
      </c>
      <c r="D60" s="20">
        <f>C60/8</f>
        <v>2</v>
      </c>
    </row>
    <row r="61" spans="1:11" x14ac:dyDescent="0.25">
      <c r="A61" s="20"/>
      <c r="B61" s="40" t="s">
        <v>21</v>
      </c>
      <c r="C61" s="20">
        <v>8</v>
      </c>
      <c r="D61" s="20">
        <f>C61/8</f>
        <v>1</v>
      </c>
    </row>
    <row r="62" spans="1:11" x14ac:dyDescent="0.25">
      <c r="A62" s="23"/>
      <c r="B62" s="23" t="s">
        <v>2</v>
      </c>
      <c r="C62" s="42"/>
      <c r="D62" s="42">
        <f>SUM(D8:D61)</f>
        <v>184.69399999999999</v>
      </c>
    </row>
    <row r="63" spans="1:11" x14ac:dyDescent="0.25">
      <c r="A63" s="20"/>
      <c r="B63" s="46"/>
      <c r="C63" s="47"/>
      <c r="D63" s="20"/>
    </row>
    <row r="64" spans="1:11" x14ac:dyDescent="0.25">
      <c r="A64" s="20"/>
      <c r="B64" s="44"/>
      <c r="C64" s="45"/>
    </row>
    <row r="65" spans="1:2" x14ac:dyDescent="0.25">
      <c r="A65" s="20"/>
      <c r="B65" s="53" t="s">
        <v>10</v>
      </c>
    </row>
    <row r="66" spans="1:2" x14ac:dyDescent="0.25">
      <c r="A66" s="20"/>
    </row>
    <row r="67" spans="1:2" x14ac:dyDescent="0.25">
      <c r="B67" s="1" t="s">
        <v>67</v>
      </c>
    </row>
    <row r="68" spans="1:2" x14ac:dyDescent="0.25">
      <c r="B68" s="1" t="s">
        <v>68</v>
      </c>
    </row>
    <row r="69" spans="1:2" x14ac:dyDescent="0.25">
      <c r="B69" s="1" t="s">
        <v>69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2019-10-19T13:11:52Z</dcterms:modified>
</cp:coreProperties>
</file>