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imate" sheetId="1" state="visible" r:id="rId2"/>
    <sheet name="Homepage" sheetId="2" state="visible" r:id="rId3"/>
    <sheet name="Essential Features" sheetId="3" state="visible" r:id="rId4"/>
  </sheets>
  <externalReferences>
    <externalReference r:id="rId5"/>
  </externalReferences>
  <definedNames>
    <definedName function="false" hidden="true" localSheetId="2" name="_xlnm._FilterDatabase" vbProcedure="false">'Essential Features'!$A$1:$D$22</definedName>
    <definedName function="false" hidden="false" name="test" vbProcedure="false">[1]Sheet3!$A$2:$A$4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0"/>
            <charset val="1"/>
          </rPr>
          <t xml:space="preserve">Online consultation
	-Dr Suyogkumar Bhavare
Integrated it with Chatbot
	-Aanya Wellness</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 authorId="0">
      <text>
        <r>
          <rPr>
            <sz val="10"/>
            <color rgb="FF000000"/>
            <rFont val="Arial"/>
            <family val="0"/>
            <charset val="1"/>
          </rPr>
          <t xml:space="preserve">Login with Mobile OTP?
	-Dr Suyogkumar Bhavare
Added the verification step.
	-Aanya Wellness</t>
        </r>
      </text>
    </comment>
    <comment ref="D4" authorId="0">
      <text>
        <r>
          <rPr>
            <sz val="10"/>
            <color rgb="FF000000"/>
            <rFont val="Arial"/>
            <family val="0"/>
            <charset val="1"/>
          </rPr>
          <t xml:space="preserve">2nd stage - Our email should be self explanatory like how we function? &amp; should request all requirements like their personal/professional &amp; contact details ( g-form). MoU Draft, Request for their decks &amp; photos etc etc
	-Dr Suyogkumar Bhavare
@drsuyog@aanyawellness.com : Once this is setup, we won't be sending any email, it will be all on our platform. Email process will be removed, with just an introductory email that we might have to send to any query, that comes to us directly.
	-Aanya Wellness</t>
        </r>
      </text>
    </comment>
  </commentList>
</comments>
</file>

<file path=xl/sharedStrings.xml><?xml version="1.0" encoding="utf-8"?>
<sst xmlns="http://schemas.openxmlformats.org/spreadsheetml/2006/main" count="287" uniqueCount="260">
  <si>
    <t xml:space="preserve">Agriculture &amp; Food Safety Authority                                                                                    03 July 2020</t>
  </si>
  <si>
    <t xml:space="preserve">Module</t>
  </si>
  <si>
    <t xml:space="preserve">Hours</t>
  </si>
  <si>
    <t xml:space="preserve">Man Days</t>
  </si>
  <si>
    <t xml:space="preserve">Resources</t>
  </si>
  <si>
    <t xml:space="preserve">#</t>
  </si>
  <si>
    <t xml:space="preserve">Days</t>
  </si>
  <si>
    <t xml:space="preserve">Total</t>
  </si>
  <si>
    <t xml:space="preserve">Project Initiation</t>
  </si>
  <si>
    <t xml:space="preserve">UI / UX</t>
  </si>
  <si>
    <t xml:space="preserve">Business analysis </t>
  </si>
  <si>
    <t xml:space="preserve">BA</t>
  </si>
  <si>
    <t xml:space="preserve">Project Management</t>
  </si>
  <si>
    <t xml:space="preserve">Tech Writer</t>
  </si>
  <si>
    <t xml:space="preserve">SRS,FS,User Manual</t>
  </si>
  <si>
    <t xml:space="preserve">PM</t>
  </si>
  <si>
    <t xml:space="preserve">Design and Prototype (mobile &amp; Web)</t>
  </si>
  <si>
    <t xml:space="preserve">Jr Developer</t>
  </si>
  <si>
    <t xml:space="preserve">Development</t>
  </si>
  <si>
    <t xml:space="preserve">Sr Developer</t>
  </si>
  <si>
    <t xml:space="preserve">Application Basic setup</t>
  </si>
  <si>
    <t xml:space="preserve">Mobile API</t>
  </si>
  <si>
    <t xml:space="preserve">Admin</t>
  </si>
  <si>
    <t xml:space="preserve">QA</t>
  </si>
  <si>
    <t xml:space="preserve">Manage package categories</t>
  </si>
  <si>
    <t xml:space="preserve">Manage packages</t>
  </si>
  <si>
    <t xml:space="preserve">manage revenue share, commisions</t>
  </si>
  <si>
    <t xml:space="preserve">Months</t>
  </si>
  <si>
    <t xml:space="preserve">Manage enquiry types</t>
  </si>
  <si>
    <t xml:space="preserve">Total Effort</t>
  </si>
  <si>
    <t xml:space="preserve">Manage corporates</t>
  </si>
  <si>
    <t xml:space="preserve">Delivery Timeline</t>
  </si>
  <si>
    <t xml:space="preserve">Manage trainers</t>
  </si>
  <si>
    <t xml:space="preserve">Expected Delivery time</t>
  </si>
  <si>
    <t xml:space="preserve">Manage Experts</t>
  </si>
  <si>
    <t xml:space="preserve">Manage Bloggers</t>
  </si>
  <si>
    <t xml:space="preserve">Mobile Development / Track</t>
  </si>
  <si>
    <t xml:space="preserve">Manage Doctors</t>
  </si>
  <si>
    <t xml:space="preserve">Manage Medical inventory (pricing, carts, availability, suppliers etc)</t>
  </si>
  <si>
    <t xml:space="preserve">Manage wellness centers</t>
  </si>
  <si>
    <t xml:space="preserve">Manage classrooms</t>
  </si>
  <si>
    <t xml:space="preserve">Manage Retreats</t>
  </si>
  <si>
    <t xml:space="preserve">Manage Retreat Types</t>
  </si>
  <si>
    <t xml:space="preserve">Manage locations</t>
  </si>
  <si>
    <t xml:space="preserve">Manage Blogs</t>
  </si>
  <si>
    <t xml:space="preserve">Customize page contents</t>
  </si>
  <si>
    <t xml:space="preserve">Manage MoU</t>
  </si>
  <si>
    <t xml:space="preserve">Manage Response templates</t>
  </si>
  <si>
    <t xml:space="preserve">Define package categories</t>
  </si>
  <si>
    <t xml:space="preserve">15 min, 30 min, 45 min, day packages</t>
  </si>
  <si>
    <t xml:space="preserve">Manage Media (Images, session recordings)</t>
  </si>
  <si>
    <t xml:space="preserve">create package with revenue share</t>
  </si>
  <si>
    <t xml:space="preserve">Manage additional center feautures</t>
  </si>
  <si>
    <t xml:space="preserve">Create editable MoU </t>
  </si>
  <si>
    <t xml:space="preserve">Manage Coupons</t>
  </si>
  <si>
    <t xml:space="preserve">SEO</t>
  </si>
  <si>
    <t xml:space="preserve">meta tags</t>
  </si>
  <si>
    <t xml:space="preserve">Digitally signable PDF document</t>
  </si>
  <si>
    <t xml:space="preserve">Manage Appointments</t>
  </si>
  <si>
    <t xml:space="preserve">landing pages</t>
  </si>
  <si>
    <t xml:space="preserve">Build listing</t>
  </si>
  <si>
    <t xml:space="preserve">Manage Schedules</t>
  </si>
  <si>
    <t xml:space="preserve">Add comments to listing</t>
  </si>
  <si>
    <t xml:space="preserve">Manage GST Slabs</t>
  </si>
  <si>
    <t xml:space="preserve">one click publishing</t>
  </si>
  <si>
    <t xml:space="preserve">Manage Users</t>
  </si>
  <si>
    <t xml:space="preserve">create editable response templates</t>
  </si>
  <si>
    <t xml:space="preserve">Login (using Amazon Cognito)</t>
  </si>
  <si>
    <t xml:space="preserve">Enquiry Types</t>
  </si>
  <si>
    <t xml:space="preserve">Gmail login</t>
  </si>
  <si>
    <t xml:space="preserve">create corporates</t>
  </si>
  <si>
    <t xml:space="preserve">Facebook Login</t>
  </si>
  <si>
    <t xml:space="preserve">Trainer onboarding</t>
  </si>
  <si>
    <t xml:space="preserve">Linkedin login</t>
  </si>
  <si>
    <t xml:space="preserve">session occupancy limits</t>
  </si>
  <si>
    <t xml:space="preserve">OTP and email verification</t>
  </si>
  <si>
    <t xml:space="preserve">retreat types</t>
  </si>
  <si>
    <t xml:space="preserve">Forgot password</t>
  </si>
  <si>
    <t xml:space="preserve">retreat locations</t>
  </si>
  <si>
    <t xml:space="preserve">Remember password</t>
  </si>
  <si>
    <t xml:space="preserve">Customer Onboarding (Property Owners)</t>
  </si>
  <si>
    <t xml:space="preserve">Customer enquiry</t>
  </si>
  <si>
    <t xml:space="preserve">Identify enquiry type</t>
  </si>
  <si>
    <t xml:space="preserve">Send response  &amp; MoU based on enquiry type (or manually)</t>
  </si>
  <si>
    <t xml:space="preserve">Arbitrate MoU</t>
  </si>
  <si>
    <t xml:space="preserve">Customer selects package</t>
  </si>
  <si>
    <t xml:space="preserve">Customer digitally Signs MoU</t>
  </si>
  <si>
    <t xml:space="preserve">Customer makes payment</t>
  </si>
  <si>
    <t xml:space="preserve">Create Listing</t>
  </si>
  <si>
    <t xml:space="preserve">Send for customer approval</t>
  </si>
  <si>
    <t xml:space="preserve">One click publishing</t>
  </si>
  <si>
    <t xml:space="preserve">Customer Dashboard (Property Owner)</t>
  </si>
  <si>
    <t xml:space="preserve">Manage Images</t>
  </si>
  <si>
    <t xml:space="preserve">Manage services</t>
  </si>
  <si>
    <t xml:space="preserve">Manage Packages</t>
  </si>
  <si>
    <t xml:space="preserve">New Notifications</t>
  </si>
  <si>
    <t xml:space="preserve">New enquiries</t>
  </si>
  <si>
    <t xml:space="preserve">New bookings</t>
  </si>
  <si>
    <t xml:space="preserve">Ratings received</t>
  </si>
  <si>
    <t xml:space="preserve">Reviews received and response crafting</t>
  </si>
  <si>
    <t xml:space="preserve"># of booking with drill down</t>
  </si>
  <si>
    <t xml:space="preserve">Amount pending [Drill down]</t>
  </si>
  <si>
    <t xml:space="preserve">Amount received [Drill down]</t>
  </si>
  <si>
    <t xml:space="preserve">Manage Medical inventory </t>
  </si>
  <si>
    <t xml:space="preserve">Medicine cart</t>
  </si>
  <si>
    <t xml:space="preserve">Receive payments</t>
  </si>
  <si>
    <t xml:space="preserve">payment gateway integration</t>
  </si>
  <si>
    <t xml:space="preserve">Generate invoice</t>
  </si>
  <si>
    <t xml:space="preserve">Walk-in booking</t>
  </si>
  <si>
    <t xml:space="preserve">Experts login</t>
  </si>
  <si>
    <t xml:space="preserve">Manage enquiries</t>
  </si>
  <si>
    <t xml:space="preserve">Expert Bookings</t>
  </si>
  <si>
    <t xml:space="preserve">Individual Bookings (dashboard)</t>
  </si>
  <si>
    <t xml:space="preserve">Basic Details</t>
  </si>
  <si>
    <t xml:space="preserve">Gender Based Booking</t>
  </si>
  <si>
    <t xml:space="preserve">Schedule bookings</t>
  </si>
  <si>
    <t xml:space="preserve">Schedule free bookings</t>
  </si>
  <si>
    <t xml:space="preserve">Paid consultation booking</t>
  </si>
  <si>
    <t xml:space="preserve">Request payment</t>
  </si>
  <si>
    <t xml:space="preserve">Manage FAQ’s</t>
  </si>
  <si>
    <t xml:space="preserve">SEO enabled</t>
  </si>
  <si>
    <t xml:space="preserve">Coupon Provisioning</t>
  </si>
  <si>
    <t xml:space="preserve">Create packages eligible for coupons</t>
  </si>
  <si>
    <t xml:space="preserve">Add partners, expiry, date, terms of use, # of times</t>
  </si>
  <si>
    <t xml:space="preserve">Corporate discounts</t>
  </si>
  <si>
    <t xml:space="preserve">customized coupons</t>
  </si>
  <si>
    <t xml:space="preserve">Search By</t>
  </si>
  <si>
    <t xml:space="preserve">Service</t>
  </si>
  <si>
    <t xml:space="preserve">Ailment</t>
  </si>
  <si>
    <t xml:space="preserve">Multi-city</t>
  </si>
  <si>
    <t xml:space="preserve">Trainer</t>
  </si>
  <si>
    <t xml:space="preserve">Package</t>
  </si>
  <si>
    <t xml:space="preserve">Corporate Wellness</t>
  </si>
  <si>
    <t xml:space="preserve">Digital wellness</t>
  </si>
  <si>
    <t xml:space="preserve">Note: 6 hrs / KPI</t>
  </si>
  <si>
    <t xml:space="preserve">Service categories</t>
  </si>
  <si>
    <t xml:space="preserve">Package prices</t>
  </si>
  <si>
    <t xml:space="preserve">Trainer listings</t>
  </si>
  <si>
    <t xml:space="preserve">Trainer profile page</t>
  </si>
  <si>
    <t xml:space="preserve">Trainer classes &amp; schedules</t>
  </si>
  <si>
    <t xml:space="preserve">Book classes</t>
  </si>
  <si>
    <t xml:space="preserve">Online sessions</t>
  </si>
  <si>
    <t xml:space="preserve">Session feedback and review</t>
  </si>
  <si>
    <t xml:space="preserve">class recordings</t>
  </si>
  <si>
    <t xml:space="preserve">chat with trainer</t>
  </si>
  <si>
    <t xml:space="preserve">data encryption</t>
  </si>
  <si>
    <t xml:space="preserve">attend classes via mobile</t>
  </si>
  <si>
    <t xml:space="preserve">Wellness Retreat</t>
  </si>
  <si>
    <t xml:space="preserve">Capture user affiliation to retreats</t>
  </si>
  <si>
    <t xml:space="preserve">Suggest retreat packages</t>
  </si>
  <si>
    <t xml:space="preserve">Book retreat</t>
  </si>
  <si>
    <t xml:space="preserve">Suggest care packages</t>
  </si>
  <si>
    <t xml:space="preserve">directions and approx air fare</t>
  </si>
  <si>
    <t xml:space="preserve">Other features similar to digital wellness </t>
  </si>
  <si>
    <t xml:space="preserve">Blog and website</t>
  </si>
  <si>
    <t xml:space="preserve">Redesign user interface</t>
  </si>
  <si>
    <t xml:space="preserve">tag pages , blogs, services etc</t>
  </si>
  <si>
    <t xml:space="preserve">SEO friendly</t>
  </si>
  <si>
    <t xml:space="preserve">ability to replace images</t>
  </si>
  <si>
    <t xml:space="preserve">Blog -Wordpress based</t>
  </si>
  <si>
    <t xml:space="preserve">Search Bar</t>
  </si>
  <si>
    <t xml:space="preserve">Home page</t>
  </si>
  <si>
    <t xml:space="preserve">Product selection</t>
  </si>
  <si>
    <t xml:space="preserve">Explore</t>
  </si>
  <si>
    <t xml:space="preserve">Partner with us</t>
  </si>
  <si>
    <t xml:space="preserve">contact us</t>
  </si>
  <si>
    <t xml:space="preserve">listings</t>
  </si>
  <si>
    <t xml:space="preserve">Integrations</t>
  </si>
  <si>
    <t xml:space="preserve">Zoho books</t>
  </si>
  <si>
    <t xml:space="preserve">SMS / email</t>
  </si>
  <si>
    <t xml:space="preserve">Twilio Chat</t>
  </si>
  <si>
    <t xml:space="preserve">Social login (AWS Cognito)</t>
  </si>
  <si>
    <t xml:space="preserve">Chatbot (AWS Lex)</t>
  </si>
  <si>
    <t xml:space="preserve">Security</t>
  </si>
  <si>
    <t xml:space="preserve">Protection against injection attacks (SQL, CRLF)</t>
  </si>
  <si>
    <t xml:space="preserve">URL encoding,  Input validation</t>
  </si>
  <si>
    <t xml:space="preserve">Cookie Encryption, Cookie replay attacks</t>
  </si>
  <si>
    <t xml:space="preserve">Session hijacking prevention</t>
  </si>
  <si>
    <t xml:space="preserve">Cross site scripting and session management</t>
  </si>
  <si>
    <t xml:space="preserve">System Features</t>
  </si>
  <si>
    <t xml:space="preserve">Authentication, Authorization, Roles</t>
  </si>
  <si>
    <t xml:space="preserve">Exception Handling and Error logging</t>
  </si>
  <si>
    <t xml:space="preserve">Auditing &amp; Logging</t>
  </si>
  <si>
    <t xml:space="preserve">Search Engine</t>
  </si>
  <si>
    <t xml:space="preserve">Notification management</t>
  </si>
  <si>
    <t xml:space="preserve">Reporting Engine</t>
  </si>
  <si>
    <t xml:space="preserve">Workflow management</t>
  </si>
  <si>
    <t xml:space="preserve">SQA </t>
  </si>
  <si>
    <t xml:space="preserve">QA &amp; Bug fixing</t>
  </si>
  <si>
    <t xml:space="preserve">UAT</t>
  </si>
  <si>
    <t xml:space="preserve">Deployment</t>
  </si>
  <si>
    <t xml:space="preserve">Expected Viewability</t>
  </si>
  <si>
    <t xml:space="preserve">Logo</t>
  </si>
  <si>
    <t xml:space="preserve">Clean</t>
  </si>
  <si>
    <t xml:space="preserve">Crisp</t>
  </si>
  <si>
    <t xml:space="preserve">Engaging</t>
  </si>
  <si>
    <t xml:space="preserve">Introduction to Aanya Wellness! Video of Tannaz Irani, and a sign up or call to action form. Something as simple as Twitter's sign up page or Facebook's sign up page.
We do clear our intent, our messaging, and we allow the person to explore the features, probably a short trip to our website.
</t>
  </si>
  <si>
    <t xml:space="preserve">Talks about Aanya Wellness in easy to understand manner</t>
  </si>
  <si>
    <t xml:space="preserve">Gives a brief on what are we offering, breaks the complexity and tells the user of the same in easy and simple language</t>
  </si>
  <si>
    <t xml:space="preserve">Color scheme to be as per the logo</t>
  </si>
  <si>
    <t xml:space="preserve">Feel of community</t>
  </si>
  <si>
    <t xml:space="preserve">Feel of healing</t>
  </si>
  <si>
    <t xml:space="preserve">We ask the user a question: How are you feeling today? basis the response we build a user journey, capturing the email id and phone number and full name, with a tint of gamification, we land on the page below, or give them our suggestions.
This probably can be a feature, where we say like Google, 'I'm feeling lucky!' and build a program suggestion, taking care of inputs like budgets, location, possibility of travel, likeness of a particular terrain, ailments suffering from, or symptoms that are most prominent, date of travel, etc.
A chatbot (Ask our doctor)</t>
  </si>
  <si>
    <t xml:space="preserve">Feeling of wellness</t>
  </si>
  <si>
    <t xml:space="preserve">Nature</t>
  </si>
  <si>
    <t xml:space="preserve">Abode to wellness</t>
  </si>
  <si>
    <t xml:space="preserve">Path to healing</t>
  </si>
  <si>
    <t xml:space="preserve">Future Plans</t>
  </si>
  <si>
    <t xml:space="preserve">Expansion to other countries</t>
  </si>
  <si>
    <t xml:space="preserve">Franchise model of Aanya Wellness for country partners</t>
  </si>
  <si>
    <t xml:space="preserve">Options to choose from:
* Digital wellness packages
* Wellness retreats
* Blogs
* Corporate Wellness
</t>
  </si>
  <si>
    <t xml:space="preserve">Spinners</t>
  </si>
  <si>
    <t xml:space="preserve">A chatbot to be integrated to help the user with overall user journey on the website</t>
  </si>
  <si>
    <t xml:space="preserve">Footer </t>
  </si>
  <si>
    <r>
      <rPr>
        <sz val="10"/>
        <color rgb="FF000000"/>
        <rFont val="Arial"/>
        <family val="0"/>
        <charset val="1"/>
      </rPr>
      <t xml:space="preserve">On clicking wellness packages the user gets the option to choose between </t>
    </r>
    <r>
      <rPr>
        <b val="true"/>
        <u val="single"/>
        <sz val="10"/>
        <rFont val="Arial"/>
        <family val="0"/>
        <charset val="1"/>
      </rPr>
      <t xml:space="preserve">Digital and In-person</t>
    </r>
  </si>
  <si>
    <t xml:space="preserve">S.No</t>
  </si>
  <si>
    <t xml:space="preserve">Feature</t>
  </si>
  <si>
    <t xml:space="preserve">Priority</t>
  </si>
  <si>
    <t xml:space="preserve">Description</t>
  </si>
  <si>
    <t xml:space="preserve">User Sign up</t>
  </si>
  <si>
    <t xml:space="preserve">High</t>
  </si>
  <si>
    <t xml:space="preserve">Basic Email sign up
Facebook sign up
Linkedin sign up
Gmail sign up
Mobile OTP and Email verification</t>
  </si>
  <si>
    <t xml:space="preserve">Meta Tags/OG</t>
  </si>
  <si>
    <t xml:space="preserve">To be able to define meta tags for each page</t>
  </si>
  <si>
    <t xml:space="preserve">Onboarding process - Centres, Individuals, Bloggers, trainers</t>
  </si>
  <si>
    <t xml:space="preserve">Link to initiate registration process
Current process to be automated:
Current Process
1) Interest shown by the centre/individual
2) Our team reaches out with an email explaining the benefits and an MoU
3) Follow up on MoU terms and revert with signed MoU starts
4) On receiving the signed MoU, we make the listing in the backend
MoU to be digitised, with the ability to make changes to the text, based on the event, by the admin only
Digitally sign facility to be given
Preview link for final listing, with the ability to give comments, or suggestion by the centre owner, on approval, single click live
DIfferent percentages of revenue share on different category of packages</t>
  </si>
  <si>
    <t xml:space="preserve">Centre/Individual Page</t>
  </si>
  <si>
    <t xml:space="preserve">Enhancing the current process, and syncronising the steps
Centre has the ability to add/replace the images (dahsboard for centre, changes to reflect post approval of admin or account manager(aanya's team))
Centre has the ability to add/replace/edit the services (dahsboard for centre, changes to reflect post approval of admin or account manager(aanya's team))
Centre has the ability to add/edit the charges of each package (dahsboard for centre, changes to reflect post approval of admin or account manager(aanya's team))
Centre gets the details and notifications through email and on the dashboard, about new bookings (dahsboard for centre, changes to reflect post approval of admin or account manager(aanya's team))
Centre gets a dashboard with number of bookings, amount pending, amount received, and request payment, or generate invoice
Centre also gets the option to facilitate the receiving of payment of medicines as well through our portal, with coverage of logistics and actual cost of medicine and GST
Rating and review feature(By default every centre starts with 3* rating), any new review and rating to be published post approval by admin/account manager, and centres to accordingly sort out basis the rating
Option to select sex: Male, female, Unisex
Gender based bookings
Make an appointment
At centre booking through our portal for catering to walk-in
Free consultation bookings, and then managing medicine cost
The centre gets the option to generate an invoice at a click on their dashboard for individual bookings, or weekly, or monthly amounts, and the invocie is emailed to admin and account manager, and pops up in admin's and account manager's dashboard
Opening and closing option
A separate URL is created for centres/experts to login
Addition of features like terrain, price range, etc (in-house doctor) etc
Category tab to be made location specifc (as per the flow of current website)
Direction link
Free consultation - few centre don't charge for their consultations, but medicine, managing a journey for that.
FAQs for individual listing(SEO perspective using json)</t>
  </si>
  <si>
    <t xml:space="preserve">Payment Process</t>
  </si>
  <si>
    <t xml:space="preserve">Integration of National as well international payment gateway (Currently PayTM is activated)
Invoicing process (Zoho books to be integrated)
Notification process</t>
  </si>
  <si>
    <t xml:space="preserve">Couponing Process</t>
  </si>
  <si>
    <t xml:space="preserve">Customised partner name coupon
Validation (Expiry Date, number of times, etc)
Special discounts for corporates
Sitewide/selected packages</t>
  </si>
  <si>
    <t xml:space="preserve">Search bar</t>
  </si>
  <si>
    <t xml:space="preserve">Moderate</t>
  </si>
  <si>
    <t xml:space="preserve">Service
Ailment
City
Trainer
Package
Cross city search enabled(without changing location)</t>
  </si>
  <si>
    <t xml:space="preserve">Lazy loading</t>
  </si>
  <si>
    <t xml:space="preserve">Ask your query</t>
  </si>
  <si>
    <t xml:space="preserve">The user on home page gets the option to ask us a query, and now this can be done through a form, where we have the following options:
Name:
Phone Number:
Email id:
City:
Age:
Ask us your query: (Support or field text: Ask us your wellness related query, and these details will be kept confidential and will be shared with only the doctor who will be responding to your query)</t>
  </si>
  <si>
    <t xml:space="preserve">Landing Pages</t>
  </si>
  <si>
    <t xml:space="preserve">Ability to create landing pages for marketing and promotion purposes (Can be given through wordpress or any website builder, or if the team can extend the support)
Sign up process to be integrated on user selecting to book
Couponing process to be integrated</t>
  </si>
  <si>
    <t xml:space="preserve">Blog Page</t>
  </si>
  <si>
    <t xml:space="preserve">UI Change of the blog listing page
Change in UI of the blog page as well
* Featured Image to be centrally aligned
* Overall UI to be more appealing 
* Better placement of Google Ads
* Search bar to be corrected</t>
  </si>
  <si>
    <t xml:space="preserve">Mobile responsiveness to corrected</t>
  </si>
  <si>
    <t xml:space="preserve">Gmail email authentication</t>
  </si>
  <si>
    <t xml:space="preserve">Corporate Wellness Program</t>
  </si>
  <si>
    <t xml:space="preserve">Low</t>
  </si>
  <si>
    <t xml:space="preserve">Special discounts features for each corporate
Enabling an rewards section for employees to redeem their reward points from here through Aanya and its partners, bascially sort of an ecommerce but with the user journey for reward section
Database to be made accordingly in the backend
Also, giving the facility to HR to add the emails for monthly newsletters</t>
  </si>
  <si>
    <t xml:space="preserve">Digital Wellness</t>
  </si>
  <si>
    <t xml:space="preserve">Page to have categories or filters on the basis of:
* Service Categories (Yoga, Meditation, etc)
* Price
Each trainer here(though will have the listing on the website as well, and gets the same dashboard, but will have the feature to start and end online classes from their dahsboard
User can either sign in on our website through laptop or mobile for taking the classes, and gets added to the class when trainer allows, (We can have either Zoho showtime or Zoom for this)
Users get the option to give feedback and detailed review after very class
Recordings and giveaways to be made available for purchased batches
Free classes or courses to be made available to users after first purchase
Option to ask a query while practising or after the class to the trainer
Book a doubt session
Hour based booking and charges for life coaches and mental health classes
Book an appointment feature</t>
  </si>
  <si>
    <t xml:space="preserve">The basic flow with bug fixes to be implemented as is, with features or changes as explained above in respective columns
An additional feature to be made in alignment to I'm feeling lucky, where the user gives requisite inputs to questions like: What do you like more: Beaches, Deserts, Forests, Hills, Riverside, and then budget, time and date, travel preference and we suggest custom packages on the basis of that
For now, we just work on the data available on our portal, and does not need to include details like travel fare etc., though we can show the distance or expected travel time.
Selection of locations to be standardised and user journey to be made smooth around it</t>
  </si>
  <si>
    <t xml:space="preserve">In-person session</t>
  </si>
  <si>
    <t xml:space="preserve">Similar to location based flow as in wellness retreats, but only relevant to day based booking and not a stay based booking</t>
  </si>
  <si>
    <t xml:space="preserve">Relevant Features/Tags</t>
  </si>
  <si>
    <t xml:space="preserve">* We need to have relevant blogs being appearing around the lisitng or on package pages, and vice versa</t>
  </si>
  <si>
    <t xml:space="preserve">E-commerce</t>
  </si>
  <si>
    <t xml:space="preserve">We necessarily don't build a whole e-commerce model, we just want to enable our ayurvedic doctors to be able to send/sell their medicines as well through our platform. We can add an additional heading on their respecitve listing.
Also, we want to enable the doctors to be able to sell some of their products through our website.</t>
  </si>
  <si>
    <t xml:space="preserve">GST Slabs</t>
  </si>
  <si>
    <t xml:space="preserve">At times, we get into situations, where we have to generate payment links or add entities, that aren't GST applicable, often more so for products. We want the invoicing process to be managed accordingly</t>
  </si>
  <si>
    <t xml:space="preserve">Integration with Zoho Books</t>
  </si>
  <si>
    <t xml:space="preserve">Managing our invoicing and booking processes through Zoho books</t>
  </si>
</sst>
</file>

<file path=xl/styles.xml><?xml version="1.0" encoding="utf-8"?>
<styleSheet xmlns="http://schemas.openxmlformats.org/spreadsheetml/2006/main">
  <numFmts count="2">
    <numFmt numFmtId="164" formatCode="General"/>
    <numFmt numFmtId="165" formatCode="General"/>
  </numFmts>
  <fonts count="14">
    <font>
      <sz val="11"/>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i val="true"/>
      <sz val="11"/>
      <color rgb="FFFFFFFF"/>
      <name val="Calibri"/>
      <family val="2"/>
      <charset val="1"/>
    </font>
    <font>
      <b val="true"/>
      <sz val="11"/>
      <color rgb="FF000000"/>
      <name val="Calibri"/>
      <family val="2"/>
      <charset val="1"/>
    </font>
    <font>
      <sz val="11"/>
      <color rgb="FFFFFFFF"/>
      <name val="Calibri"/>
      <family val="2"/>
      <charset val="1"/>
    </font>
    <font>
      <b val="true"/>
      <sz val="10"/>
      <color rgb="FF000000"/>
      <name val="Arial"/>
      <family val="0"/>
      <charset val="1"/>
    </font>
    <font>
      <i val="true"/>
      <sz val="10"/>
      <color rgb="FF000000"/>
      <name val="Arial"/>
      <family val="0"/>
      <charset val="1"/>
    </font>
    <font>
      <sz val="10"/>
      <color rgb="FF000000"/>
      <name val="Arial"/>
      <family val="0"/>
      <charset val="1"/>
    </font>
    <font>
      <b val="true"/>
      <u val="single"/>
      <sz val="10"/>
      <name val="Arial"/>
      <family val="0"/>
      <charset val="1"/>
    </font>
    <font>
      <sz val="10"/>
      <name val="Arial"/>
      <family val="0"/>
      <charset val="1"/>
    </font>
  </fonts>
  <fills count="13">
    <fill>
      <patternFill patternType="none"/>
    </fill>
    <fill>
      <patternFill patternType="gray125"/>
    </fill>
    <fill>
      <patternFill patternType="solid">
        <fgColor rgb="FFFFFFFF"/>
        <bgColor rgb="FFEDEDED"/>
      </patternFill>
    </fill>
    <fill>
      <patternFill patternType="solid">
        <fgColor rgb="FF000000"/>
        <bgColor rgb="FF003300"/>
      </patternFill>
    </fill>
    <fill>
      <patternFill patternType="solid">
        <fgColor rgb="FFDBDBDB"/>
        <bgColor rgb="FFEDEDED"/>
      </patternFill>
    </fill>
    <fill>
      <patternFill patternType="solid">
        <fgColor rgb="FFFFE699"/>
        <bgColor rgb="FFFBE5D6"/>
      </patternFill>
    </fill>
    <fill>
      <patternFill patternType="solid">
        <fgColor rgb="FFC5E0B4"/>
        <bgColor rgb="FFDBDBDB"/>
      </patternFill>
    </fill>
    <fill>
      <patternFill patternType="solid">
        <fgColor rgb="FFFBE5D6"/>
        <bgColor rgb="FFEDEDED"/>
      </patternFill>
    </fill>
    <fill>
      <patternFill patternType="solid">
        <fgColor rgb="FFEDEDED"/>
        <bgColor rgb="FFFBE5D6"/>
      </patternFill>
    </fill>
    <fill>
      <patternFill patternType="solid">
        <fgColor rgb="FFF8CBAD"/>
        <bgColor rgb="FFFFE699"/>
      </patternFill>
    </fill>
    <fill>
      <patternFill patternType="solid">
        <fgColor rgb="FFF4B183"/>
        <bgColor rgb="FFF8CBAD"/>
      </patternFill>
    </fill>
    <fill>
      <patternFill patternType="solid">
        <fgColor rgb="FFAFCC87"/>
        <bgColor rgb="FFBFBFBF"/>
      </patternFill>
    </fill>
    <fill>
      <patternFill patternType="solid">
        <fgColor rgb="FF884B3E"/>
        <bgColor rgb="FF993366"/>
      </patternFill>
    </fill>
  </fills>
  <borders count="4">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right"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4"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4"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4" shrinkToFit="false"/>
      <protection locked="true" hidden="false"/>
    </xf>
    <xf numFmtId="164" fontId="5" fillId="0" borderId="1" xfId="0" applyFont="true" applyBorder="true" applyAlignment="true" applyProtection="false">
      <alignment horizontal="left" vertical="center" textRotation="0" wrapText="false" indent="7"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11" shrinkToFit="false"/>
      <protection locked="true" hidden="false"/>
    </xf>
    <xf numFmtId="164" fontId="4" fillId="8" borderId="1" xfId="0" applyFont="true" applyBorder="true" applyAlignment="true" applyProtection="false">
      <alignment horizontal="left" vertical="center" textRotation="0" wrapText="false" indent="0" shrinkToFit="false"/>
      <protection locked="true" hidden="false"/>
    </xf>
    <xf numFmtId="164" fontId="4" fillId="7" borderId="0" xfId="0" applyFont="true" applyBorder="tru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2"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9" fillId="11"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12" borderId="3" xfId="0" applyFont="true" applyBorder="true" applyAlignment="true" applyProtection="false">
      <alignment horizontal="general" vertical="bottom" textRotation="0" wrapText="true" indent="0" shrinkToFit="false"/>
      <protection locked="true" hidden="false"/>
    </xf>
    <xf numFmtId="164" fontId="9" fillId="11" borderId="3" xfId="0" applyFont="true" applyBorder="true" applyAlignment="true" applyProtection="false">
      <alignment horizontal="center"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884B3E"/>
      <rgbColor rgb="FFEDEDED"/>
      <rgbColor rgb="FFFBE5D6"/>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5E0B4"/>
      <rgbColor rgb="FFFFE699"/>
      <rgbColor rgb="FFAFCC87"/>
      <rgbColor rgb="FFF4B183"/>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171360</xdr:rowOff>
    </xdr:from>
    <xdr:to>
      <xdr:col>0</xdr:col>
      <xdr:colOff>2043720</xdr:colOff>
      <xdr:row>2</xdr:row>
      <xdr:rowOff>344160</xdr:rowOff>
    </xdr:to>
    <xdr:pic>
      <xdr:nvPicPr>
        <xdr:cNvPr id="0" name="Picture 1" descr=""/>
        <xdr:cNvPicPr/>
      </xdr:nvPicPr>
      <xdr:blipFill>
        <a:blip r:embed="rId1"/>
        <a:stretch/>
      </xdr:blipFill>
      <xdr:spPr>
        <a:xfrm>
          <a:off x="76320" y="171360"/>
          <a:ext cx="1967400" cy="523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mnt/windows/ddrive/proposal/Anyavision/proposal/PRISMA%20-%20Saudi%20-%20SKAMCO/PRISMA%20Module%20Inventory.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3"/>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62"/>
  <sheetViews>
    <sheetView showFormulas="false" showGridLines="true" showRowColHeaders="true" showZeros="true" rightToLeft="false" tabSelected="true" showOutlineSymbols="true" defaultGridColor="true" view="normal" topLeftCell="A118" colorId="64" zoomScale="100" zoomScaleNormal="100" zoomScalePageLayoutView="100" workbookViewId="0">
      <selection pane="topLeft" activeCell="A157" activeCellId="0" sqref="A157"/>
    </sheetView>
  </sheetViews>
  <sheetFormatPr defaultColWidth="9.15234375" defaultRowHeight="13.8" zeroHeight="false" outlineLevelRow="0" outlineLevelCol="0"/>
  <cols>
    <col collapsed="false" customWidth="true" hidden="false" outlineLevel="0" max="1" min="1" style="0" width="74.57"/>
    <col collapsed="false" customWidth="true" hidden="false" outlineLevel="0" max="2" min="2" style="1" width="10.57"/>
    <col collapsed="false" customWidth="true" hidden="false" outlineLevel="0" max="3" min="3" style="1" width="11.43"/>
    <col collapsed="false" customWidth="true" hidden="false" outlineLevel="0" max="4" min="4" style="0" width="26.72"/>
    <col collapsed="false" customWidth="true" hidden="false" outlineLevel="0" max="5" min="5" style="1" width="6.43"/>
    <col collapsed="false" customWidth="true" hidden="false" outlineLevel="0" max="7" min="6" style="1" width="9.57"/>
    <col collapsed="false" customWidth="true" hidden="false" outlineLevel="0" max="8" min="8" style="0" width="10.28"/>
    <col collapsed="false" customWidth="true" hidden="false" outlineLevel="0" max="9" min="9" style="0" width="7.43"/>
    <col collapsed="false" customWidth="true" hidden="false" outlineLevel="0" max="10" min="10" style="0" width="13"/>
    <col collapsed="false" customWidth="true" hidden="false" outlineLevel="0" max="11" min="11" style="0" width="7"/>
    <col collapsed="false" customWidth="true" hidden="false" outlineLevel="0" max="64" min="12" style="0" width="8.53"/>
  </cols>
  <sheetData>
    <row r="1" customFormat="false" ht="13.8" hidden="false" customHeight="false" outlineLevel="0" collapsed="false">
      <c r="A1" s="2"/>
      <c r="B1" s="3"/>
      <c r="C1" s="3"/>
      <c r="D1" s="3"/>
      <c r="E1" s="3"/>
      <c r="F1" s="3"/>
      <c r="G1" s="3"/>
    </row>
    <row r="2" customFormat="false" ht="13.8" hidden="false" customHeight="false" outlineLevel="0" collapsed="false">
      <c r="A2" s="4"/>
      <c r="B2" s="3"/>
      <c r="C2" s="3"/>
      <c r="D2" s="3"/>
      <c r="E2" s="3"/>
      <c r="F2" s="3"/>
      <c r="G2" s="3"/>
    </row>
    <row r="3" customFormat="false" ht="31.5" hidden="false" customHeight="true" outlineLevel="0" collapsed="false">
      <c r="A3" s="5"/>
      <c r="B3" s="3"/>
      <c r="C3" s="3"/>
      <c r="D3" s="3"/>
      <c r="E3" s="3"/>
      <c r="F3" s="3"/>
      <c r="G3" s="3"/>
    </row>
    <row r="4" customFormat="false" ht="26.25" hidden="false" customHeight="true" outlineLevel="0" collapsed="false">
      <c r="A4" s="6" t="s">
        <v>0</v>
      </c>
      <c r="B4" s="6"/>
      <c r="C4" s="6"/>
      <c r="D4" s="6"/>
      <c r="E4" s="6"/>
      <c r="F4" s="6"/>
      <c r="G4" s="6"/>
    </row>
    <row r="5" customFormat="false" ht="13.8" hidden="false" customHeight="false" outlineLevel="0" collapsed="false">
      <c r="A5" s="7" t="s">
        <v>1</v>
      </c>
      <c r="B5" s="8" t="s">
        <v>2</v>
      </c>
      <c r="C5" s="8" t="s">
        <v>3</v>
      </c>
      <c r="D5" s="9" t="s">
        <v>4</v>
      </c>
      <c r="E5" s="10" t="s">
        <v>5</v>
      </c>
      <c r="F5" s="10" t="s">
        <v>6</v>
      </c>
      <c r="G5" s="10" t="s">
        <v>7</v>
      </c>
    </row>
    <row r="6" customFormat="false" ht="13.8" hidden="false" customHeight="false" outlineLevel="0" collapsed="false">
      <c r="A6" s="11" t="s">
        <v>8</v>
      </c>
      <c r="B6" s="11"/>
      <c r="C6" s="11"/>
      <c r="D6" s="0" t="s">
        <v>9</v>
      </c>
      <c r="E6" s="1" t="n">
        <v>1</v>
      </c>
      <c r="F6" s="1" t="n">
        <f aca="false">C10/E6</f>
        <v>10</v>
      </c>
      <c r="G6" s="1" t="n">
        <f aca="false">E6*F6</f>
        <v>10</v>
      </c>
    </row>
    <row r="7" customFormat="false" ht="13.8" hidden="false" customHeight="false" outlineLevel="0" collapsed="false">
      <c r="A7" s="12" t="s">
        <v>10</v>
      </c>
      <c r="B7" s="1" t="n">
        <v>80</v>
      </c>
      <c r="C7" s="1" t="n">
        <f aca="false">B7/8</f>
        <v>10</v>
      </c>
      <c r="D7" s="0" t="s">
        <v>11</v>
      </c>
      <c r="E7" s="1" t="n">
        <v>1</v>
      </c>
      <c r="F7" s="1" t="n">
        <f aca="false">C7/E7</f>
        <v>10</v>
      </c>
      <c r="G7" s="1" t="n">
        <f aca="false">E7*F7</f>
        <v>10</v>
      </c>
    </row>
    <row r="8" customFormat="false" ht="13.8" hidden="false" customHeight="false" outlineLevel="0" collapsed="false">
      <c r="A8" s="12" t="s">
        <v>12</v>
      </c>
      <c r="B8" s="1" t="n">
        <f aca="false">SUM(B15:B139)*0.1</f>
        <v>0</v>
      </c>
      <c r="C8" s="1" t="n">
        <f aca="false">B8/8</f>
        <v>0</v>
      </c>
      <c r="D8" s="0" t="s">
        <v>13</v>
      </c>
      <c r="E8" s="1" t="n">
        <v>1</v>
      </c>
      <c r="F8" s="1" t="n">
        <f aca="false">C9/E8</f>
        <v>5</v>
      </c>
      <c r="G8" s="1" t="n">
        <f aca="false">E8*F8</f>
        <v>5</v>
      </c>
    </row>
    <row r="9" customFormat="false" ht="13.8" hidden="false" customHeight="false" outlineLevel="0" collapsed="false">
      <c r="A9" s="12" t="s">
        <v>14</v>
      </c>
      <c r="B9" s="1" t="n">
        <v>40</v>
      </c>
      <c r="C9" s="1" t="n">
        <f aca="false">B9/8</f>
        <v>5</v>
      </c>
      <c r="D9" s="0" t="s">
        <v>15</v>
      </c>
      <c r="E9" s="1" t="n">
        <v>1</v>
      </c>
      <c r="F9" s="1" t="n">
        <f aca="false">C8/E9</f>
        <v>0</v>
      </c>
      <c r="G9" s="1" t="n">
        <f aca="false">E9*F9</f>
        <v>0</v>
      </c>
    </row>
    <row r="10" customFormat="false" ht="13.8" hidden="false" customHeight="false" outlineLevel="0" collapsed="false">
      <c r="A10" s="12" t="s">
        <v>16</v>
      </c>
      <c r="B10" s="1" t="n">
        <v>80</v>
      </c>
      <c r="C10" s="1" t="n">
        <f aca="false">B10/8</f>
        <v>10</v>
      </c>
      <c r="D10" s="0" t="s">
        <v>17</v>
      </c>
      <c r="E10" s="1" t="n">
        <v>2</v>
      </c>
      <c r="F10" s="1" t="n">
        <v>36</v>
      </c>
      <c r="G10" s="1" t="n">
        <f aca="false">E10*F10</f>
        <v>72</v>
      </c>
      <c r="H10" s="13" t="n">
        <f aca="false">SUM(G10:G11)</f>
        <v>142</v>
      </c>
      <c r="I10" s="13" t="n">
        <f aca="false">SUM(C12:C139)</f>
        <v>1</v>
      </c>
    </row>
    <row r="11" customFormat="false" ht="13.8" hidden="false" customHeight="false" outlineLevel="0" collapsed="false">
      <c r="A11" s="14" t="s">
        <v>18</v>
      </c>
      <c r="B11" s="14"/>
      <c r="C11" s="14"/>
      <c r="D11" s="0" t="s">
        <v>19</v>
      </c>
      <c r="E11" s="1" t="n">
        <v>2</v>
      </c>
      <c r="F11" s="1" t="n">
        <v>35</v>
      </c>
      <c r="G11" s="1" t="n">
        <f aca="false">E11*F11</f>
        <v>70</v>
      </c>
      <c r="H11" s="13"/>
      <c r="I11" s="13"/>
    </row>
    <row r="12" customFormat="false" ht="13.8" hidden="false" customHeight="false" outlineLevel="0" collapsed="false">
      <c r="A12" s="0" t="s">
        <v>20</v>
      </c>
      <c r="B12" s="1" t="n">
        <v>8</v>
      </c>
      <c r="C12" s="1" t="n">
        <f aca="false">B12/8</f>
        <v>1</v>
      </c>
      <c r="D12" s="0" t="s">
        <v>21</v>
      </c>
      <c r="E12" s="1" t="n">
        <v>1</v>
      </c>
      <c r="F12" s="1" t="n">
        <f aca="false">C141/E12</f>
        <v>0</v>
      </c>
      <c r="G12" s="1" t="n">
        <f aca="false">E12*F12</f>
        <v>0</v>
      </c>
    </row>
    <row r="13" customFormat="false" ht="13.8" hidden="false" customHeight="false" outlineLevel="0" collapsed="false">
      <c r="A13" s="15" t="s">
        <v>22</v>
      </c>
      <c r="B13" s="16"/>
      <c r="C13" s="16"/>
      <c r="D13" s="0" t="s">
        <v>23</v>
      </c>
      <c r="E13" s="1" t="n">
        <v>2</v>
      </c>
      <c r="F13" s="1" t="n">
        <f aca="false">SUM(C158:C160)/E13</f>
        <v>3</v>
      </c>
      <c r="G13" s="1" t="n">
        <f aca="false">E13*F13</f>
        <v>6</v>
      </c>
    </row>
    <row r="14" customFormat="false" ht="13.8" hidden="false" customHeight="false" outlineLevel="0" collapsed="false">
      <c r="A14" s="12" t="s">
        <v>24</v>
      </c>
      <c r="D14" s="0" t="s">
        <v>7</v>
      </c>
      <c r="G14" s="17" t="n">
        <f aca="false">SUM(G6:G13)</f>
        <v>173</v>
      </c>
      <c r="H14" s="18"/>
    </row>
    <row r="15" customFormat="false" ht="13.8" hidden="false" customHeight="false" outlineLevel="0" collapsed="false">
      <c r="A15" s="19" t="s">
        <v>25</v>
      </c>
      <c r="G15" s="20"/>
      <c r="H15" s="18"/>
    </row>
    <row r="16" customFormat="false" ht="13.8" hidden="false" customHeight="false" outlineLevel="0" collapsed="false">
      <c r="A16" s="12" t="s">
        <v>26</v>
      </c>
      <c r="E16" s="1" t="s">
        <v>6</v>
      </c>
      <c r="F16" s="1" t="s">
        <v>27</v>
      </c>
      <c r="G16" s="20"/>
      <c r="H16" s="18"/>
    </row>
    <row r="17" customFormat="false" ht="13.8" hidden="false" customHeight="false" outlineLevel="0" collapsed="false">
      <c r="A17" s="12" t="s">
        <v>28</v>
      </c>
      <c r="D17" s="0" t="s">
        <v>29</v>
      </c>
      <c r="E17" s="1" t="n">
        <f aca="false">G14</f>
        <v>173</v>
      </c>
      <c r="F17" s="1" t="n">
        <f aca="false">E17/20</f>
        <v>8.65</v>
      </c>
      <c r="G17" s="20"/>
      <c r="H17" s="18"/>
    </row>
    <row r="18" customFormat="false" ht="13.8" hidden="false" customHeight="false" outlineLevel="0" collapsed="false">
      <c r="A18" s="12" t="s">
        <v>30</v>
      </c>
      <c r="D18" s="0" t="s">
        <v>31</v>
      </c>
      <c r="E18" s="21" t="n">
        <f aca="false">SUM(F13,F10,F7,F6)</f>
        <v>59</v>
      </c>
      <c r="F18" s="21" t="n">
        <f aca="false">E18/20</f>
        <v>2.95</v>
      </c>
      <c r="G18" s="20"/>
      <c r="H18" s="18"/>
    </row>
    <row r="19" customFormat="false" ht="13.8" hidden="false" customHeight="false" outlineLevel="0" collapsed="false">
      <c r="A19" s="12" t="s">
        <v>32</v>
      </c>
      <c r="D19" s="0" t="s">
        <v>33</v>
      </c>
      <c r="E19" s="1" t="n">
        <f aca="false">14*5</f>
        <v>70</v>
      </c>
      <c r="F19" s="1" t="n">
        <f aca="false">E19/20</f>
        <v>3.5</v>
      </c>
      <c r="G19" s="20"/>
    </row>
    <row r="20" customFormat="false" ht="13.8" hidden="false" customHeight="false" outlineLevel="0" collapsed="false">
      <c r="A20" s="12" t="s">
        <v>34</v>
      </c>
      <c r="G20" s="20"/>
      <c r="H20" s="22"/>
    </row>
    <row r="21" customFormat="false" ht="13.8" hidden="false" customHeight="false" outlineLevel="0" collapsed="false">
      <c r="A21" s="12" t="s">
        <v>35</v>
      </c>
      <c r="D21" s="0" t="s">
        <v>36</v>
      </c>
      <c r="E21" s="21" t="n">
        <f aca="false">G14/3.5</f>
        <v>49.4285714285714</v>
      </c>
      <c r="F21" s="21" t="n">
        <f aca="false">E21/20</f>
        <v>2.47142857142857</v>
      </c>
      <c r="G21" s="20"/>
      <c r="H21" s="22"/>
    </row>
    <row r="22" customFormat="false" ht="13.8" hidden="false" customHeight="false" outlineLevel="0" collapsed="false">
      <c r="A22" s="23" t="s">
        <v>37</v>
      </c>
      <c r="G22" s="20"/>
      <c r="H22" s="22"/>
    </row>
    <row r="23" customFormat="false" ht="13.8" hidden="false" customHeight="false" outlineLevel="0" collapsed="false">
      <c r="A23" s="23" t="s">
        <v>38</v>
      </c>
      <c r="G23" s="20"/>
      <c r="H23" s="22"/>
    </row>
    <row r="24" customFormat="false" ht="13.8" hidden="false" customHeight="false" outlineLevel="0" collapsed="false">
      <c r="A24" s="12" t="s">
        <v>39</v>
      </c>
      <c r="G24" s="20"/>
      <c r="H24" s="24"/>
    </row>
    <row r="25" customFormat="false" ht="13.8" hidden="false" customHeight="false" outlineLevel="0" collapsed="false">
      <c r="A25" s="23" t="s">
        <v>40</v>
      </c>
      <c r="G25" s="20"/>
      <c r="H25" s="24"/>
    </row>
    <row r="26" customFormat="false" ht="13.8" hidden="false" customHeight="false" outlineLevel="0" collapsed="false">
      <c r="A26" s="12" t="s">
        <v>41</v>
      </c>
      <c r="G26" s="20"/>
      <c r="H26" s="24"/>
    </row>
    <row r="27" customFormat="false" ht="13.8" hidden="false" customHeight="false" outlineLevel="0" collapsed="false">
      <c r="A27" s="12" t="s">
        <v>42</v>
      </c>
      <c r="G27" s="20"/>
      <c r="H27" s="24"/>
    </row>
    <row r="28" customFormat="false" ht="13.8" hidden="false" customHeight="false" outlineLevel="0" collapsed="false">
      <c r="A28" s="23" t="s">
        <v>43</v>
      </c>
      <c r="G28" s="20"/>
      <c r="H28" s="24"/>
    </row>
    <row r="29" customFormat="false" ht="13.8" hidden="false" customHeight="false" outlineLevel="0" collapsed="false">
      <c r="A29" s="12" t="s">
        <v>44</v>
      </c>
      <c r="G29" s="20"/>
      <c r="H29" s="24"/>
    </row>
    <row r="30" customFormat="false" ht="13.8" hidden="false" customHeight="false" outlineLevel="0" collapsed="false">
      <c r="A30" s="12" t="s">
        <v>45</v>
      </c>
      <c r="G30" s="20"/>
      <c r="H30" s="24"/>
    </row>
    <row r="31" customFormat="false" ht="13.8" hidden="false" customHeight="false" outlineLevel="0" collapsed="false">
      <c r="A31" s="12" t="s">
        <v>46</v>
      </c>
      <c r="G31" s="20"/>
      <c r="H31" s="24"/>
    </row>
    <row r="32" customFormat="false" ht="13.8" hidden="false" customHeight="false" outlineLevel="0" collapsed="false">
      <c r="A32" s="12" t="s">
        <v>47</v>
      </c>
      <c r="G32" s="20"/>
      <c r="H32" s="25"/>
      <c r="J32" s="0" t="s">
        <v>48</v>
      </c>
      <c r="M32" s="0" t="s">
        <v>49</v>
      </c>
    </row>
    <row r="33" customFormat="false" ht="13.8" hidden="false" customHeight="false" outlineLevel="0" collapsed="false">
      <c r="A33" s="12" t="s">
        <v>50</v>
      </c>
      <c r="G33" s="20"/>
      <c r="H33" s="25"/>
      <c r="J33" s="0" t="s">
        <v>51</v>
      </c>
    </row>
    <row r="34" customFormat="false" ht="13.8" hidden="false" customHeight="false" outlineLevel="0" collapsed="false">
      <c r="A34" s="12" t="s">
        <v>52</v>
      </c>
      <c r="G34" s="20"/>
      <c r="H34" s="22"/>
      <c r="J34" s="0" t="s">
        <v>53</v>
      </c>
    </row>
    <row r="35" customFormat="false" ht="13.8" hidden="false" customHeight="false" outlineLevel="0" collapsed="false">
      <c r="A35" s="12" t="s">
        <v>54</v>
      </c>
      <c r="D35" s="0" t="s">
        <v>55</v>
      </c>
      <c r="E35" s="1" t="s">
        <v>56</v>
      </c>
      <c r="G35" s="20"/>
      <c r="H35" s="22"/>
      <c r="J35" s="0" t="s">
        <v>57</v>
      </c>
    </row>
    <row r="36" customFormat="false" ht="13.8" hidden="false" customHeight="false" outlineLevel="0" collapsed="false">
      <c r="A36" s="12" t="s">
        <v>58</v>
      </c>
      <c r="E36" s="1" t="s">
        <v>59</v>
      </c>
      <c r="G36" s="20"/>
      <c r="H36" s="22"/>
      <c r="J36" s="0" t="s">
        <v>60</v>
      </c>
    </row>
    <row r="37" customFormat="false" ht="13.8" hidden="false" customHeight="false" outlineLevel="0" collapsed="false">
      <c r="A37" s="12" t="s">
        <v>61</v>
      </c>
      <c r="G37" s="20"/>
      <c r="H37" s="26"/>
      <c r="J37" s="0" t="s">
        <v>62</v>
      </c>
    </row>
    <row r="38" customFormat="false" ht="13.8" hidden="false" customHeight="false" outlineLevel="0" collapsed="false">
      <c r="A38" s="12" t="s">
        <v>63</v>
      </c>
      <c r="G38" s="20"/>
      <c r="H38" s="26"/>
      <c r="J38" s="0" t="s">
        <v>64</v>
      </c>
    </row>
    <row r="39" customFormat="false" ht="13.8" hidden="false" customHeight="false" outlineLevel="0" collapsed="false">
      <c r="A39" s="12" t="s">
        <v>65</v>
      </c>
      <c r="G39" s="20"/>
      <c r="H39" s="26"/>
      <c r="I39" s="18"/>
      <c r="J39" s="0" t="s">
        <v>66</v>
      </c>
    </row>
    <row r="40" customFormat="false" ht="13.8" hidden="false" customHeight="false" outlineLevel="0" collapsed="false">
      <c r="A40" s="15" t="s">
        <v>67</v>
      </c>
      <c r="B40" s="16"/>
      <c r="C40" s="16"/>
      <c r="G40" s="20"/>
      <c r="H40" s="26"/>
      <c r="I40" s="18"/>
      <c r="J40" s="0" t="s">
        <v>68</v>
      </c>
    </row>
    <row r="41" customFormat="false" ht="13.8" hidden="false" customHeight="false" outlineLevel="0" collapsed="false">
      <c r="A41" s="12" t="s">
        <v>69</v>
      </c>
      <c r="F41" s="1" t="s">
        <v>70</v>
      </c>
      <c r="G41" s="20"/>
      <c r="H41" s="26"/>
    </row>
    <row r="42" customFormat="false" ht="13.8" hidden="false" customHeight="false" outlineLevel="0" collapsed="false">
      <c r="A42" s="12" t="s">
        <v>71</v>
      </c>
      <c r="F42" s="1" t="s">
        <v>72</v>
      </c>
      <c r="G42" s="20"/>
      <c r="H42" s="26"/>
    </row>
    <row r="43" customFormat="false" ht="13.8" hidden="false" customHeight="false" outlineLevel="0" collapsed="false">
      <c r="A43" s="12" t="s">
        <v>73</v>
      </c>
      <c r="E43" s="1" t="s">
        <v>74</v>
      </c>
      <c r="G43" s="20"/>
      <c r="H43" s="27"/>
      <c r="I43" s="18"/>
    </row>
    <row r="44" customFormat="false" ht="13.8" hidden="false" customHeight="false" outlineLevel="0" collapsed="false">
      <c r="A44" s="12" t="s">
        <v>75</v>
      </c>
      <c r="E44" s="1" t="s">
        <v>76</v>
      </c>
      <c r="G44" s="20"/>
      <c r="H44" s="22"/>
      <c r="I44" s="18"/>
    </row>
    <row r="45" customFormat="false" ht="13.8" hidden="false" customHeight="false" outlineLevel="0" collapsed="false">
      <c r="A45" s="12" t="s">
        <v>77</v>
      </c>
      <c r="E45" s="1" t="s">
        <v>78</v>
      </c>
      <c r="G45" s="20"/>
      <c r="H45" s="22"/>
      <c r="I45" s="18"/>
    </row>
    <row r="46" customFormat="false" ht="13.8" hidden="false" customHeight="false" outlineLevel="0" collapsed="false">
      <c r="A46" s="12" t="s">
        <v>79</v>
      </c>
      <c r="G46" s="20"/>
      <c r="H46" s="18"/>
      <c r="I46" s="18"/>
    </row>
    <row r="47" customFormat="false" ht="13.8" hidden="false" customHeight="false" outlineLevel="0" collapsed="false">
      <c r="A47" s="28" t="s">
        <v>80</v>
      </c>
      <c r="B47" s="16"/>
      <c r="C47" s="16"/>
      <c r="G47" s="20"/>
      <c r="H47" s="18"/>
      <c r="I47" s="18"/>
    </row>
    <row r="48" customFormat="false" ht="13.8" hidden="false" customHeight="false" outlineLevel="0" collapsed="false">
      <c r="A48" s="12" t="s">
        <v>81</v>
      </c>
      <c r="G48" s="20"/>
      <c r="H48" s="18"/>
      <c r="I48" s="18"/>
    </row>
    <row r="49" customFormat="false" ht="13.8" hidden="false" customHeight="false" outlineLevel="0" collapsed="false">
      <c r="A49" s="12" t="s">
        <v>82</v>
      </c>
      <c r="G49" s="20"/>
      <c r="H49" s="18"/>
      <c r="I49" s="18"/>
    </row>
    <row r="50" customFormat="false" ht="13.8" hidden="false" customHeight="false" outlineLevel="0" collapsed="false">
      <c r="A50" s="23" t="s">
        <v>83</v>
      </c>
      <c r="G50" s="20"/>
      <c r="H50" s="18"/>
      <c r="I50" s="18"/>
    </row>
    <row r="51" customFormat="false" ht="13.8" hidden="false" customHeight="false" outlineLevel="0" collapsed="false">
      <c r="A51" s="23" t="s">
        <v>84</v>
      </c>
      <c r="G51" s="20"/>
      <c r="H51" s="18"/>
      <c r="I51" s="18"/>
    </row>
    <row r="52" customFormat="false" ht="13.8" hidden="false" customHeight="false" outlineLevel="0" collapsed="false">
      <c r="A52" s="23" t="s">
        <v>85</v>
      </c>
      <c r="G52" s="20"/>
      <c r="H52" s="18"/>
      <c r="I52" s="18"/>
    </row>
    <row r="53" customFormat="false" ht="13.8" hidden="false" customHeight="false" outlineLevel="0" collapsed="false">
      <c r="A53" s="23" t="s">
        <v>86</v>
      </c>
      <c r="G53" s="20"/>
      <c r="H53" s="18"/>
      <c r="I53" s="18"/>
    </row>
    <row r="54" customFormat="false" ht="13.8" hidden="false" customHeight="false" outlineLevel="0" collapsed="false">
      <c r="A54" s="23" t="s">
        <v>87</v>
      </c>
      <c r="G54" s="20"/>
      <c r="H54" s="18"/>
      <c r="I54" s="18"/>
    </row>
    <row r="55" customFormat="false" ht="13.8" hidden="false" customHeight="false" outlineLevel="0" collapsed="false">
      <c r="A55" s="23" t="s">
        <v>88</v>
      </c>
      <c r="G55" s="20"/>
      <c r="H55" s="18"/>
      <c r="I55" s="18"/>
    </row>
    <row r="56" customFormat="false" ht="13.8" hidden="false" customHeight="false" outlineLevel="0" collapsed="false">
      <c r="A56" s="23" t="s">
        <v>89</v>
      </c>
      <c r="G56" s="20"/>
      <c r="H56" s="18"/>
      <c r="I56" s="18"/>
    </row>
    <row r="57" customFormat="false" ht="13.8" hidden="false" customHeight="false" outlineLevel="0" collapsed="false">
      <c r="A57" s="23" t="s">
        <v>90</v>
      </c>
      <c r="G57" s="20"/>
      <c r="H57" s="18"/>
      <c r="I57" s="18"/>
    </row>
    <row r="58" customFormat="false" ht="13.8" hidden="false" customHeight="false" outlineLevel="0" collapsed="false">
      <c r="A58" s="28" t="s">
        <v>91</v>
      </c>
      <c r="B58" s="29"/>
      <c r="C58" s="29"/>
      <c r="G58" s="20"/>
      <c r="H58" s="18"/>
      <c r="I58" s="18"/>
    </row>
    <row r="59" customFormat="false" ht="13.8" hidden="false" customHeight="false" outlineLevel="0" collapsed="false">
      <c r="A59" s="23" t="s">
        <v>92</v>
      </c>
      <c r="G59" s="20"/>
      <c r="H59" s="18"/>
    </row>
    <row r="60" customFormat="false" ht="13.8" hidden="false" customHeight="false" outlineLevel="0" collapsed="false">
      <c r="A60" s="23" t="s">
        <v>93</v>
      </c>
      <c r="G60" s="20"/>
      <c r="H60" s="18"/>
      <c r="I60" s="18"/>
    </row>
    <row r="61" customFormat="false" ht="13.8" hidden="false" customHeight="false" outlineLevel="0" collapsed="false">
      <c r="A61" s="23" t="s">
        <v>94</v>
      </c>
      <c r="G61" s="20"/>
      <c r="H61" s="18"/>
      <c r="I61" s="18"/>
    </row>
    <row r="62" customFormat="false" ht="13.8" hidden="false" customHeight="false" outlineLevel="0" collapsed="false">
      <c r="A62" s="23" t="s">
        <v>95</v>
      </c>
      <c r="G62" s="20"/>
      <c r="H62" s="18"/>
      <c r="I62" s="18"/>
    </row>
    <row r="63" customFormat="false" ht="13.8" hidden="false" customHeight="false" outlineLevel="0" collapsed="false">
      <c r="A63" s="23" t="s">
        <v>96</v>
      </c>
      <c r="G63" s="20"/>
      <c r="H63" s="18"/>
      <c r="I63" s="18"/>
    </row>
    <row r="64" customFormat="false" ht="13.8" hidden="false" customHeight="false" outlineLevel="0" collapsed="false">
      <c r="A64" s="23" t="s">
        <v>97</v>
      </c>
      <c r="G64" s="20"/>
      <c r="H64" s="18"/>
      <c r="I64" s="18"/>
    </row>
    <row r="65" customFormat="false" ht="13.8" hidden="false" customHeight="false" outlineLevel="0" collapsed="false">
      <c r="A65" s="23" t="s">
        <v>98</v>
      </c>
      <c r="G65" s="20"/>
      <c r="H65" s="18"/>
      <c r="I65" s="18"/>
    </row>
    <row r="66" customFormat="false" ht="13.8" hidden="false" customHeight="false" outlineLevel="0" collapsed="false">
      <c r="A66" s="23" t="s">
        <v>99</v>
      </c>
      <c r="G66" s="20"/>
      <c r="H66" s="18"/>
      <c r="I66" s="18"/>
    </row>
    <row r="67" customFormat="false" ht="13.8" hidden="false" customHeight="false" outlineLevel="0" collapsed="false">
      <c r="A67" s="23" t="s">
        <v>100</v>
      </c>
      <c r="G67" s="20"/>
      <c r="H67" s="18"/>
      <c r="I67" s="18"/>
    </row>
    <row r="68" customFormat="false" ht="13.8" hidden="false" customHeight="false" outlineLevel="0" collapsed="false">
      <c r="A68" s="23" t="s">
        <v>101</v>
      </c>
      <c r="G68" s="20"/>
      <c r="H68" s="18"/>
      <c r="I68" s="18"/>
    </row>
    <row r="69" customFormat="false" ht="13.8" hidden="false" customHeight="false" outlineLevel="0" collapsed="false">
      <c r="A69" s="23" t="s">
        <v>102</v>
      </c>
      <c r="G69" s="20"/>
    </row>
    <row r="70" customFormat="false" ht="13.8" hidden="false" customHeight="false" outlineLevel="0" collapsed="false">
      <c r="A70" s="23" t="s">
        <v>103</v>
      </c>
      <c r="G70" s="20"/>
      <c r="H70" s="18"/>
    </row>
    <row r="71" customFormat="false" ht="13.8" hidden="false" customHeight="false" outlineLevel="0" collapsed="false">
      <c r="A71" s="23" t="s">
        <v>104</v>
      </c>
      <c r="G71" s="20"/>
      <c r="H71" s="18"/>
    </row>
    <row r="72" customFormat="false" ht="13.8" hidden="false" customHeight="false" outlineLevel="0" collapsed="false">
      <c r="A72" s="23" t="s">
        <v>105</v>
      </c>
      <c r="G72" s="20"/>
      <c r="H72" s="18"/>
    </row>
    <row r="73" customFormat="false" ht="13.8" hidden="false" customHeight="false" outlineLevel="0" collapsed="false">
      <c r="A73" s="23" t="s">
        <v>106</v>
      </c>
      <c r="G73" s="20"/>
      <c r="H73" s="18"/>
    </row>
    <row r="74" customFormat="false" ht="13.8" hidden="false" customHeight="false" outlineLevel="0" collapsed="false">
      <c r="A74" s="23" t="s">
        <v>107</v>
      </c>
      <c r="G74" s="20"/>
      <c r="H74" s="18"/>
    </row>
    <row r="75" customFormat="false" ht="13.8" hidden="false" customHeight="false" outlineLevel="0" collapsed="false">
      <c r="A75" s="23" t="s">
        <v>108</v>
      </c>
      <c r="G75" s="20"/>
      <c r="H75" s="18"/>
    </row>
    <row r="76" customFormat="false" ht="13.8" hidden="false" customHeight="false" outlineLevel="0" collapsed="false">
      <c r="A76" s="23" t="s">
        <v>109</v>
      </c>
      <c r="G76" s="20"/>
    </row>
    <row r="77" customFormat="false" ht="13.8" hidden="false" customHeight="false" outlineLevel="0" collapsed="false">
      <c r="A77" s="23" t="s">
        <v>110</v>
      </c>
      <c r="G77" s="20"/>
      <c r="H77" s="18"/>
    </row>
    <row r="78" customFormat="false" ht="13.8" hidden="false" customHeight="false" outlineLevel="0" collapsed="false">
      <c r="A78" s="23" t="s">
        <v>111</v>
      </c>
      <c r="G78" s="20"/>
      <c r="H78" s="18"/>
    </row>
    <row r="79" customFormat="false" ht="13.8" hidden="false" customHeight="false" outlineLevel="0" collapsed="false">
      <c r="A79" s="28" t="s">
        <v>112</v>
      </c>
      <c r="B79" s="29"/>
      <c r="C79" s="29"/>
      <c r="G79" s="20"/>
      <c r="H79" s="18"/>
    </row>
    <row r="80" customFormat="false" ht="13.8" hidden="false" customHeight="false" outlineLevel="0" collapsed="false">
      <c r="A80" s="23" t="s">
        <v>113</v>
      </c>
      <c r="G80" s="20"/>
      <c r="H80" s="18"/>
    </row>
    <row r="81" customFormat="false" ht="13.8" hidden="false" customHeight="false" outlineLevel="0" collapsed="false">
      <c r="A81" s="23" t="s">
        <v>114</v>
      </c>
      <c r="G81" s="20"/>
      <c r="H81" s="18"/>
    </row>
    <row r="82" customFormat="false" ht="13.8" hidden="false" customHeight="false" outlineLevel="0" collapsed="false">
      <c r="A82" s="23" t="s">
        <v>115</v>
      </c>
      <c r="G82" s="20"/>
      <c r="H82" s="18"/>
    </row>
    <row r="83" customFormat="false" ht="13.8" hidden="false" customHeight="false" outlineLevel="0" collapsed="false">
      <c r="A83" s="23" t="s">
        <v>116</v>
      </c>
    </row>
    <row r="84" customFormat="false" ht="13.8" hidden="false" customHeight="false" outlineLevel="0" collapsed="false">
      <c r="A84" s="23" t="s">
        <v>117</v>
      </c>
    </row>
    <row r="85" customFormat="false" ht="13.8" hidden="false" customHeight="false" outlineLevel="0" collapsed="false">
      <c r="A85" s="23" t="s">
        <v>105</v>
      </c>
    </row>
    <row r="86" customFormat="false" ht="13.8" hidden="false" customHeight="false" outlineLevel="0" collapsed="false">
      <c r="A86" s="23" t="s">
        <v>118</v>
      </c>
    </row>
    <row r="87" customFormat="false" ht="13.8" hidden="false" customHeight="false" outlineLevel="0" collapsed="false">
      <c r="A87" s="23" t="s">
        <v>107</v>
      </c>
    </row>
    <row r="88" customFormat="false" ht="13.8" hidden="false" customHeight="false" outlineLevel="0" collapsed="false">
      <c r="A88" s="23" t="s">
        <v>109</v>
      </c>
    </row>
    <row r="89" customFormat="false" ht="13.8" hidden="false" customHeight="false" outlineLevel="0" collapsed="false">
      <c r="A89" s="23" t="s">
        <v>119</v>
      </c>
    </row>
    <row r="90" customFormat="false" ht="13.8" hidden="false" customHeight="false" outlineLevel="0" collapsed="false">
      <c r="A90" s="23" t="s">
        <v>120</v>
      </c>
    </row>
    <row r="91" customFormat="false" ht="13.8" hidden="false" customHeight="false" outlineLevel="0" collapsed="false">
      <c r="A91" s="30" t="s">
        <v>121</v>
      </c>
      <c r="B91" s="31"/>
      <c r="C91" s="31"/>
    </row>
    <row r="92" customFormat="false" ht="13.8" hidden="false" customHeight="false" outlineLevel="0" collapsed="false">
      <c r="A92" s="23" t="s">
        <v>122</v>
      </c>
    </row>
    <row r="93" customFormat="false" ht="13.8" hidden="false" customHeight="false" outlineLevel="0" collapsed="false">
      <c r="A93" s="23" t="s">
        <v>123</v>
      </c>
    </row>
    <row r="94" customFormat="false" ht="13.8" hidden="false" customHeight="false" outlineLevel="0" collapsed="false">
      <c r="A94" s="23" t="s">
        <v>124</v>
      </c>
    </row>
    <row r="95" customFormat="false" ht="13.8" hidden="false" customHeight="false" outlineLevel="0" collapsed="false">
      <c r="A95" s="23" t="s">
        <v>125</v>
      </c>
    </row>
    <row r="96" customFormat="false" ht="13.8" hidden="false" customHeight="false" outlineLevel="0" collapsed="false">
      <c r="A96" s="30" t="s">
        <v>126</v>
      </c>
      <c r="B96" s="31"/>
      <c r="C96" s="31"/>
    </row>
    <row r="97" customFormat="false" ht="13.8" hidden="false" customHeight="false" outlineLevel="0" collapsed="false">
      <c r="A97" s="23" t="s">
        <v>127</v>
      </c>
    </row>
    <row r="98" customFormat="false" ht="13.8" hidden="false" customHeight="false" outlineLevel="0" collapsed="false">
      <c r="A98" s="23" t="s">
        <v>128</v>
      </c>
    </row>
    <row r="99" customFormat="false" ht="13.8" hidden="false" customHeight="false" outlineLevel="0" collapsed="false">
      <c r="A99" s="23" t="s">
        <v>129</v>
      </c>
    </row>
    <row r="100" customFormat="false" ht="13.8" hidden="false" customHeight="false" outlineLevel="0" collapsed="false">
      <c r="A100" s="23" t="s">
        <v>130</v>
      </c>
    </row>
    <row r="101" customFormat="false" ht="13.8" hidden="false" customHeight="false" outlineLevel="0" collapsed="false">
      <c r="A101" s="23" t="s">
        <v>131</v>
      </c>
    </row>
    <row r="102" customFormat="false" ht="13.8" hidden="false" customHeight="false" outlineLevel="0" collapsed="false">
      <c r="A102" s="30" t="s">
        <v>132</v>
      </c>
      <c r="B102" s="31"/>
      <c r="C102" s="31"/>
    </row>
    <row r="103" customFormat="false" ht="13.8" hidden="false" customHeight="false" outlineLevel="0" collapsed="false">
      <c r="A103" s="23" t="s">
        <v>124</v>
      </c>
    </row>
    <row r="104" customFormat="false" ht="13.8" hidden="false" customHeight="false" outlineLevel="0" collapsed="false">
      <c r="A104" s="30" t="s">
        <v>133</v>
      </c>
      <c r="B104" s="31"/>
      <c r="C104" s="31"/>
      <c r="D104" s="0" t="s">
        <v>134</v>
      </c>
    </row>
    <row r="105" customFormat="false" ht="13.8" hidden="false" customHeight="false" outlineLevel="0" collapsed="false">
      <c r="A105" s="23" t="s">
        <v>135</v>
      </c>
    </row>
    <row r="106" customFormat="false" ht="13.8" hidden="false" customHeight="false" outlineLevel="0" collapsed="false">
      <c r="A106" s="23" t="s">
        <v>136</v>
      </c>
    </row>
    <row r="107" customFormat="false" ht="13.8" hidden="false" customHeight="false" outlineLevel="0" collapsed="false">
      <c r="A107" s="23" t="s">
        <v>137</v>
      </c>
    </row>
    <row r="108" customFormat="false" ht="13.8" hidden="false" customHeight="false" outlineLevel="0" collapsed="false">
      <c r="A108" s="23" t="s">
        <v>138</v>
      </c>
    </row>
    <row r="109" customFormat="false" ht="13.8" hidden="false" customHeight="false" outlineLevel="0" collapsed="false">
      <c r="A109" s="23" t="s">
        <v>139</v>
      </c>
    </row>
    <row r="110" customFormat="false" ht="13.8" hidden="false" customHeight="false" outlineLevel="0" collapsed="false">
      <c r="A110" s="23" t="s">
        <v>140</v>
      </c>
    </row>
    <row r="111" customFormat="false" ht="13.8" hidden="false" customHeight="false" outlineLevel="0" collapsed="false">
      <c r="A111" s="23" t="s">
        <v>141</v>
      </c>
    </row>
    <row r="112" customFormat="false" ht="13.8" hidden="false" customHeight="false" outlineLevel="0" collapsed="false">
      <c r="A112" s="23" t="s">
        <v>142</v>
      </c>
    </row>
    <row r="113" customFormat="false" ht="13.8" hidden="false" customHeight="false" outlineLevel="0" collapsed="false">
      <c r="A113" s="23" t="s">
        <v>143</v>
      </c>
    </row>
    <row r="114" customFormat="false" ht="13.8" hidden="false" customHeight="false" outlineLevel="0" collapsed="false">
      <c r="A114" s="23" t="s">
        <v>144</v>
      </c>
      <c r="E114" s="1" t="s">
        <v>145</v>
      </c>
    </row>
    <row r="115" customFormat="false" ht="13.8" hidden="false" customHeight="false" outlineLevel="0" collapsed="false">
      <c r="A115" s="23" t="s">
        <v>146</v>
      </c>
    </row>
    <row r="116" customFormat="false" ht="13.8" hidden="false" customHeight="false" outlineLevel="0" collapsed="false">
      <c r="A116" s="30" t="s">
        <v>147</v>
      </c>
      <c r="B116" s="31"/>
      <c r="C116" s="31"/>
      <c r="D116" s="0" t="n">
        <v>40</v>
      </c>
    </row>
    <row r="117" customFormat="false" ht="13.8" hidden="false" customHeight="false" outlineLevel="0" collapsed="false">
      <c r="A117" s="23" t="s">
        <v>148</v>
      </c>
      <c r="D117" s="0" t="n">
        <v>32</v>
      </c>
    </row>
    <row r="118" customFormat="false" ht="13.8" hidden="false" customHeight="false" outlineLevel="0" collapsed="false">
      <c r="A118" s="23" t="s">
        <v>149</v>
      </c>
    </row>
    <row r="119" customFormat="false" ht="13.8" hidden="false" customHeight="false" outlineLevel="0" collapsed="false">
      <c r="A119" s="23" t="s">
        <v>150</v>
      </c>
    </row>
    <row r="120" customFormat="false" ht="13.8" hidden="false" customHeight="false" outlineLevel="0" collapsed="false">
      <c r="A120" s="23" t="s">
        <v>151</v>
      </c>
    </row>
    <row r="121" customFormat="false" ht="13.8" hidden="false" customHeight="false" outlineLevel="0" collapsed="false">
      <c r="A121" s="23" t="s">
        <v>152</v>
      </c>
    </row>
    <row r="122" customFormat="false" ht="13.8" hidden="false" customHeight="false" outlineLevel="0" collapsed="false">
      <c r="A122" s="23" t="s">
        <v>153</v>
      </c>
    </row>
    <row r="123" customFormat="false" ht="13.8" hidden="false" customHeight="false" outlineLevel="0" collapsed="false">
      <c r="A123" s="30" t="s">
        <v>154</v>
      </c>
      <c r="B123" s="31"/>
      <c r="C123" s="31"/>
    </row>
    <row r="124" customFormat="false" ht="13.8" hidden="false" customHeight="false" outlineLevel="0" collapsed="false">
      <c r="A124" s="23" t="s">
        <v>155</v>
      </c>
    </row>
    <row r="125" customFormat="false" ht="13.8" hidden="false" customHeight="false" outlineLevel="0" collapsed="false">
      <c r="A125" s="23" t="s">
        <v>156</v>
      </c>
    </row>
    <row r="126" customFormat="false" ht="13.8" hidden="false" customHeight="false" outlineLevel="0" collapsed="false">
      <c r="A126" s="23" t="s">
        <v>157</v>
      </c>
    </row>
    <row r="127" customFormat="false" ht="13.8" hidden="false" customHeight="false" outlineLevel="0" collapsed="false">
      <c r="A127" s="23" t="s">
        <v>158</v>
      </c>
    </row>
    <row r="128" customFormat="false" ht="13.8" hidden="false" customHeight="false" outlineLevel="0" collapsed="false">
      <c r="A128" s="23" t="s">
        <v>159</v>
      </c>
    </row>
    <row r="129" customFormat="false" ht="13.8" hidden="false" customHeight="false" outlineLevel="0" collapsed="false">
      <c r="A129" s="23" t="s">
        <v>160</v>
      </c>
    </row>
    <row r="130" customFormat="false" ht="13.8" hidden="false" customHeight="false" outlineLevel="0" collapsed="false">
      <c r="A130" s="23" t="s">
        <v>161</v>
      </c>
    </row>
    <row r="131" customFormat="false" ht="13.8" hidden="false" customHeight="false" outlineLevel="0" collapsed="false">
      <c r="A131" s="23" t="s">
        <v>162</v>
      </c>
    </row>
    <row r="132" customFormat="false" ht="13.8" hidden="false" customHeight="false" outlineLevel="0" collapsed="false">
      <c r="A132" s="23" t="s">
        <v>163</v>
      </c>
    </row>
    <row r="133" customFormat="false" ht="13.8" hidden="false" customHeight="false" outlineLevel="0" collapsed="false">
      <c r="A133" s="23" t="s">
        <v>164</v>
      </c>
    </row>
    <row r="134" customFormat="false" ht="13.8" hidden="false" customHeight="false" outlineLevel="0" collapsed="false">
      <c r="A134" s="23" t="s">
        <v>165</v>
      </c>
    </row>
    <row r="135" customFormat="false" ht="13.8" hidden="false" customHeight="false" outlineLevel="0" collapsed="false">
      <c r="A135" s="23" t="s">
        <v>166</v>
      </c>
    </row>
    <row r="136" customFormat="false" ht="13.8" hidden="false" customHeight="false" outlineLevel="0" collapsed="false">
      <c r="A136" s="30" t="s">
        <v>167</v>
      </c>
      <c r="B136" s="31"/>
      <c r="C136" s="31"/>
    </row>
    <row r="137" customFormat="false" ht="13.8" hidden="false" customHeight="false" outlineLevel="0" collapsed="false">
      <c r="A137" s="23" t="s">
        <v>168</v>
      </c>
    </row>
    <row r="138" customFormat="false" ht="13.8" hidden="false" customHeight="false" outlineLevel="0" collapsed="false">
      <c r="A138" s="23" t="s">
        <v>106</v>
      </c>
    </row>
    <row r="139" customFormat="false" ht="13.8" hidden="false" customHeight="false" outlineLevel="0" collapsed="false">
      <c r="A139" s="23" t="s">
        <v>169</v>
      </c>
    </row>
    <row r="140" customFormat="false" ht="13.8" hidden="false" customHeight="false" outlineLevel="0" collapsed="false">
      <c r="A140" s="23" t="s">
        <v>170</v>
      </c>
    </row>
    <row r="141" customFormat="false" ht="13.8" hidden="false" customHeight="false" outlineLevel="0" collapsed="false">
      <c r="A141" s="23" t="s">
        <v>171</v>
      </c>
    </row>
    <row r="142" customFormat="false" ht="13.8" hidden="false" customHeight="false" outlineLevel="0" collapsed="false">
      <c r="A142" s="23" t="s">
        <v>172</v>
      </c>
    </row>
    <row r="143" customFormat="false" ht="13.8" hidden="false" customHeight="false" outlineLevel="0" collapsed="false">
      <c r="A143" s="30" t="s">
        <v>173</v>
      </c>
      <c r="B143" s="31"/>
      <c r="C143" s="31"/>
    </row>
    <row r="144" customFormat="false" ht="13.8" hidden="false" customHeight="false" outlineLevel="0" collapsed="false">
      <c r="A144" s="32" t="s">
        <v>174</v>
      </c>
      <c r="B144" s="1" t="n">
        <v>6</v>
      </c>
      <c r="C144" s="1" t="n">
        <f aca="false">B144/8</f>
        <v>0.75</v>
      </c>
    </row>
    <row r="145" customFormat="false" ht="13.8" hidden="false" customHeight="false" outlineLevel="0" collapsed="false">
      <c r="A145" s="32" t="s">
        <v>175</v>
      </c>
      <c r="B145" s="1" t="n">
        <v>6</v>
      </c>
      <c r="C145" s="1" t="n">
        <f aca="false">B145/8</f>
        <v>0.75</v>
      </c>
    </row>
    <row r="146" customFormat="false" ht="13.8" hidden="false" customHeight="false" outlineLevel="0" collapsed="false">
      <c r="A146" s="32" t="s">
        <v>176</v>
      </c>
      <c r="B146" s="1" t="n">
        <v>6</v>
      </c>
      <c r="C146" s="1" t="n">
        <f aca="false">B146/8</f>
        <v>0.75</v>
      </c>
    </row>
    <row r="147" customFormat="false" ht="13.8" hidden="false" customHeight="false" outlineLevel="0" collapsed="false">
      <c r="A147" s="32" t="s">
        <v>177</v>
      </c>
      <c r="B147" s="1" t="n">
        <v>6</v>
      </c>
      <c r="C147" s="1" t="n">
        <f aca="false">B147/8</f>
        <v>0.75</v>
      </c>
    </row>
    <row r="148" customFormat="false" ht="13.8" hidden="false" customHeight="false" outlineLevel="0" collapsed="false">
      <c r="A148" s="32" t="s">
        <v>178</v>
      </c>
      <c r="B148" s="1" t="n">
        <v>6</v>
      </c>
      <c r="C148" s="1" t="n">
        <f aca="false">B148/8</f>
        <v>0.75</v>
      </c>
    </row>
    <row r="149" customFormat="false" ht="13.8" hidden="false" customHeight="false" outlineLevel="0" collapsed="false">
      <c r="A149" s="30" t="s">
        <v>179</v>
      </c>
      <c r="B149" s="31"/>
      <c r="C149" s="31"/>
    </row>
    <row r="150" customFormat="false" ht="13.8" hidden="false" customHeight="false" outlineLevel="0" collapsed="false">
      <c r="A150" s="32" t="s">
        <v>180</v>
      </c>
      <c r="B150" s="1" t="n">
        <v>12</v>
      </c>
      <c r="C150" s="1" t="n">
        <f aca="false">B150/8</f>
        <v>1.5</v>
      </c>
    </row>
    <row r="151" customFormat="false" ht="13.8" hidden="false" customHeight="false" outlineLevel="0" collapsed="false">
      <c r="A151" s="32" t="s">
        <v>181</v>
      </c>
      <c r="B151" s="1" t="n">
        <v>12</v>
      </c>
      <c r="C151" s="1" t="n">
        <f aca="false">B151/8</f>
        <v>1.5</v>
      </c>
    </row>
    <row r="152" customFormat="false" ht="13.8" hidden="false" customHeight="false" outlineLevel="0" collapsed="false">
      <c r="A152" s="32" t="s">
        <v>182</v>
      </c>
      <c r="B152" s="1" t="n">
        <v>12</v>
      </c>
      <c r="C152" s="1" t="n">
        <f aca="false">B152/8</f>
        <v>1.5</v>
      </c>
    </row>
    <row r="153" customFormat="false" ht="13.8" hidden="false" customHeight="false" outlineLevel="0" collapsed="false">
      <c r="A153" s="32" t="s">
        <v>183</v>
      </c>
      <c r="B153" s="1" t="n">
        <v>12</v>
      </c>
      <c r="C153" s="1" t="n">
        <f aca="false">B153/8</f>
        <v>1.5</v>
      </c>
    </row>
    <row r="154" customFormat="false" ht="13.8" hidden="false" customHeight="false" outlineLevel="0" collapsed="false">
      <c r="A154" s="32" t="s">
        <v>184</v>
      </c>
      <c r="B154" s="1" t="n">
        <v>12</v>
      </c>
      <c r="C154" s="1" t="n">
        <f aca="false">B154/8</f>
        <v>1.5</v>
      </c>
    </row>
    <row r="155" customFormat="false" ht="13.8" hidden="false" customHeight="false" outlineLevel="0" collapsed="false">
      <c r="A155" s="32" t="s">
        <v>185</v>
      </c>
      <c r="B155" s="1" t="n">
        <v>12</v>
      </c>
      <c r="C155" s="1" t="n">
        <f aca="false">B155/8</f>
        <v>1.5</v>
      </c>
    </row>
    <row r="156" customFormat="false" ht="13.8" hidden="false" customHeight="false" outlineLevel="0" collapsed="false">
      <c r="A156" s="32" t="s">
        <v>186</v>
      </c>
      <c r="B156" s="1" t="n">
        <v>12</v>
      </c>
      <c r="C156" s="1" t="n">
        <f aca="false">B156/8</f>
        <v>1.5</v>
      </c>
    </row>
    <row r="157" customFormat="false" ht="13.8" hidden="false" customHeight="false" outlineLevel="0" collapsed="false">
      <c r="A157" s="33" t="s">
        <v>187</v>
      </c>
      <c r="B157" s="34"/>
      <c r="C157" s="35"/>
    </row>
    <row r="158" customFormat="false" ht="13.8" hidden="false" customHeight="false" outlineLevel="0" collapsed="false">
      <c r="A158" s="23" t="s">
        <v>188</v>
      </c>
      <c r="B158" s="1" t="n">
        <f aca="false">SUM(B15:B141)*0.4</f>
        <v>0</v>
      </c>
      <c r="C158" s="1" t="n">
        <f aca="false">B158/8</f>
        <v>0</v>
      </c>
    </row>
    <row r="159" customFormat="false" ht="13.8" hidden="false" customHeight="false" outlineLevel="0" collapsed="false">
      <c r="A159" s="23" t="s">
        <v>189</v>
      </c>
      <c r="B159" s="1" t="n">
        <v>40</v>
      </c>
      <c r="C159" s="1" t="n">
        <f aca="false">B159/8</f>
        <v>5</v>
      </c>
    </row>
    <row r="160" customFormat="false" ht="13.8" hidden="false" customHeight="false" outlineLevel="0" collapsed="false">
      <c r="A160" s="23" t="s">
        <v>190</v>
      </c>
      <c r="B160" s="1" t="n">
        <v>8</v>
      </c>
      <c r="C160" s="1" t="n">
        <f aca="false">B160/8</f>
        <v>1</v>
      </c>
    </row>
    <row r="161" customFormat="false" ht="13.8" hidden="false" customHeight="false" outlineLevel="0" collapsed="false">
      <c r="A161" s="33" t="s">
        <v>7</v>
      </c>
      <c r="B161" s="34" t="n">
        <f aca="false">SUM(B7:B160)</f>
        <v>370</v>
      </c>
      <c r="C161" s="34" t="n">
        <f aca="false">SUM(C7:C160)</f>
        <v>46.25</v>
      </c>
    </row>
    <row r="162" customFormat="false" ht="13.8" hidden="false" customHeight="false" outlineLevel="0" collapsed="false">
      <c r="C162" s="1" t="n">
        <f aca="false">B161/8</f>
        <v>46.25</v>
      </c>
    </row>
  </sheetData>
  <mergeCells count="5">
    <mergeCell ref="B1:G3"/>
    <mergeCell ref="A4:G4"/>
    <mergeCell ref="A6:C6"/>
    <mergeCell ref="H10:H11"/>
    <mergeCell ref="I10:I11"/>
  </mergeCells>
  <dataValidations count="1">
    <dataValidation allowBlank="true" operator="equal" showDropDown="false" showErrorMessage="true" showInputMessage="true" sqref="K13:K82" type="list">
      <formula1>test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9.15234375" defaultRowHeight="13.8" zeroHeight="false" outlineLevelRow="0" outlineLevelCol="0"/>
  <cols>
    <col collapsed="false" customWidth="true" hidden="false" outlineLevel="0" max="1" min="1" style="0" width="33"/>
    <col collapsed="false" customWidth="true" hidden="false" outlineLevel="0" max="2" min="2" style="0" width="33.86"/>
    <col collapsed="false" customWidth="true" hidden="false" outlineLevel="0" max="3" min="3" style="0" width="16.85"/>
    <col collapsed="false" customWidth="true" hidden="false" outlineLevel="0" max="64" min="4" style="0" width="8.53"/>
  </cols>
  <sheetData>
    <row r="1" customFormat="false" ht="13.8" hidden="false" customHeight="true" outlineLevel="0" collapsed="false">
      <c r="A1" s="36" t="s">
        <v>191</v>
      </c>
      <c r="B1" s="36"/>
      <c r="C1" s="36"/>
      <c r="D1" s="36" t="s">
        <v>192</v>
      </c>
      <c r="E1" s="36"/>
      <c r="F1" s="36"/>
      <c r="G1" s="36"/>
      <c r="H1" s="36"/>
      <c r="I1" s="36"/>
    </row>
    <row r="2" customFormat="false" ht="13.8" hidden="false" customHeight="false" outlineLevel="0" collapsed="false">
      <c r="A2" s="36"/>
      <c r="B2" s="36"/>
      <c r="C2" s="36"/>
      <c r="D2" s="36"/>
      <c r="E2" s="36"/>
      <c r="F2" s="36"/>
      <c r="G2" s="36"/>
      <c r="H2" s="36"/>
      <c r="I2" s="36"/>
    </row>
    <row r="3" customFormat="false" ht="13.8" hidden="false" customHeight="true" outlineLevel="0" collapsed="false">
      <c r="A3" s="37" t="s">
        <v>193</v>
      </c>
      <c r="B3" s="37" t="s">
        <v>194</v>
      </c>
      <c r="C3" s="38" t="s">
        <v>195</v>
      </c>
      <c r="D3" s="39" t="s">
        <v>196</v>
      </c>
      <c r="E3" s="39"/>
      <c r="F3" s="39"/>
      <c r="G3" s="39"/>
      <c r="H3" s="39"/>
      <c r="I3" s="39"/>
    </row>
    <row r="4" customFormat="false" ht="35.05" hidden="false" customHeight="false" outlineLevel="0" collapsed="false">
      <c r="A4" s="37" t="s">
        <v>197</v>
      </c>
      <c r="B4" s="37" t="s">
        <v>198</v>
      </c>
      <c r="C4" s="38"/>
      <c r="D4" s="39"/>
      <c r="E4" s="39"/>
      <c r="F4" s="39"/>
      <c r="G4" s="39"/>
      <c r="H4" s="39"/>
      <c r="I4" s="39"/>
    </row>
    <row r="5" customFormat="false" ht="13.8" hidden="false" customHeight="false" outlineLevel="0" collapsed="false">
      <c r="A5" s="40"/>
      <c r="B5" s="40"/>
      <c r="C5" s="40"/>
      <c r="D5" s="39"/>
      <c r="E5" s="39"/>
      <c r="F5" s="39"/>
      <c r="G5" s="39"/>
      <c r="H5" s="39"/>
      <c r="I5" s="39"/>
    </row>
    <row r="6" customFormat="false" ht="13.8" hidden="false" customHeight="true" outlineLevel="0" collapsed="false">
      <c r="A6" s="37" t="s">
        <v>199</v>
      </c>
      <c r="B6" s="37" t="s">
        <v>200</v>
      </c>
      <c r="C6" s="38" t="s">
        <v>201</v>
      </c>
      <c r="D6" s="39" t="s">
        <v>202</v>
      </c>
      <c r="E6" s="39"/>
      <c r="F6" s="39"/>
      <c r="G6" s="39"/>
      <c r="H6" s="39"/>
      <c r="I6" s="39"/>
    </row>
    <row r="7" customFormat="false" ht="13.8" hidden="false" customHeight="false" outlineLevel="0" collapsed="false">
      <c r="A7" s="37" t="s">
        <v>203</v>
      </c>
      <c r="B7" s="37" t="s">
        <v>204</v>
      </c>
      <c r="C7" s="38" t="s">
        <v>205</v>
      </c>
      <c r="D7" s="39"/>
      <c r="E7" s="39"/>
      <c r="F7" s="39"/>
      <c r="G7" s="39"/>
      <c r="H7" s="39"/>
      <c r="I7" s="39"/>
    </row>
    <row r="8" customFormat="false" ht="13.8" hidden="false" customHeight="false" outlineLevel="0" collapsed="false">
      <c r="A8" s="37" t="s">
        <v>206</v>
      </c>
      <c r="B8" s="37"/>
      <c r="C8" s="38"/>
      <c r="D8" s="39"/>
      <c r="E8" s="39"/>
      <c r="F8" s="39"/>
      <c r="G8" s="39"/>
      <c r="H8" s="39"/>
      <c r="I8" s="39"/>
    </row>
    <row r="9" customFormat="false" ht="13.8" hidden="false" customHeight="true" outlineLevel="0" collapsed="false">
      <c r="A9" s="41" t="s">
        <v>207</v>
      </c>
      <c r="B9" s="41"/>
      <c r="C9" s="41"/>
      <c r="D9" s="39"/>
      <c r="E9" s="39"/>
      <c r="F9" s="39"/>
      <c r="G9" s="39"/>
      <c r="H9" s="39"/>
      <c r="I9" s="39"/>
    </row>
    <row r="10" customFormat="false" ht="23.85" hidden="false" customHeight="false" outlineLevel="0" collapsed="false">
      <c r="A10" s="42" t="s">
        <v>208</v>
      </c>
      <c r="B10" s="42" t="s">
        <v>209</v>
      </c>
      <c r="C10" s="43"/>
      <c r="D10" s="39"/>
      <c r="E10" s="39"/>
      <c r="F10" s="39"/>
      <c r="G10" s="39"/>
      <c r="H10" s="39"/>
      <c r="I10" s="39"/>
    </row>
    <row r="11" customFormat="false" ht="13.8" hidden="false" customHeight="false" outlineLevel="0" collapsed="false">
      <c r="A11" s="42"/>
      <c r="B11" s="43"/>
      <c r="C11" s="43"/>
      <c r="D11" s="39"/>
      <c r="E11" s="39"/>
      <c r="F11" s="39"/>
      <c r="G11" s="39"/>
      <c r="H11" s="39"/>
      <c r="I11" s="39"/>
    </row>
    <row r="12" customFormat="false" ht="13.8" hidden="false" customHeight="true" outlineLevel="0" collapsed="false">
      <c r="A12" s="42"/>
      <c r="B12" s="42"/>
      <c r="C12" s="43"/>
      <c r="D12" s="39" t="s">
        <v>210</v>
      </c>
      <c r="E12" s="39"/>
      <c r="F12" s="39"/>
      <c r="G12" s="39"/>
      <c r="H12" s="39"/>
      <c r="I12" s="39"/>
    </row>
    <row r="13" customFormat="false" ht="13.8" hidden="false" customHeight="false" outlineLevel="0" collapsed="false">
      <c r="A13" s="42"/>
      <c r="B13" s="42"/>
      <c r="C13" s="43"/>
      <c r="D13" s="39"/>
      <c r="E13" s="39"/>
      <c r="F13" s="39"/>
      <c r="G13" s="39"/>
      <c r="H13" s="39"/>
      <c r="I13" s="39"/>
    </row>
    <row r="14" customFormat="false" ht="13.8" hidden="false" customHeight="false" outlineLevel="0" collapsed="false">
      <c r="A14" s="42"/>
      <c r="B14" s="42"/>
      <c r="C14" s="43"/>
      <c r="D14" s="39"/>
      <c r="E14" s="39"/>
      <c r="F14" s="39"/>
      <c r="G14" s="39"/>
      <c r="H14" s="39"/>
      <c r="I14" s="39"/>
    </row>
    <row r="15" customFormat="false" ht="13.8" hidden="false" customHeight="false" outlineLevel="0" collapsed="false">
      <c r="A15" s="42"/>
      <c r="B15" s="42"/>
      <c r="C15" s="43"/>
      <c r="D15" s="39"/>
      <c r="E15" s="39"/>
      <c r="F15" s="39"/>
      <c r="G15" s="39"/>
      <c r="H15" s="39"/>
      <c r="I15" s="39"/>
    </row>
    <row r="16" customFormat="false" ht="13.8" hidden="false" customHeight="false" outlineLevel="0" collapsed="false">
      <c r="A16" s="42"/>
      <c r="B16" s="42"/>
      <c r="C16" s="43"/>
      <c r="D16" s="39"/>
      <c r="E16" s="39"/>
      <c r="F16" s="39"/>
      <c r="G16" s="39"/>
      <c r="H16" s="39"/>
      <c r="I16" s="39"/>
    </row>
    <row r="17" customFormat="false" ht="13.8" hidden="false" customHeight="true" outlineLevel="0" collapsed="false">
      <c r="A17" s="42" t="s">
        <v>211</v>
      </c>
      <c r="B17" s="42"/>
      <c r="C17" s="42"/>
      <c r="D17" s="39"/>
      <c r="E17" s="39"/>
      <c r="F17" s="39"/>
      <c r="G17" s="39"/>
      <c r="H17" s="39"/>
      <c r="I17" s="39"/>
    </row>
    <row r="18" customFormat="false" ht="13.8" hidden="false" customHeight="true" outlineLevel="0" collapsed="false">
      <c r="A18" s="44" t="s">
        <v>212</v>
      </c>
      <c r="B18" s="44"/>
      <c r="C18" s="44"/>
      <c r="D18" s="39" t="s">
        <v>213</v>
      </c>
      <c r="E18" s="39"/>
      <c r="F18" s="39"/>
      <c r="G18" s="39"/>
      <c r="H18" s="39"/>
      <c r="I18" s="39"/>
    </row>
    <row r="19" customFormat="false" ht="13.8" hidden="false" customHeight="false" outlineLevel="0" collapsed="false">
      <c r="A19" s="44"/>
      <c r="B19" s="44"/>
      <c r="C19" s="44"/>
      <c r="D19" s="45" t="s">
        <v>214</v>
      </c>
      <c r="E19" s="45"/>
      <c r="F19" s="45"/>
      <c r="G19" s="45"/>
      <c r="H19" s="45"/>
      <c r="I19" s="45"/>
    </row>
  </sheetData>
  <mergeCells count="11">
    <mergeCell ref="A1:C2"/>
    <mergeCell ref="D1:I2"/>
    <mergeCell ref="D3:I5"/>
    <mergeCell ref="A5:C5"/>
    <mergeCell ref="D6:I11"/>
    <mergeCell ref="A9:C9"/>
    <mergeCell ref="D12:I17"/>
    <mergeCell ref="A17:C17"/>
    <mergeCell ref="A18:C19"/>
    <mergeCell ref="D18:I18"/>
    <mergeCell ref="D19:I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2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5" activeCellId="0" sqref="D5"/>
    </sheetView>
  </sheetViews>
  <sheetFormatPr defaultColWidth="8.54296875" defaultRowHeight="13.8" zeroHeight="false" outlineLevelRow="0" outlineLevelCol="0"/>
  <cols>
    <col collapsed="false" customWidth="true" hidden="false" outlineLevel="0" max="1" min="1" style="0" width="5.14"/>
    <col collapsed="false" customWidth="true" hidden="false" outlineLevel="0" max="2" min="2" style="0" width="30.86"/>
    <col collapsed="false" customWidth="true" hidden="false" outlineLevel="0" max="3" min="3" style="0" width="8.7"/>
    <col collapsed="false" customWidth="true" hidden="false" outlineLevel="0" max="4" min="4" style="0" width="139.28"/>
  </cols>
  <sheetData>
    <row r="1" customFormat="false" ht="13.8" hidden="false" customHeight="false" outlineLevel="0" collapsed="false">
      <c r="A1" s="46" t="s">
        <v>215</v>
      </c>
      <c r="B1" s="46" t="s">
        <v>216</v>
      </c>
      <c r="C1" s="46" t="s">
        <v>217</v>
      </c>
      <c r="D1" s="47" t="s">
        <v>218</v>
      </c>
    </row>
    <row r="2" customFormat="false" ht="57.45" hidden="false" customHeight="false" outlineLevel="0" collapsed="false">
      <c r="A2" s="46" t="n">
        <v>1</v>
      </c>
      <c r="B2" s="46" t="s">
        <v>219</v>
      </c>
      <c r="C2" s="46" t="s">
        <v>220</v>
      </c>
      <c r="D2" s="48" t="s">
        <v>221</v>
      </c>
    </row>
    <row r="3" customFormat="false" ht="13.8" hidden="false" customHeight="false" outlineLevel="0" collapsed="false">
      <c r="A3" s="46" t="n">
        <v>2</v>
      </c>
      <c r="B3" s="46" t="s">
        <v>222</v>
      </c>
      <c r="C3" s="46" t="s">
        <v>220</v>
      </c>
      <c r="D3" s="47" t="s">
        <v>223</v>
      </c>
    </row>
    <row r="4" customFormat="false" ht="169.4" hidden="false" customHeight="false" outlineLevel="0" collapsed="false">
      <c r="A4" s="46" t="n">
        <v>3</v>
      </c>
      <c r="B4" s="48" t="s">
        <v>224</v>
      </c>
      <c r="C4" s="46" t="s">
        <v>220</v>
      </c>
      <c r="D4" s="47" t="s">
        <v>225</v>
      </c>
    </row>
    <row r="5" customFormat="false" ht="326.1" hidden="false" customHeight="false" outlineLevel="0" collapsed="false">
      <c r="A5" s="46" t="n">
        <v>4</v>
      </c>
      <c r="B5" s="46" t="s">
        <v>226</v>
      </c>
      <c r="C5" s="46" t="s">
        <v>220</v>
      </c>
      <c r="D5" s="48" t="s">
        <v>227</v>
      </c>
    </row>
    <row r="6" customFormat="false" ht="35.05" hidden="false" customHeight="false" outlineLevel="0" collapsed="false">
      <c r="A6" s="46" t="n">
        <v>5</v>
      </c>
      <c r="B6" s="46" t="s">
        <v>228</v>
      </c>
      <c r="C6" s="46" t="s">
        <v>220</v>
      </c>
      <c r="D6" s="47" t="s">
        <v>229</v>
      </c>
    </row>
    <row r="7" customFormat="false" ht="46.25" hidden="false" customHeight="false" outlineLevel="0" collapsed="false">
      <c r="A7" s="46" t="n">
        <v>6</v>
      </c>
      <c r="B7" s="46" t="s">
        <v>230</v>
      </c>
      <c r="C7" s="46" t="s">
        <v>220</v>
      </c>
      <c r="D7" s="47" t="s">
        <v>231</v>
      </c>
    </row>
    <row r="8" customFormat="false" ht="79.85" hidden="true" customHeight="false" outlineLevel="0" collapsed="false">
      <c r="A8" s="46" t="n">
        <v>7</v>
      </c>
      <c r="B8" s="46" t="s">
        <v>232</v>
      </c>
      <c r="C8" s="46" t="s">
        <v>233</v>
      </c>
      <c r="D8" s="47" t="s">
        <v>234</v>
      </c>
    </row>
    <row r="9" customFormat="false" ht="13.8" hidden="true" customHeight="false" outlineLevel="0" collapsed="false">
      <c r="A9" s="46" t="n">
        <v>8</v>
      </c>
      <c r="B9" s="46" t="s">
        <v>235</v>
      </c>
      <c r="C9" s="46" t="s">
        <v>233</v>
      </c>
      <c r="D9" s="47"/>
    </row>
    <row r="10" customFormat="false" ht="91" hidden="true" customHeight="false" outlineLevel="0" collapsed="false">
      <c r="A10" s="46" t="n">
        <v>9</v>
      </c>
      <c r="B10" s="46" t="s">
        <v>236</v>
      </c>
      <c r="C10" s="46" t="s">
        <v>233</v>
      </c>
      <c r="D10" s="47" t="s">
        <v>237</v>
      </c>
    </row>
    <row r="11" customFormat="false" ht="35.05" hidden="false" customHeight="false" outlineLevel="0" collapsed="false">
      <c r="A11" s="46" t="n">
        <v>10</v>
      </c>
      <c r="B11" s="46" t="s">
        <v>238</v>
      </c>
      <c r="C11" s="46" t="s">
        <v>220</v>
      </c>
      <c r="D11" s="47" t="s">
        <v>239</v>
      </c>
    </row>
    <row r="12" customFormat="false" ht="79.85" hidden="false" customHeight="false" outlineLevel="0" collapsed="false">
      <c r="A12" s="46" t="n">
        <v>11</v>
      </c>
      <c r="B12" s="46" t="s">
        <v>240</v>
      </c>
      <c r="C12" s="46" t="s">
        <v>220</v>
      </c>
      <c r="D12" s="47" t="s">
        <v>241</v>
      </c>
    </row>
    <row r="13" customFormat="false" ht="13.8" hidden="false" customHeight="false" outlineLevel="0" collapsed="false">
      <c r="A13" s="46" t="n">
        <v>12</v>
      </c>
      <c r="B13" s="46" t="s">
        <v>242</v>
      </c>
      <c r="C13" s="46" t="s">
        <v>220</v>
      </c>
      <c r="D13" s="47"/>
    </row>
    <row r="14" customFormat="false" ht="13.8" hidden="false" customHeight="false" outlineLevel="0" collapsed="false">
      <c r="A14" s="46" t="n">
        <v>13</v>
      </c>
      <c r="B14" s="46" t="s">
        <v>243</v>
      </c>
      <c r="C14" s="46" t="s">
        <v>220</v>
      </c>
      <c r="D14" s="47"/>
    </row>
    <row r="15" customFormat="false" ht="57.45" hidden="true" customHeight="false" outlineLevel="0" collapsed="false">
      <c r="A15" s="46" t="n">
        <v>14</v>
      </c>
      <c r="B15" s="46" t="s">
        <v>244</v>
      </c>
      <c r="C15" s="46" t="s">
        <v>245</v>
      </c>
      <c r="D15" s="47" t="s">
        <v>246</v>
      </c>
    </row>
    <row r="16" customFormat="false" ht="225.35" hidden="false" customHeight="false" outlineLevel="0" collapsed="false">
      <c r="A16" s="46" t="n">
        <v>15</v>
      </c>
      <c r="B16" s="46" t="s">
        <v>247</v>
      </c>
      <c r="C16" s="46" t="s">
        <v>220</v>
      </c>
      <c r="D16" s="47" t="s">
        <v>248</v>
      </c>
    </row>
    <row r="17" customFormat="false" ht="156.75" hidden="true" customHeight="true" outlineLevel="0" collapsed="false">
      <c r="A17" s="46" t="n">
        <v>16</v>
      </c>
      <c r="B17" s="46" t="s">
        <v>147</v>
      </c>
      <c r="C17" s="46" t="s">
        <v>233</v>
      </c>
      <c r="D17" s="48" t="s">
        <v>249</v>
      </c>
    </row>
    <row r="18" customFormat="false" ht="13.8" hidden="true" customHeight="false" outlineLevel="0" collapsed="false">
      <c r="A18" s="49" t="n">
        <v>17</v>
      </c>
      <c r="B18" s="49" t="s">
        <v>250</v>
      </c>
      <c r="C18" s="49" t="s">
        <v>233</v>
      </c>
      <c r="D18" s="48" t="s">
        <v>251</v>
      </c>
    </row>
    <row r="19" customFormat="false" ht="13.8" hidden="true" customHeight="false" outlineLevel="0" collapsed="false">
      <c r="A19" s="49" t="n">
        <v>18</v>
      </c>
      <c r="B19" s="49" t="s">
        <v>252</v>
      </c>
      <c r="C19" s="49" t="s">
        <v>245</v>
      </c>
      <c r="D19" s="48" t="s">
        <v>253</v>
      </c>
    </row>
    <row r="20" customFormat="false" ht="93" hidden="true" customHeight="true" outlineLevel="0" collapsed="false">
      <c r="A20" s="49" t="n">
        <v>19</v>
      </c>
      <c r="B20" s="49" t="s">
        <v>254</v>
      </c>
      <c r="C20" s="49" t="s">
        <v>233</v>
      </c>
      <c r="D20" s="48" t="s">
        <v>255</v>
      </c>
    </row>
    <row r="21" customFormat="false" ht="46.5" hidden="false" customHeight="true" outlineLevel="0" collapsed="false">
      <c r="A21" s="49" t="n">
        <v>20</v>
      </c>
      <c r="B21" s="49" t="s">
        <v>256</v>
      </c>
      <c r="C21" s="49" t="s">
        <v>220</v>
      </c>
      <c r="D21" s="48" t="s">
        <v>257</v>
      </c>
    </row>
    <row r="22" customFormat="false" ht="46.5" hidden="false" customHeight="true" outlineLevel="0" collapsed="false">
      <c r="A22" s="49" t="n">
        <v>21</v>
      </c>
      <c r="B22" s="49" t="s">
        <v>258</v>
      </c>
      <c r="C22" s="49" t="s">
        <v>220</v>
      </c>
      <c r="D22" s="48" t="s">
        <v>259</v>
      </c>
    </row>
  </sheetData>
  <autoFilter ref="A1:D22">
    <filterColumn colId="2">
      <customFilters and="true">
        <customFilter operator="equal" val="High"/>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411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2020-06-30T05:08:16Z</dcterms:created>
  <dc:creator>Prashant</dc:creator>
  <dc:description/>
  <dc:language>en-IN</dc:language>
  <cp:lastModifiedBy/>
  <dcterms:modified xsi:type="dcterms:W3CDTF">2020-09-16T17:28:48Z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