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D:\proposal\CbCReporting\"/>
    </mc:Choice>
  </mc:AlternateContent>
  <bookViews>
    <workbookView xWindow="0" yWindow="0" windowWidth="28770" windowHeight="11910" tabRatio="856" activeTab="5"/>
  </bookViews>
  <sheets>
    <sheet name="Functional Requirements" sheetId="19" r:id="rId1"/>
    <sheet name="Non-Functional Requirements" sheetId="27" r:id="rId2"/>
    <sheet name="CbCR_Table 1" sheetId="25" r:id="rId3"/>
    <sheet name="CbCR_Table 2" sheetId="26" r:id="rId4"/>
    <sheet name="CbCR_Notification" sheetId="30" r:id="rId5"/>
    <sheet name="Effort Estimate" sheetId="31" r:id="rId6"/>
    <sheet name="LOV" sheetId="3" state="hidden" r:id="rId7"/>
  </sheets>
  <externalReferences>
    <externalReference r:id="rId8"/>
    <externalReference r:id="rId9"/>
    <externalReference r:id="rId10"/>
  </externalReferences>
  <definedNames>
    <definedName name="_xlnm._FilterDatabase" localSheetId="2" hidden="1">'CbCR_Table 1'!$B$15:$M$15</definedName>
    <definedName name="_xlnm._FilterDatabase" localSheetId="3" hidden="1">'CbCR_Table 2'!$B$15:$M$15</definedName>
    <definedName name="_xlnm._FilterDatabase" localSheetId="0" hidden="1">'Functional Requirements'!$B$10:$D$65</definedName>
    <definedName name="_xlnm._FilterDatabase" localSheetId="1" hidden="1">'Non-Functional Requirements'!$B$10:$D$47</definedName>
    <definedName name="Andrew" localSheetId="2">#REF!</definedName>
    <definedName name="Andrew" localSheetId="3">#REF!</definedName>
    <definedName name="Andrew" localSheetId="1">#REF!</definedName>
    <definedName name="Andrew">#REF!</definedName>
    <definedName name="Availability">[1]C6!$D$54:$D$57</definedName>
    <definedName name="Bidder_and_Sub">[1]ControlSheet!$A$3:$A$13</definedName>
    <definedName name="CustomizationEffort">[1]C6!$D$59:$D$62</definedName>
    <definedName name="Deloitte" localSheetId="2">#REF!</definedName>
    <definedName name="Deloitte" localSheetId="3">#REF!</definedName>
    <definedName name="Deloitte" localSheetId="1">#REF!</definedName>
    <definedName name="Deloitte">#REF!</definedName>
    <definedName name="Effort">[2]B4!$D$58:$D$61</definedName>
    <definedName name="G1Ref" localSheetId="2">#REF!</definedName>
    <definedName name="G1Ref" localSheetId="3">#REF!</definedName>
    <definedName name="G1Ref" localSheetId="1">#REF!</definedName>
    <definedName name="G1Ref">#REF!</definedName>
    <definedName name="G2Ref" localSheetId="2">#REF!</definedName>
    <definedName name="G2Ref" localSheetId="3">#REF!</definedName>
    <definedName name="G2Ref" localSheetId="1">#REF!</definedName>
    <definedName name="G2Ref">#REF!</definedName>
    <definedName name="MainBidder">[1]C1!$D$7</definedName>
    <definedName name="_xlnm.Print_Area" localSheetId="4">CbCR_Notification!$A$12:$H$62</definedName>
    <definedName name="_xlnm.Print_Titles" localSheetId="2">'CbCR_Table 1'!$15:$15</definedName>
    <definedName name="_xlnm.Print_Titles" localSheetId="3">'CbCR_Table 2'!$15:$15</definedName>
    <definedName name="_xlnm.Print_Titles" localSheetId="0">'Functional Requirements'!$10:$10</definedName>
    <definedName name="_xlnm.Print_Titles" localSheetId="1">'Non-Functional Requirements'!$10:$10</definedName>
    <definedName name="ProductModules">[3]ControlSheet!$K$3:$K$56</definedName>
    <definedName name="ProjectRoles">[1]ControlSheet!$C$3:$C$26</definedName>
    <definedName name="ProposalType" localSheetId="2">#REF!</definedName>
    <definedName name="ProposalType" localSheetId="3">#REF!</definedName>
    <definedName name="ProposalType" localSheetId="1">#REF!</definedName>
    <definedName name="ProposalType">#REF!</definedName>
    <definedName name="Response">[2]B4!$D$53:$D$56</definedName>
    <definedName name="s" localSheetId="1">#REF!</definedName>
    <definedName name="s">#REF!</definedName>
    <definedName name="SubsList" localSheetId="2">#REF!</definedName>
    <definedName name="SubsList" localSheetId="3">#REF!</definedName>
    <definedName name="SubsList" localSheetId="1">#REF!</definedName>
    <definedName name="SubsList">#REF!</definedName>
    <definedName name="x" localSheetId="2">#REF!</definedName>
    <definedName name="x" localSheetId="3">#REF!</definedName>
    <definedName name="x" localSheetId="1">#REF!</definedName>
    <definedName name="x">#REF!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1" l="1"/>
  <c r="B6" i="31"/>
  <c r="C6" i="31" s="1"/>
  <c r="G7" i="31" s="1"/>
  <c r="H7" i="31" s="1"/>
  <c r="C41" i="31"/>
  <c r="B40" i="31"/>
  <c r="C40" i="31" s="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10" i="31"/>
  <c r="C9" i="31"/>
  <c r="C4" i="31"/>
  <c r="G4" i="31" s="1"/>
  <c r="H4" i="31" s="1"/>
  <c r="C5" i="31"/>
  <c r="G5" i="31" s="1"/>
  <c r="H5" i="31" s="1"/>
  <c r="C7" i="31"/>
  <c r="C3" i="31"/>
  <c r="G3" i="31" s="1"/>
  <c r="G6" i="31" l="1"/>
  <c r="H6" i="31" s="1"/>
  <c r="G8" i="31"/>
  <c r="H8" i="31" s="1"/>
  <c r="G10" i="31"/>
  <c r="F13" i="31" s="1"/>
  <c r="G13" i="31" s="1"/>
  <c r="H3" i="31"/>
  <c r="H10" i="31" s="1"/>
  <c r="F14" i="31" s="1"/>
  <c r="G14" i="31" s="1"/>
  <c r="B42" i="31"/>
  <c r="C42" i="31" s="1"/>
</calcChain>
</file>

<file path=xl/comments1.xml><?xml version="1.0" encoding="utf-8"?>
<comments xmlns="http://schemas.openxmlformats.org/spreadsheetml/2006/main">
  <authors>
    <author>Jan Grabski</author>
  </authors>
  <commentList>
    <comment ref="D10" authorId="0" shapeId="0">
      <text>
        <r>
          <rPr>
            <b/>
            <sz val="9"/>
            <color indexed="81"/>
            <rFont val="Tahoma"/>
            <family val="2"/>
          </rPr>
          <t>Jan Grabski:</t>
        </r>
        <r>
          <rPr>
            <sz val="9"/>
            <color indexed="81"/>
            <rFont val="Tahoma"/>
            <family val="2"/>
          </rPr>
          <t xml:space="preserve">
Many of these talk about notifications specifically. Should this be notification and filing?</t>
        </r>
      </text>
    </comment>
  </commentList>
</comments>
</file>

<file path=xl/sharedStrings.xml><?xml version="1.0" encoding="utf-8"?>
<sst xmlns="http://schemas.openxmlformats.org/spreadsheetml/2006/main" count="623" uniqueCount="396">
  <si>
    <t>No.</t>
  </si>
  <si>
    <t>Requirement</t>
  </si>
  <si>
    <t>Compliant</t>
  </si>
  <si>
    <t>Yes</t>
  </si>
  <si>
    <t>Configurable</t>
  </si>
  <si>
    <t>No</t>
  </si>
  <si>
    <t>Require Customization</t>
  </si>
  <si>
    <t>Component</t>
  </si>
  <si>
    <t>Infrastructure</t>
  </si>
  <si>
    <t>Performance</t>
  </si>
  <si>
    <t>Integration</t>
  </si>
  <si>
    <t>Justification in case of non-compliance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</si>
  <si>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</si>
  <si>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</si>
  <si>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</si>
  <si>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</si>
  <si>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</si>
  <si>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</si>
  <si>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</si>
  <si>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</si>
  <si>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</si>
  <si>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</si>
  <si>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</si>
  <si>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</si>
  <si>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</si>
  <si>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</si>
  <si>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</si>
  <si>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</si>
  <si>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</si>
  <si>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</si>
  <si>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</si>
  <si>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</si>
  <si>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</si>
  <si>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</si>
  <si>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</si>
  <si>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</si>
  <si>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</si>
  <si>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</si>
  <si>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</si>
  <si>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</si>
  <si>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</si>
  <si>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</si>
  <si>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</si>
  <si>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</si>
  <si>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</si>
  <si>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</si>
  <si>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</si>
  <si>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</si>
  <si>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</si>
  <si>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</si>
  <si>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</si>
  <si>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</si>
  <si>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</si>
  <si>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</si>
  <si>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</si>
  <si>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</si>
  <si>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</si>
  <si>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</si>
  <si>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</si>
  <si>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</si>
  <si>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</si>
  <si>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</si>
  <si>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</si>
  <si>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CbCR Table 1</t>
  </si>
  <si>
    <t>Name of the MNE Group:</t>
  </si>
  <si>
    <t>Fiscal year concerned:</t>
  </si>
  <si>
    <t>Reporting currency:</t>
  </si>
  <si>
    <t>Tax jurisdiction</t>
  </si>
  <si>
    <t>Unrelated party</t>
  </si>
  <si>
    <t>Related party</t>
  </si>
  <si>
    <t>Total</t>
  </si>
  <si>
    <t>Profit (loss) before income tax</t>
  </si>
  <si>
    <t>Income tax paid (on cash basis)</t>
  </si>
  <si>
    <t>Income tax accrued - current year</t>
  </si>
  <si>
    <t>Stated capital</t>
  </si>
  <si>
    <t>Accumulated earnings</t>
  </si>
  <si>
    <t>Number of employees</t>
  </si>
  <si>
    <t>Revenues</t>
  </si>
  <si>
    <t>Tangible assets other than cash &amp; cash equivalents</t>
  </si>
  <si>
    <t>Constituent entities resident in the tax jurisdiction</t>
  </si>
  <si>
    <t>Tax jurisdiction of organisation of incorporation if different from tax jurisdiction of residence</t>
  </si>
  <si>
    <t>Research and Development</t>
  </si>
  <si>
    <t>Holding or managing intellectual property</t>
  </si>
  <si>
    <t>Purchasing or procurement</t>
  </si>
  <si>
    <t>Manufacturing or production</t>
  </si>
  <si>
    <t>Sales, marketing or distribution</t>
  </si>
  <si>
    <t>Administrative, management or support services</t>
  </si>
  <si>
    <t>Provision of services to unrelated parties</t>
  </si>
  <si>
    <t>Internal group finance</t>
  </si>
  <si>
    <t>Regulated financial services</t>
  </si>
  <si>
    <t>Insurance</t>
  </si>
  <si>
    <t>Holding shares or other entity instruments</t>
  </si>
  <si>
    <t>Dormant</t>
  </si>
  <si>
    <t>Other*</t>
  </si>
  <si>
    <t>CbCR Table 2</t>
  </si>
  <si>
    <t>Main Business Activities</t>
  </si>
  <si>
    <t>An electronic template using extensible mark-up language (an XML schema) should be available to facilitate the electronic preparation, filing and exchange of CbCR.</t>
  </si>
  <si>
    <t>Jurisdictions should be identified using standard two-digit ISO country codes.</t>
  </si>
  <si>
    <t>An auto-generated confirmation email should be sent to the company filing the notification once the notification has been submitted. The email should contain the filed data for recordkeeping.</t>
  </si>
  <si>
    <t>A web portal is required for MNEs to self-register and subsequently submit filings.</t>
  </si>
  <si>
    <t xml:space="preserve">The solution should not allow a company to file the CbC report if the notification was not filed. </t>
  </si>
  <si>
    <t>The notification function at the end of the form that will send all the information entered to MoF to be stored in the CbCR notification data set.</t>
  </si>
  <si>
    <t>MoF users should be able to view the notification filings and do filtering/searching as marked.</t>
  </si>
  <si>
    <t>The solution should have built-in CbCR data validation and error flagging at multiple steps.</t>
  </si>
  <si>
    <t>The solution should automatically generate valid XML CbC reports.</t>
  </si>
  <si>
    <t>A company user can access and review actual XML report.</t>
  </si>
  <si>
    <t>The solution should allow the creation of a correction report for an existing CbCR, compare changes to the original report, and generate the correction report in valid CbC XML.</t>
  </si>
  <si>
    <t xml:space="preserve">The solution should allow a user to import a CbC report that was received in XML from another source for viewing and/or editing. </t>
  </si>
  <si>
    <t>The solution should allow the upload of Table 1, Table 2 and Table 3 data into the tool by uploading an Excel file.</t>
  </si>
  <si>
    <t>The solution should perform sanity checks on the data.</t>
  </si>
  <si>
    <t>The solution should perform automatic currency conversion i.e. upload local amounts and automatically convert to the reporting entity’s functional currency.</t>
  </si>
  <si>
    <t>The solution should generate OECD compliant and country-specific XML formats.</t>
  </si>
  <si>
    <t>Registration</t>
  </si>
  <si>
    <t>Security</t>
  </si>
  <si>
    <t>The solution should support Microsoft SQL Server as the backend database management system or other databases.</t>
  </si>
  <si>
    <t>The solution should provide up-to-date and customized global BEPS research information such as local legislative rules, timings and CbC, Master File and Local File data requirements.</t>
  </si>
  <si>
    <t>The solution should be able to perform data collection, calculation and consolidation.</t>
  </si>
  <si>
    <t>The solution may have FATCA capabilities (a plus to have).</t>
  </si>
  <si>
    <t>The solution may have CSR capabilities (a plus to have).</t>
  </si>
  <si>
    <t>The solution should automatically allocate tax structures and jurisdictional rules while maintaining quality control for precise CbC reporting.</t>
  </si>
  <si>
    <t>The solution should be able to get data insights to predict risk areas, support value creation, and validate CbC, Master File, and Local file reporting.</t>
  </si>
  <si>
    <t>The solution should allow the creation of various versions of the CbC report to compare data year over year or between different data sources.</t>
  </si>
  <si>
    <t>The solution should be hosted entirely on premise on designated MoF Data Centers.</t>
  </si>
  <si>
    <t>The solution should be highly available and fault tolerant.</t>
  </si>
  <si>
    <t>The solution should allow the export of Tables 1, 2, 3 data to Excel for further analysis.</t>
  </si>
  <si>
    <t>The solution should allow the company to file a CbCR Notification over a web portal.</t>
  </si>
  <si>
    <t>CbCR Filing</t>
  </si>
  <si>
    <t xml:space="preserve">Functional Requirements </t>
  </si>
  <si>
    <t>Non-Functional Requirements</t>
  </si>
  <si>
    <t>The system must provide the facility to upload documents such as:
- Company Trade License/Incorporation Certificate
- Passport Details of (Partners / Representatives)</t>
  </si>
  <si>
    <t>The System must be able to do on screen data validation such as:
1. Presence check (i.e. all of the mandatory information has been provided);
2. Allowed character check (e.g. a numerical field contains only one decimal point);
3. Data type check (e.g. a numerical field does not contain alpha characters);
4. Format check (e.g. checks that dates are entered in the correct format);
5. Logic check (e.g. checks that a date entered is within certain parameters); and a
6. Duplication check (i.e. checks that an identical Registration application has not been previously submitted).</t>
  </si>
  <si>
    <t>The System must provide a facility to perform online registration, change of registration information and deregistration.</t>
  </si>
  <si>
    <t>The system must allow companies to sign-up to the online CbCR services by providing specified information such as Company Name, Company Trade License, Representative, Email, Mobile No.</t>
  </si>
  <si>
    <t>The System must be able to give the option to the companies to Save Progress on the Registration Process and come back to continue the process any time later.</t>
  </si>
  <si>
    <t>The system must obtain the below information during the registration process:
- Status of business (Sole Proprietors / Partnerships / Corporates / etc.)
- Certificate Number / Trade License
- Trading Name (If any)
- Business Contact Details
- Business Activities
- Ask about other business involvements
Note: This list of fields is just for demonstration purposes and does not represent the full list of fields.</t>
  </si>
  <si>
    <t>By Pressing submit, the system must store the application information and assign a MoF agent to review and verify the application based on a queueing algorithm.</t>
  </si>
  <si>
    <t>Notification</t>
  </si>
  <si>
    <t>The system should allow the companies to save their notification request in case they decide to fill it later.</t>
  </si>
  <si>
    <t>The system should allow the companies to edit their information before submitting the notification.</t>
  </si>
  <si>
    <t>The system should not allow the companies to change any information in the notification after it has been submitted.</t>
  </si>
  <si>
    <t>In case change is required in the notification information after submission, the company should be able to upload a document to justify the need for change.</t>
  </si>
  <si>
    <t>27</t>
  </si>
  <si>
    <t>53</t>
  </si>
  <si>
    <t>54</t>
  </si>
  <si>
    <t>55</t>
  </si>
  <si>
    <t>Process</t>
  </si>
  <si>
    <t>Conversion</t>
  </si>
  <si>
    <t>The solution should easily be able to exchange CbCR information with other jurisdictions.</t>
  </si>
  <si>
    <t>Information Exchange</t>
  </si>
  <si>
    <t>Data Aggregation</t>
  </si>
  <si>
    <t>CbCR Notification</t>
  </si>
  <si>
    <t>The solution should integrate with OECD's Commercial Transmission System.</t>
  </si>
  <si>
    <t>Table 1 should include at a minimum the fields described in the "Table 1" tab of the worksheet and should be aligned to the latest OECD schema.</t>
  </si>
  <si>
    <t>Table 2 should include at a minimum the fields described in the "Table 2" tab of the worksheet and should be aligned to the latest OECD schema.</t>
  </si>
  <si>
    <t>Table 3 should allow companies to provide additional information to clarify the content of the CbCR and should be aligned to the latest OECD schema.</t>
  </si>
  <si>
    <t>The solution should accept manually entered CbCR data or uploaded Excel data.</t>
  </si>
  <si>
    <t>The system must verify the sign-up by sending a verification message to the provided email.</t>
  </si>
  <si>
    <t>Visualization of Table 3 tagging: Table 3 additional information can easily be tagged to certain Table 1 and Table 2 fields (jurisdiction, financial fields, entity info) using an Excel-like note system;</t>
  </si>
  <si>
    <t xml:space="preserve">The solution should have a risk analysis feature by automatic calculation and visualization of tax ratios. </t>
  </si>
  <si>
    <t>MoF should be able to approve or reject a submitted enrolment form.</t>
  </si>
  <si>
    <t>Customization</t>
  </si>
  <si>
    <t>Validation</t>
  </si>
  <si>
    <t>Guidance, if any</t>
  </si>
  <si>
    <t>Country by Country Reporting Notification</t>
  </si>
  <si>
    <t>Are you a (i) UAE Tax Resident entity that is (ii) part of a Multinational Group (headquartered either in UAE or outside of the UAE) with a (iii) consolidated group turnover of AED 3.15 billion or more during the preceding financial year?</t>
  </si>
  <si>
    <t>Options</t>
  </si>
  <si>
    <t>Select the applicable option</t>
  </si>
  <si>
    <t>Note: In case No is selected, they should receive a message that CbCR notification is not applicable to them.</t>
  </si>
  <si>
    <t>Section I: Details of Ultimate Parent Entity (UPE)</t>
  </si>
  <si>
    <r>
      <t xml:space="preserve">1) Group Name </t>
    </r>
    <r>
      <rPr>
        <b/>
        <sz val="9"/>
        <color rgb="FFFF0000"/>
        <rFont val="Georgia"/>
        <family val="1"/>
      </rPr>
      <t>(Optional, as this is just the name used in common parlance)</t>
    </r>
    <r>
      <rPr>
        <b/>
        <sz val="9"/>
        <color rgb="FF000000"/>
        <rFont val="Georgia"/>
        <family val="1"/>
      </rPr>
      <t>:</t>
    </r>
  </si>
  <si>
    <t>Free text / numbers (incl punctuations)</t>
  </si>
  <si>
    <t>Name of the Group generally used</t>
  </si>
  <si>
    <t>2) Name of the Group's UPE:</t>
  </si>
  <si>
    <t>Ultimate Parent Entity: a Constituent Entity of an MNE Group that meets the following criteria:
(a) it owns directly or indirectly a sufficient interest in one or more other Constituent Entities of such MNE Group such that it is required to prepare Consolidated Financial Statements under accounting principles generally applied in its jurisdiction of tax residence, or would be so required if its equity interests were traded on a public securities exchange in its jurisdiction of tax residence.
(b) there is no other Constituent Entity of such MNE Group that owns directly or indirectly an interest described in subsection (a) above in the first mentioned Constituent Entity.</t>
  </si>
  <si>
    <t>3) Jurisdiction where the Group's UPE is a tax resident:</t>
  </si>
  <si>
    <t>List - All jurisdictions worldwide ( 2-character alphabetic country code and country name list based on the ISO 3166-1 Alpha 2 standard, complemented by the X5 code for stateless entities and income.)</t>
  </si>
  <si>
    <t>Jurisdiction of the tax residence of the UPE</t>
  </si>
  <si>
    <r>
      <t xml:space="preserve">4) Address of the UPE </t>
    </r>
    <r>
      <rPr>
        <b/>
        <sz val="9"/>
        <color rgb="FFFF0000"/>
        <rFont val="Georgia"/>
        <family val="1"/>
      </rPr>
      <t>(Option: to include only the city instead of full address)</t>
    </r>
  </si>
  <si>
    <t>5) Tax Reference / identification number of the Group's UPE:</t>
  </si>
  <si>
    <t>(Drop down menu to select type of identification number)</t>
  </si>
  <si>
    <t>The drop down menu will show the following options:
Tax ID
VAT ID
Trade License Number
None</t>
  </si>
  <si>
    <t>For ID number: Depends on which ID number will be used.</t>
  </si>
  <si>
    <t>Section II - Details of Reporting Entity i.e. entity which will file the CbCR [UPE or Surrogate Parent Entity (SPE), as applicable]</t>
  </si>
  <si>
    <t>Note: In case Jurisdiction of UPE is UAE in Section I, Section II may autofill from above (except question 9), as UAE UPE is always required to file CbCR in UAE</t>
  </si>
  <si>
    <t>6) Which is the Reporting Entity:</t>
  </si>
  <si>
    <t>Incase UPE has designated any other Group entity as the sole substitute to file CbCR on behalf of the Group as SPE, select SPE and provide further details.</t>
  </si>
  <si>
    <t>Note: In case UPE is selected, the points below may autofill from Section I (except question 9)</t>
  </si>
  <si>
    <t>7) Name of the Reporting Entity:</t>
  </si>
  <si>
    <t>Provide name of UPE / SPE, as applicable</t>
  </si>
  <si>
    <t>8) Jurisdiction where the Reporting Entity is a tax resident:</t>
  </si>
  <si>
    <t>Jurisdiction of the tax residence of the UPE / SPE, as applicable</t>
  </si>
  <si>
    <r>
      <t xml:space="preserve">9) Address of the Reporting Entity </t>
    </r>
    <r>
      <rPr>
        <b/>
        <sz val="9"/>
        <color rgb="FFFF0000"/>
        <rFont val="Georgia"/>
        <family val="1"/>
      </rPr>
      <t>(Option: to include only the city instead of full address)</t>
    </r>
  </si>
  <si>
    <t>10) Tax Reference / identification number of the Reporting Entity:</t>
  </si>
  <si>
    <t>11) Group reporting period for which the CbCR relates</t>
  </si>
  <si>
    <t>From</t>
  </si>
  <si>
    <t>To</t>
  </si>
  <si>
    <t>Calendar starting from January 1, 2019</t>
  </si>
  <si>
    <t>The Group reporting period, for which the CbCR will be filed. Please note that CbCR regulations in UAE are applicable for the first reporting year beginning on or after January 1, 2019</t>
  </si>
  <si>
    <t>Section III - Details of constituent entities in UAE</t>
  </si>
  <si>
    <t>12) List of all Constituent Entities of the Group tax resident in the UAE:</t>
  </si>
  <si>
    <t>Name of the entity</t>
  </si>
  <si>
    <t>Identification number of the entity</t>
  </si>
  <si>
    <t>For name: Free text / numbers (incl punctuations)
The drop down menu will show the following options:
Tax ID
VAT ID
Trade License Number
None</t>
  </si>
  <si>
    <t>Provide names and ID numbers of all the constituent entities within the Group, which are residents in the UAE. Please note that the notification is to be filed by one UAE entity designated by the Group on behalf of all the constituent entities in the UAE.
For ID number: Depends on which ID number will be used.</t>
  </si>
  <si>
    <t>For ID number: Depends on which ID number will be used (incorporation / VAT)</t>
  </si>
  <si>
    <t xml:space="preserve"> </t>
  </si>
  <si>
    <t>(cont as necessary…)</t>
  </si>
  <si>
    <r>
      <t xml:space="preserve">Section IV - Contact details </t>
    </r>
    <r>
      <rPr>
        <b/>
        <sz val="9"/>
        <color rgb="FFFF0000"/>
        <rFont val="Georgia"/>
        <family val="1"/>
      </rPr>
      <t>(Note: this may be optional, in case this information is already available through log-in authentication)</t>
    </r>
  </si>
  <si>
    <t>13) Name of the UAE entity filing the CbCR notification on behalf of all UAE constituent entities:</t>
  </si>
  <si>
    <t>Is it possible to create a list of entities included in Section III above?
If not, Free text / numbers (incl punctuations)</t>
  </si>
  <si>
    <t>Name of the entity designated by the Group to file CbCR notification in the UAE on behalf of all the constituent entities in the UAE</t>
  </si>
  <si>
    <t>14) Identification number of the entity:</t>
  </si>
  <si>
    <t>15) Name of contact person</t>
  </si>
  <si>
    <t>Only alphabets (No numbers or punctuations)</t>
  </si>
  <si>
    <t>Name of the person authorized by entity listed in point 12 above to file this notification</t>
  </si>
  <si>
    <t>16) E-mail address (the confirmation of submission of notification will be sent here)</t>
  </si>
  <si>
    <t>To be in e-mail ID format</t>
  </si>
  <si>
    <t>E-mail address where you would like to receive the confirmation of the submission of the notification</t>
  </si>
  <si>
    <t>17) Phone</t>
  </si>
  <si>
    <t>ISD Code</t>
  </si>
  <si>
    <t>Number</t>
  </si>
  <si>
    <t>For ISD code: Default as UAE, with a list of jurisdictions
For number: Only whole numbers</t>
  </si>
  <si>
    <t>The solution should have analytics, key performance indicators (KPI), and graphs for data from tables 1 and 2 that show the user which jurisdictions need extra attention or clarification to be supplied in Table 3.</t>
  </si>
  <si>
    <t>The solution should be able to compare the companies that filed the notification and the companies that submitted the CbC report to allow for followup for notifications without matching filings.</t>
  </si>
  <si>
    <t>The system must be able to provide a steps based registration upon login made up of different forms asking for information with instructions displayed in-line, such as via a wizard.</t>
  </si>
  <si>
    <t>The solution should perform daily backups to avoid data loss.</t>
  </si>
  <si>
    <t>The solution should easily be able to exchange CbCR information with other jurisdictions via XML.</t>
  </si>
  <si>
    <t>The solution should be flexible to add modules to address specific local nuances e.g. changes in the notification template, changes in CbCR fields, etc.</t>
  </si>
  <si>
    <r>
      <t xml:space="preserve">The solution should store CbCR notifications </t>
    </r>
    <r>
      <rPr>
        <sz val="10"/>
        <color theme="1"/>
        <rFont val="Arial"/>
        <family val="2"/>
      </rPr>
      <t>up to a period of at least 5 years .</t>
    </r>
  </si>
  <si>
    <r>
      <t>The solution should</t>
    </r>
    <r>
      <rPr>
        <sz val="10"/>
        <color theme="1"/>
        <rFont val="Arial"/>
        <family val="2"/>
      </rPr>
      <t xml:space="preserve"> use secure connections (HTTPS) in all its communications.</t>
    </r>
  </si>
  <si>
    <t>The solution must be configured and implemented with high availability.</t>
  </si>
  <si>
    <t>The solution must provide as minimum environments: development, testing, and production.</t>
  </si>
  <si>
    <t>The system must allow upload of files (maximum size 5 MB) to be received electronically.</t>
  </si>
  <si>
    <t>The solution must be accessible over the internet.</t>
  </si>
  <si>
    <t>Usability</t>
  </si>
  <si>
    <t>Audit Trails</t>
  </si>
  <si>
    <t>The system must be capable of generating audit trails which include details such as who inserted, changed, or deleted the data, the prior value, the new value, the type of change (insert, delete, or update), the date and time of the change as well as a reference to the record being changed ( a snapshot before and after the change).</t>
  </si>
  <si>
    <t>The system must not allow any modifications to the audit trail.</t>
  </si>
  <si>
    <t>The system must ensure that audit trail records are maintained for at least as long as the retention of the underlying records.</t>
  </si>
  <si>
    <t>The system must allow logging and reviewing of all system administrator actions.</t>
  </si>
  <si>
    <t>The system must record the attempts to change the master data.</t>
  </si>
  <si>
    <t>The system must be able to control access to audit logs.</t>
  </si>
  <si>
    <t>The solution must use descriptive error messages to inform users where errors have occurred and how to correct them.</t>
  </si>
  <si>
    <t>The system must ensure that all reports are printable in pdf and MS excel.</t>
  </si>
  <si>
    <t>The solution must be accessible to MoF users both onsite and remotely.</t>
  </si>
  <si>
    <t>The solution should be scaleable to handle heavy usage and peak periods e.g. Expected number of CbCR notifications: 2,000 notifications and filings per calendar year.</t>
  </si>
  <si>
    <t>The system must have the capability to display the audit trail for an action.</t>
  </si>
  <si>
    <t>The bid must include all the necessary server (virtual and physical) requirements for storage devices and associated infrastructure to run all environments.</t>
  </si>
  <si>
    <t>The bid must include requirements for all supporting systems such as Operating Systems, Application Servers, Databases and monitoring tools across all environments.</t>
  </si>
  <si>
    <t>The solution should be able to integrate its functions via a documented API.</t>
  </si>
  <si>
    <t>The solution login mechansim should support UAE Pass or Smart Pass external login mechanisms.</t>
  </si>
  <si>
    <r>
      <t>The solution should s</t>
    </r>
    <r>
      <rPr>
        <sz val="10"/>
        <color theme="1"/>
        <rFont val="Arial"/>
        <family val="2"/>
      </rPr>
      <t>ecurely store a log of all staff actions and filings.</t>
    </r>
  </si>
  <si>
    <t>The solution should allow only certain MoF users to be able to view the filed forms.</t>
  </si>
  <si>
    <t>The system must have the minimal number of screens the user needs to navigate through for completing an action. Screens must allow the user to complete the work without excessive scrolling. The system must be able to define read only fields at runtime.</t>
  </si>
  <si>
    <t>The system must verify the sign-up by providing an interface to the the Federal Tax Authority, that the trade license provided belongs to the company name provided, is registered and not expired.</t>
  </si>
  <si>
    <t>It should be possible to validate customer VAT against an external validation service to prevent invalid notification submissions.</t>
  </si>
  <si>
    <t>The CbCR notification should have at a minimum the fields mentioned in the "Notification" tab of the worksheet.</t>
  </si>
  <si>
    <t>MoF should be able to review the justification document and approve it before the company can edit/resubmit the information.</t>
  </si>
  <si>
    <t>The solution should be compatible with VMware vSphere containerization.</t>
  </si>
  <si>
    <t>The vendor should conduct performance and load tests on the solution.</t>
  </si>
  <si>
    <t>Any test or development data that are required on non-production environments should be masked by the copy scripts.</t>
  </si>
  <si>
    <t>The solution should be available to end users over the internet through the MoF website.</t>
  </si>
  <si>
    <t>The solution hosted on the MoF website should comply to all guidelines standards as set forth by MoF Strategy and Government Communications department.</t>
  </si>
  <si>
    <t>The vendor should provide evidence that sufficient testing has been applied to guard against the presence of malicious contents within application.</t>
  </si>
  <si>
    <t>The vendor should provide evidence that sufficient testing has been applied to guard against the presence of known vulnerabilities.</t>
  </si>
  <si>
    <t>The solution should be able to determine when penalties are imposed on entities based on configurable rules defined by MoF.</t>
  </si>
  <si>
    <t>The bidder should be ISO 27001:2013 certified.</t>
  </si>
  <si>
    <t>All Personally Identifiable Information included in submissions, for example during the notification filing, should ensure data protection and privacy of personal information according to NESA &amp; ISO 27000:2013.</t>
  </si>
  <si>
    <t>Activity Description</t>
  </si>
  <si>
    <t>Hours</t>
  </si>
  <si>
    <t>Days</t>
  </si>
  <si>
    <t>Design (UI / UX)</t>
  </si>
  <si>
    <t>Documentation</t>
  </si>
  <si>
    <t>Project Initiation</t>
  </si>
  <si>
    <t>Development</t>
  </si>
  <si>
    <t>Prototyping</t>
  </si>
  <si>
    <t>Home page</t>
  </si>
  <si>
    <t>Project Planning &amp; Management (Plan, Charter, WBS, SLA's etc.)</t>
  </si>
  <si>
    <t>CbCR Aggregation &amp; Validation</t>
  </si>
  <si>
    <t>Conversion to XML</t>
  </si>
  <si>
    <t>Sign up, Registration, login, Remember password, Forgot password, Email verifification</t>
  </si>
  <si>
    <t>Searh Notifications (filter, category)</t>
  </si>
  <si>
    <t>Search CbCR reports</t>
  </si>
  <si>
    <t>Export Table 1 / Table 2 / Notifications</t>
  </si>
  <si>
    <t>Automatic currency conversion</t>
  </si>
  <si>
    <t>XML Schema (OECD) verifications</t>
  </si>
  <si>
    <t>Document Verifications</t>
  </si>
  <si>
    <t>Upload Table 1 (XML, CSV)</t>
  </si>
  <si>
    <t>Upload table 2 via XML or CSV</t>
  </si>
  <si>
    <t>Upload Notifications via XML or CSV</t>
  </si>
  <si>
    <t>Perform Data collection, Validation, Calculation, consolidation</t>
  </si>
  <si>
    <t>Filing CbCR Notifications (with Form validation and Business rules)</t>
  </si>
  <si>
    <t>Filing CbCR Report (with Form validation and Business rules)</t>
  </si>
  <si>
    <t>CBbCR Table 1 (with Form validation and Business rules)</t>
  </si>
  <si>
    <t>CbCr Table 2 (with Form validation and Business rules)</t>
  </si>
  <si>
    <t>Application Design &amp; analysis (FS, Technical Design, Modelling, DB Design etc.)</t>
  </si>
  <si>
    <t>Profile approval / profile edits and document uplaods</t>
  </si>
  <si>
    <t>API interface with Federal Tax Authority to verify trade license</t>
  </si>
  <si>
    <t>Partial completion / saving and resuming for forms (save progress)</t>
  </si>
  <si>
    <t>Assign Mof Agents</t>
  </si>
  <si>
    <t>Integration with commercial transmission system</t>
  </si>
  <si>
    <t>Roles, Authorizations, Authentication</t>
  </si>
  <si>
    <t>Audit  and logging</t>
  </si>
  <si>
    <t>Quality Analysis</t>
  </si>
  <si>
    <t>Confirmation emails with filed data for record keeping</t>
  </si>
  <si>
    <t>Reporting (generate valid CBC XML reports)</t>
  </si>
  <si>
    <t>QA</t>
  </si>
  <si>
    <t>UAT</t>
  </si>
  <si>
    <t>Generate reports</t>
  </si>
  <si>
    <t>Resource</t>
  </si>
  <si>
    <t>#</t>
  </si>
  <si>
    <t>Business Analyst</t>
  </si>
  <si>
    <t>Designer</t>
  </si>
  <si>
    <t>Developer</t>
  </si>
  <si>
    <t>Requirement Analysis</t>
  </si>
  <si>
    <t>Document Writer</t>
  </si>
  <si>
    <t>Project Manager</t>
  </si>
  <si>
    <t>Deployment</t>
  </si>
  <si>
    <t>Delivery Days</t>
  </si>
  <si>
    <t>Actual Effort</t>
  </si>
  <si>
    <t>Months</t>
  </si>
  <si>
    <t>Month 1</t>
  </si>
  <si>
    <t>Month 2</t>
  </si>
  <si>
    <t>Month 3</t>
  </si>
  <si>
    <t>Month 4</t>
  </si>
  <si>
    <t>Month 5</t>
  </si>
  <si>
    <t>Roles</t>
  </si>
  <si>
    <t>wk 1</t>
  </si>
  <si>
    <t>wk 2</t>
  </si>
  <si>
    <t>wk 3</t>
  </si>
  <si>
    <t>wk 4</t>
  </si>
  <si>
    <t>wk 5</t>
  </si>
  <si>
    <t>wk 6</t>
  </si>
  <si>
    <t>wk 7</t>
  </si>
  <si>
    <t>wk 8</t>
  </si>
  <si>
    <t>wk 9</t>
  </si>
  <si>
    <t>wk 10</t>
  </si>
  <si>
    <t>wk 11</t>
  </si>
  <si>
    <t>wk 12</t>
  </si>
  <si>
    <t>wk 13</t>
  </si>
  <si>
    <t>wk 14</t>
  </si>
  <si>
    <t>wk 15</t>
  </si>
  <si>
    <t>wk 16</t>
  </si>
  <si>
    <t>wk 17</t>
  </si>
  <si>
    <t>wk 18</t>
  </si>
  <si>
    <t>wk 19</t>
  </si>
  <si>
    <t>PM</t>
  </si>
  <si>
    <t>BA</t>
  </si>
  <si>
    <t>Project Plan</t>
  </si>
  <si>
    <t>Project Charter</t>
  </si>
  <si>
    <t>Project status report</t>
  </si>
  <si>
    <t>Issues</t>
  </si>
  <si>
    <t>Minutes of Meetings</t>
  </si>
  <si>
    <t>Risk Log</t>
  </si>
  <si>
    <t>SRS</t>
  </si>
  <si>
    <t>BRD</t>
  </si>
  <si>
    <t>Use cases</t>
  </si>
  <si>
    <t>Wire frames</t>
  </si>
  <si>
    <t>Prototypes</t>
  </si>
  <si>
    <t>Test Plan</t>
  </si>
  <si>
    <t>Project plan updates</t>
  </si>
  <si>
    <t>Issues log</t>
  </si>
  <si>
    <t>Test plan updates</t>
  </si>
  <si>
    <t>Risk log</t>
  </si>
  <si>
    <t>MOM</t>
  </si>
  <si>
    <t>Application Architecture</t>
  </si>
  <si>
    <t>Refine Architecture</t>
  </si>
  <si>
    <t>Development Activities</t>
  </si>
  <si>
    <t>Project Schedule</t>
  </si>
  <si>
    <t>Change management plan</t>
  </si>
  <si>
    <t>RTM</t>
  </si>
  <si>
    <t>Schedule tracking</t>
  </si>
  <si>
    <t>Defect Tracking</t>
  </si>
  <si>
    <t>Bug Fixing</t>
  </si>
  <si>
    <t>Finalize deployment schedule</t>
  </si>
  <si>
    <t>Solution deployment</t>
  </si>
  <si>
    <t>Interrim deployment to QA</t>
  </si>
  <si>
    <t>UAT Deployment</t>
  </si>
  <si>
    <t>Business Validation</t>
  </si>
  <si>
    <t>QA plan updates</t>
  </si>
  <si>
    <t>Test Cases</t>
  </si>
  <si>
    <t>Test Scenarios</t>
  </si>
  <si>
    <t>Finalize deployment architecture</t>
  </si>
  <si>
    <t>Interim deployment to QA and UAT</t>
  </si>
  <si>
    <t>Data definition</t>
  </si>
  <si>
    <t>System test</t>
  </si>
  <si>
    <t>Unit Testing</t>
  </si>
  <si>
    <t>Third party Interfaces</t>
  </si>
  <si>
    <t>Third party interfaces</t>
  </si>
  <si>
    <t>Integration Testing</t>
  </si>
  <si>
    <t>Acceptance testing</t>
  </si>
  <si>
    <t>Complete documentation</t>
  </si>
  <si>
    <t>User training</t>
  </si>
  <si>
    <t>Transition to operations</t>
  </si>
  <si>
    <t>Test strategy</t>
  </si>
  <si>
    <t>Test resources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</si>
</sst>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22" x14ac:knownFonts="1">
    <font>
      <sz val="10"/>
      <color theme="1"/>
      <name val="Arial"/>
      <family val="2"/>
    </font>
    <font>
      <sz val="11"/>
      <color theme="1"/>
      <name val="Calibri"/>
      <family val="2"/>
      <scheme val="minor"/>
    </font>
    <font>
      <sz val="10"/>
      <color theme="1"/>
      <name val="Arial"/>
      <family val="2"/>
    </font>
    <font>
      <sz val="10"/>
      <name val="Arial"/>
      <family val="2"/>
    </font>
    <font>
      <sz val="16"/>
      <color theme="0"/>
      <name val="Arial"/>
      <family val="2"/>
    </font>
    <font>
      <sz val="10"/>
      <color theme="0"/>
      <name val="Arial"/>
      <family val="2"/>
    </font>
    <font>
      <b/>
      <sz val="10"/>
      <color theme="0"/>
      <name val="Arial"/>
      <family val="2"/>
    </font>
    <font>
      <sz val="8"/>
      <color rgb="FF000000"/>
      <name val="Segoe UI"/>
      <family val="2"/>
    </font>
    <font>
      <sz val="11"/>
      <color rgb="FF000000"/>
      <name val="Calibri"/>
      <family val="2"/>
    </font>
    <font>
      <sz val="9"/>
      <color rgb="FF000000"/>
      <name val="Georgia"/>
      <family val="1"/>
    </font>
    <font>
      <b/>
      <i/>
      <sz val="9"/>
      <color rgb="FFFF0000"/>
      <name val="Georgia"/>
      <family val="1"/>
    </font>
    <font>
      <b/>
      <sz val="9"/>
      <color rgb="FF000000"/>
      <name val="Georgia"/>
      <family val="1"/>
    </font>
    <font>
      <b/>
      <sz val="18"/>
      <color rgb="FF000000"/>
      <name val="Georgia"/>
      <family val="1"/>
    </font>
    <font>
      <b/>
      <sz val="9"/>
      <color rgb="FFFF0000"/>
      <name val="Georgia"/>
      <family val="1"/>
    </font>
    <font>
      <b/>
      <sz val="9"/>
      <color theme="0"/>
      <name val="Georgia"/>
      <family val="1"/>
    </font>
    <font>
      <sz val="9"/>
      <color theme="0"/>
      <name val="Georgia"/>
      <family val="1"/>
    </font>
    <font>
      <sz val="9"/>
      <color indexed="81"/>
      <name val="Tahoma"/>
      <family val="2"/>
    </font>
    <font>
      <b/>
      <sz val="9"/>
      <color indexed="81"/>
      <name val="Tahoma"/>
      <family val="2"/>
    </font>
    <font>
      <b/>
      <sz val="10"/>
      <color theme="1"/>
      <name val="Arial"/>
      <family val="2"/>
    </font>
    <font>
      <sz val="9"/>
      <color theme="1"/>
      <name val="Calibri"/>
      <family val="2"/>
    </font>
    <font>
      <b/>
      <sz val="9"/>
      <color rgb="FF000000"/>
      <name val="Lato"/>
      <family val="2"/>
    </font>
    <font>
      <sz val="9"/>
      <color rgb="FF000000"/>
      <name val="Lato"/>
      <family val="2"/>
    </font>
  </fonts>
  <fills count="21">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rgb="FFFFEEBB"/>
        <bgColor rgb="FFFFEEBB"/>
      </patternFill>
    </fill>
    <fill>
      <patternFill patternType="solid">
        <fgColor rgb="FFFFEEBB"/>
        <bgColor indexed="64"/>
      </patternFill>
    </fill>
    <fill>
      <patternFill patternType="solid">
        <fgColor rgb="FF002060"/>
        <bgColor indexed="64"/>
      </patternFill>
    </fill>
    <fill>
      <patternFill patternType="solid">
        <fgColor rgb="FFFFFFFF"/>
        <bgColor rgb="FFFFFFFF"/>
      </patternFill>
    </fill>
    <fill>
      <patternFill patternType="solid">
        <fgColor theme="6" tint="-0.499984740745262"/>
        <bgColor rgb="FFFFFFFF"/>
      </patternFill>
    </fill>
    <fill>
      <patternFill patternType="solid">
        <fgColor theme="5"/>
        <bgColor indexed="64"/>
      </patternFill>
    </fill>
    <fill>
      <patternFill patternType="solid">
        <fgColor theme="9"/>
        <bgColor indexed="64"/>
      </patternFill>
    </fill>
    <fill>
      <patternFill patternType="solid">
        <fgColor rgb="FFACB9CA"/>
        <bgColor indexed="64"/>
      </patternFill>
    </fill>
    <fill>
      <patternFill patternType="solid">
        <fgColor rgb="FFBDD7EE"/>
        <bgColor indexed="64"/>
      </patternFill>
    </fill>
    <fill>
      <patternFill patternType="solid">
        <fgColor rgb="FFF8CBAD"/>
        <bgColor indexed="64"/>
      </patternFill>
    </fill>
    <fill>
      <patternFill patternType="solid">
        <fgColor rgb="FFDBDBDB"/>
        <bgColor indexed="64"/>
      </patternFill>
    </fill>
    <fill>
      <patternFill patternType="solid">
        <fgColor rgb="FFC6E0B4"/>
        <bgColor indexed="64"/>
      </patternFill>
    </fill>
    <fill>
      <patternFill patternType="solid">
        <fgColor rgb="FFFFC000"/>
        <bgColor indexed="64"/>
      </patternFill>
    </fill>
    <fill>
      <patternFill patternType="solid">
        <fgColor rgb="FFE2EFDA"/>
        <bgColor indexed="64"/>
      </patternFill>
    </fill>
    <fill>
      <patternFill patternType="solid">
        <fgColor rgb="FFFFE699"/>
        <bgColor indexed="64"/>
      </patternFill>
    </fill>
    <fill>
      <patternFill patternType="solid">
        <fgColor theme="2"/>
        <bgColor indexed="64"/>
      </patternFill>
    </fill>
    <fill>
      <patternFill patternType="solid">
        <fgColor theme="7" tint="0.79998168889431442"/>
        <bgColor indexed="64"/>
      </patternFill>
    </fill>
  </fills>
  <borders count="43">
    <border>
      <left/>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top/>
      <bottom style="hair">
        <color indexed="64"/>
      </bottom>
      <diagonal/>
    </border>
    <border>
      <left/>
      <right/>
      <top/>
      <bottom style="hair">
        <color indexed="64"/>
      </bottom>
      <diagonal/>
    </border>
    <border>
      <left style="hair">
        <color indexed="64"/>
      </left>
      <right style="hair">
        <color indexed="64"/>
      </right>
      <top/>
      <bottom style="hair">
        <color indexed="64"/>
      </bottom>
      <diagonal/>
    </border>
    <border>
      <left/>
      <right style="thin">
        <color indexed="64"/>
      </right>
      <top/>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medium">
        <color rgb="FF000000"/>
      </right>
      <top/>
      <bottom/>
      <diagonal/>
    </border>
    <border>
      <left style="medium">
        <color rgb="FF000000"/>
      </left>
      <right style="medium">
        <color rgb="FF000000"/>
      </right>
      <top style="thin">
        <color rgb="FF000000"/>
      </top>
      <bottom style="thin">
        <color rgb="FF000000"/>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rgb="FF000000"/>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5">
    <xf numFmtId="0" fontId="0" fillId="0" borderId="0"/>
    <xf numFmtId="0" fontId="3" fillId="0" borderId="0"/>
    <xf numFmtId="0" fontId="2" fillId="0" borderId="0"/>
    <xf numFmtId="0" fontId="1" fillId="0" borderId="0"/>
    <xf numFmtId="0" fontId="8" fillId="0" borderId="0"/>
  </cellStyleXfs>
  <cellXfs count="129">
    <xf numFmtId="0" fontId="0" fillId="0" borderId="0" xfId="0"/>
    <xf numFmtId="0" fontId="0" fillId="0" borderId="0" xfId="0" applyAlignment="1" applyProtection="1">
      <alignment wrapText="1"/>
    </xf>
    <xf numFmtId="0" fontId="0" fillId="0" borderId="0" xfId="0" applyAlignment="1" applyProtection="1">
      <alignment vertical="top" wrapText="1"/>
    </xf>
    <xf numFmtId="164" fontId="0" fillId="0" borderId="0" xfId="0" applyNumberFormat="1" applyAlignment="1" applyProtection="1">
      <alignment wrapText="1"/>
    </xf>
    <xf numFmtId="164" fontId="0" fillId="0" borderId="0" xfId="0" applyNumberFormat="1" applyAlignment="1" applyProtection="1">
      <alignment horizontal="right" vertical="top" wrapText="1"/>
    </xf>
    <xf numFmtId="0" fontId="5" fillId="3" borderId="3" xfId="0" applyFont="1" applyFill="1" applyBorder="1" applyAlignment="1" applyProtection="1">
      <alignment vertical="top" wrapText="1"/>
    </xf>
    <xf numFmtId="0" fontId="5" fillId="3" borderId="1" xfId="0" applyFont="1" applyFill="1" applyBorder="1" applyAlignment="1" applyProtection="1">
      <alignment vertical="top" wrapText="1"/>
    </xf>
    <xf numFmtId="0" fontId="5" fillId="3" borderId="1" xfId="0" applyFont="1" applyFill="1" applyBorder="1" applyAlignment="1" applyProtection="1">
      <alignment horizontal="left" vertical="top" wrapText="1"/>
    </xf>
    <xf numFmtId="0" fontId="3" fillId="0" borderId="3" xfId="0" applyFont="1" applyBorder="1" applyAlignment="1">
      <alignment vertical="top" wrapText="1"/>
    </xf>
    <xf numFmtId="0" fontId="0" fillId="0" borderId="0" xfId="0" applyFill="1" applyBorder="1" applyAlignment="1" applyProtection="1">
      <alignment wrapText="1"/>
    </xf>
    <xf numFmtId="49" fontId="0" fillId="0" borderId="0" xfId="0" applyNumberFormat="1" applyAlignment="1" applyProtection="1">
      <alignment horizontal="right" vertical="top" wrapText="1"/>
    </xf>
    <xf numFmtId="49" fontId="3" fillId="0" borderId="3" xfId="0" applyNumberFormat="1" applyFont="1" applyBorder="1" applyAlignment="1" applyProtection="1">
      <alignment horizontal="left" vertical="top" wrapText="1"/>
    </xf>
    <xf numFmtId="0" fontId="3" fillId="0" borderId="3" xfId="0" applyFont="1" applyFill="1" applyBorder="1" applyAlignment="1">
      <alignment vertical="top" wrapText="1"/>
    </xf>
    <xf numFmtId="0" fontId="3" fillId="4" borderId="3" xfId="0" applyFont="1" applyFill="1" applyBorder="1" applyAlignment="1" applyProtection="1">
      <alignment vertical="top" wrapText="1"/>
      <protection locked="0"/>
    </xf>
    <xf numFmtId="0" fontId="3" fillId="5" borderId="3" xfId="0" applyFont="1" applyFill="1" applyBorder="1" applyAlignment="1" applyProtection="1">
      <alignment vertical="top" wrapText="1"/>
      <protection locked="0"/>
    </xf>
    <xf numFmtId="49" fontId="0" fillId="0" borderId="0" xfId="0" applyNumberFormat="1" applyAlignment="1" applyProtection="1">
      <alignment horizontal="left" vertical="top" wrapText="1"/>
    </xf>
    <xf numFmtId="0" fontId="5" fillId="3" borderId="3" xfId="0" applyFont="1" applyFill="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0" fontId="5" fillId="3" borderId="5" xfId="0" applyFont="1" applyFill="1" applyBorder="1" applyAlignment="1" applyProtection="1">
      <alignment horizontal="center" vertical="center" wrapText="1"/>
    </xf>
    <xf numFmtId="49" fontId="3" fillId="0" borderId="3" xfId="0" applyNumberFormat="1" applyFont="1" applyBorder="1" applyAlignment="1" applyProtection="1">
      <alignment horizontal="center" vertical="top" wrapText="1"/>
    </xf>
    <xf numFmtId="0" fontId="3" fillId="4" borderId="7" xfId="0" applyFont="1" applyFill="1" applyBorder="1" applyAlignment="1" applyProtection="1">
      <alignment vertical="top" wrapText="1"/>
      <protection locked="0"/>
    </xf>
    <xf numFmtId="0" fontId="5" fillId="3" borderId="3" xfId="3" applyFont="1" applyFill="1" applyBorder="1" applyAlignment="1">
      <alignment horizontal="center" vertical="center" textRotation="90" wrapText="1"/>
    </xf>
    <xf numFmtId="0" fontId="3" fillId="0" borderId="0" xfId="0" applyFont="1" applyFill="1" applyBorder="1" applyAlignment="1">
      <alignment vertical="top" wrapText="1"/>
    </xf>
    <xf numFmtId="0" fontId="9" fillId="7" borderId="8" xfId="4" applyFont="1" applyFill="1" applyBorder="1" applyAlignment="1">
      <alignment vertical="top"/>
    </xf>
    <xf numFmtId="0" fontId="10" fillId="7" borderId="0" xfId="4" applyFont="1" applyFill="1" applyBorder="1" applyAlignment="1">
      <alignment horizontal="center" vertical="center"/>
    </xf>
    <xf numFmtId="0" fontId="9" fillId="7" borderId="0" xfId="4" applyFont="1" applyFill="1" applyAlignment="1">
      <alignment vertical="top"/>
    </xf>
    <xf numFmtId="0" fontId="9" fillId="7" borderId="0" xfId="4" applyFont="1" applyFill="1" applyBorder="1" applyAlignment="1">
      <alignment vertical="top"/>
    </xf>
    <xf numFmtId="0" fontId="9" fillId="7" borderId="9" xfId="4" applyFont="1" applyFill="1" applyBorder="1" applyAlignment="1">
      <alignment vertical="top"/>
    </xf>
    <xf numFmtId="0" fontId="9" fillId="7" borderId="10" xfId="4" applyFont="1" applyFill="1" applyBorder="1" applyAlignment="1">
      <alignment vertical="top"/>
    </xf>
    <xf numFmtId="0" fontId="11" fillId="7" borderId="11" xfId="4" applyFont="1" applyFill="1" applyBorder="1" applyAlignment="1">
      <alignment vertical="top"/>
    </xf>
    <xf numFmtId="0" fontId="9" fillId="7" borderId="12" xfId="4" applyFont="1" applyFill="1" applyBorder="1" applyAlignment="1">
      <alignment vertical="top"/>
    </xf>
    <xf numFmtId="0" fontId="12" fillId="7" borderId="12" xfId="4" applyFont="1" applyFill="1" applyBorder="1" applyAlignment="1">
      <alignment horizontal="left" vertical="top"/>
    </xf>
    <xf numFmtId="0" fontId="12" fillId="7" borderId="0" xfId="4" applyFont="1" applyFill="1" applyAlignment="1">
      <alignment horizontal="left" vertical="top" wrapText="1"/>
    </xf>
    <xf numFmtId="0" fontId="11" fillId="7" borderId="0" xfId="4" applyFont="1" applyFill="1" applyAlignment="1">
      <alignment vertical="top" wrapText="1"/>
    </xf>
    <xf numFmtId="0" fontId="9" fillId="7" borderId="11" xfId="4" applyFont="1" applyFill="1" applyBorder="1" applyAlignment="1">
      <alignment vertical="top"/>
    </xf>
    <xf numFmtId="0" fontId="13" fillId="7" borderId="0" xfId="4" applyFont="1" applyFill="1" applyAlignment="1">
      <alignment vertical="top"/>
    </xf>
    <xf numFmtId="0" fontId="9" fillId="8" borderId="9" xfId="4" applyFont="1" applyFill="1" applyBorder="1" applyAlignment="1">
      <alignment vertical="top"/>
    </xf>
    <xf numFmtId="0" fontId="14" fillId="8" borderId="0" xfId="4" applyFont="1" applyFill="1" applyAlignment="1">
      <alignment vertical="top"/>
    </xf>
    <xf numFmtId="0" fontId="15" fillId="8" borderId="0" xfId="4" applyFont="1" applyFill="1" applyAlignment="1">
      <alignment vertical="top"/>
    </xf>
    <xf numFmtId="0" fontId="9" fillId="8" borderId="10" xfId="4" applyFont="1" applyFill="1" applyBorder="1" applyAlignment="1">
      <alignment vertical="top"/>
    </xf>
    <xf numFmtId="0" fontId="9" fillId="0" borderId="0" xfId="4" applyFont="1" applyFill="1" applyBorder="1" applyAlignment="1">
      <alignment vertical="top"/>
    </xf>
    <xf numFmtId="0" fontId="11" fillId="7" borderId="0" xfId="4" applyFont="1" applyFill="1" applyAlignment="1">
      <alignment vertical="top"/>
    </xf>
    <xf numFmtId="0" fontId="9" fillId="7" borderId="11" xfId="4" applyFont="1" applyFill="1" applyBorder="1" applyAlignment="1">
      <alignment vertical="top" wrapText="1"/>
    </xf>
    <xf numFmtId="0" fontId="11" fillId="0" borderId="0" xfId="4" applyFont="1" applyFill="1" applyAlignment="1">
      <alignment vertical="top"/>
    </xf>
    <xf numFmtId="0" fontId="9" fillId="7" borderId="13" xfId="4" applyFont="1" applyFill="1" applyBorder="1" applyAlignment="1">
      <alignment vertical="top" wrapText="1"/>
    </xf>
    <xf numFmtId="0" fontId="9" fillId="7" borderId="13" xfId="4" applyFont="1" applyFill="1" applyBorder="1" applyAlignment="1">
      <alignment vertical="top"/>
    </xf>
    <xf numFmtId="0" fontId="9" fillId="7" borderId="16" xfId="4" applyFont="1" applyFill="1" applyBorder="1" applyAlignment="1">
      <alignment vertical="top"/>
    </xf>
    <xf numFmtId="0" fontId="9" fillId="7" borderId="17" xfId="4" applyFont="1" applyFill="1" applyBorder="1" applyAlignment="1">
      <alignment vertical="top"/>
    </xf>
    <xf numFmtId="0" fontId="15" fillId="8" borderId="9" xfId="4" applyFont="1" applyFill="1" applyBorder="1" applyAlignment="1">
      <alignment vertical="top"/>
    </xf>
    <xf numFmtId="0" fontId="15" fillId="8" borderId="10" xfId="4" applyFont="1" applyFill="1" applyBorder="1" applyAlignment="1">
      <alignment vertical="top"/>
    </xf>
    <xf numFmtId="0" fontId="15" fillId="0" borderId="0" xfId="4" applyFont="1" applyFill="1" applyBorder="1" applyAlignment="1">
      <alignment vertical="top"/>
    </xf>
    <xf numFmtId="0" fontId="9" fillId="7" borderId="18" xfId="4" applyFont="1" applyFill="1" applyBorder="1" applyAlignment="1">
      <alignment vertical="top"/>
    </xf>
    <xf numFmtId="0" fontId="9" fillId="7" borderId="19" xfId="4" applyFont="1" applyFill="1" applyBorder="1" applyAlignment="1">
      <alignment vertical="top"/>
    </xf>
    <xf numFmtId="0" fontId="9" fillId="7" borderId="20" xfId="4" applyFont="1" applyFill="1" applyBorder="1" applyAlignment="1">
      <alignment vertical="top"/>
    </xf>
    <xf numFmtId="0" fontId="9" fillId="7" borderId="21" xfId="4" applyFont="1" applyFill="1" applyBorder="1" applyAlignment="1">
      <alignment vertical="top"/>
    </xf>
    <xf numFmtId="0" fontId="11" fillId="7" borderId="13" xfId="4" applyFont="1" applyFill="1" applyBorder="1" applyAlignment="1">
      <alignment vertical="top"/>
    </xf>
    <xf numFmtId="0" fontId="11" fillId="7" borderId="13" xfId="4" applyFont="1" applyFill="1" applyBorder="1" applyAlignment="1">
      <alignment vertical="top" wrapText="1"/>
    </xf>
    <xf numFmtId="0" fontId="11" fillId="7" borderId="15" xfId="4" applyFont="1" applyFill="1" applyBorder="1" applyAlignment="1">
      <alignment vertical="top" wrapText="1"/>
    </xf>
    <xf numFmtId="0" fontId="9" fillId="7" borderId="23" xfId="4" applyFont="1" applyFill="1" applyBorder="1" applyAlignment="1">
      <alignment vertical="top"/>
    </xf>
    <xf numFmtId="0" fontId="9" fillId="7" borderId="24" xfId="4" applyFont="1" applyFill="1" applyBorder="1" applyAlignment="1">
      <alignment vertical="top"/>
    </xf>
    <xf numFmtId="0" fontId="9" fillId="7" borderId="25" xfId="4" applyFont="1" applyFill="1" applyBorder="1" applyAlignment="1">
      <alignment vertical="top"/>
    </xf>
    <xf numFmtId="0" fontId="9" fillId="7" borderId="28" xfId="4" applyFont="1" applyFill="1" applyBorder="1" applyAlignment="1">
      <alignment vertical="top"/>
    </xf>
    <xf numFmtId="0" fontId="9" fillId="7" borderId="29" xfId="4" applyFont="1" applyFill="1" applyBorder="1" applyAlignment="1">
      <alignment vertical="top"/>
    </xf>
    <xf numFmtId="0" fontId="9" fillId="7" borderId="30" xfId="4" applyFont="1" applyFill="1" applyBorder="1" applyAlignment="1">
      <alignment vertical="top"/>
    </xf>
    <xf numFmtId="0" fontId="9" fillId="7" borderId="31" xfId="4" applyFont="1" applyFill="1" applyBorder="1" applyAlignment="1">
      <alignment vertical="top"/>
    </xf>
    <xf numFmtId="0" fontId="0" fillId="0" borderId="0" xfId="0" applyAlignment="1">
      <alignment wrapText="1"/>
    </xf>
    <xf numFmtId="0" fontId="18" fillId="9" borderId="0" xfId="0" applyFont="1" applyFill="1"/>
    <xf numFmtId="0" fontId="18" fillId="10" borderId="0" xfId="0" applyFont="1" applyFill="1"/>
    <xf numFmtId="0" fontId="18" fillId="9"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Alignment="1">
      <alignment horizontal="center" vertical="center"/>
    </xf>
    <xf numFmtId="0" fontId="0" fillId="10" borderId="0" xfId="0" applyFill="1"/>
    <xf numFmtId="0" fontId="0" fillId="10" borderId="0" xfId="0" applyFill="1" applyAlignment="1">
      <alignment horizontal="center" vertical="center"/>
    </xf>
    <xf numFmtId="49" fontId="4" fillId="2" borderId="1" xfId="1" applyNumberFormat="1" applyFont="1" applyFill="1" applyBorder="1" applyAlignment="1" applyProtection="1">
      <alignment horizontal="left" vertical="top" wrapText="1"/>
    </xf>
    <xf numFmtId="49" fontId="4" fillId="2" borderId="2" xfId="1" applyNumberFormat="1" applyFont="1" applyFill="1" applyBorder="1" applyAlignment="1" applyProtection="1">
      <alignment horizontal="left" vertical="top" wrapText="1"/>
    </xf>
    <xf numFmtId="0" fontId="5" fillId="3" borderId="3" xfId="0" applyFont="1" applyFill="1" applyBorder="1" applyAlignment="1" applyProtection="1">
      <alignment horizontal="center" vertical="top" wrapText="1"/>
    </xf>
    <xf numFmtId="0" fontId="6" fillId="6" borderId="3" xfId="3" applyFont="1" applyFill="1" applyBorder="1" applyAlignment="1">
      <alignment horizontal="left"/>
    </xf>
    <xf numFmtId="49" fontId="4" fillId="2" borderId="4" xfId="1" applyNumberFormat="1" applyFont="1" applyFill="1" applyBorder="1" applyAlignment="1" applyProtection="1">
      <alignment horizontal="left" vertical="top" wrapText="1"/>
    </xf>
    <xf numFmtId="49" fontId="4" fillId="2" borderId="0" xfId="1" applyNumberFormat="1" applyFont="1" applyFill="1" applyBorder="1" applyAlignment="1" applyProtection="1">
      <alignment horizontal="left" vertical="top" wrapText="1"/>
    </xf>
    <xf numFmtId="0" fontId="3" fillId="5" borderId="3" xfId="0" applyFont="1" applyFill="1" applyBorder="1" applyAlignment="1" applyProtection="1">
      <alignment horizontal="left" vertical="top" wrapText="1"/>
      <protection locked="0"/>
    </xf>
    <xf numFmtId="0" fontId="5" fillId="3" borderId="5" xfId="0" applyFont="1" applyFill="1" applyBorder="1" applyAlignment="1" applyProtection="1">
      <alignment horizontal="center" vertical="top" wrapText="1"/>
    </xf>
    <xf numFmtId="0" fontId="5" fillId="3" borderId="6" xfId="0" applyFont="1" applyFill="1" applyBorder="1" applyAlignment="1" applyProtection="1">
      <alignment horizontal="center" vertical="top" wrapText="1"/>
    </xf>
    <xf numFmtId="0" fontId="9" fillId="7" borderId="13" xfId="4" applyFont="1" applyFill="1" applyBorder="1" applyAlignment="1">
      <alignment vertical="top"/>
    </xf>
    <xf numFmtId="0" fontId="9" fillId="7" borderId="14" xfId="4" applyFont="1" applyFill="1" applyBorder="1" applyAlignment="1">
      <alignment horizontal="center" vertical="top"/>
    </xf>
    <xf numFmtId="0" fontId="9" fillId="7" borderId="15" xfId="4" applyFont="1" applyFill="1" applyBorder="1" applyAlignment="1">
      <alignment horizontal="center" vertical="top"/>
    </xf>
    <xf numFmtId="0" fontId="9" fillId="7" borderId="22" xfId="4" applyFont="1" applyFill="1" applyBorder="1" applyAlignment="1">
      <alignment horizontal="left" vertical="top" wrapText="1"/>
    </xf>
    <xf numFmtId="0" fontId="9" fillId="7" borderId="26" xfId="4" applyFont="1" applyFill="1" applyBorder="1" applyAlignment="1">
      <alignment horizontal="left" vertical="top" wrapText="1"/>
    </xf>
    <xf numFmtId="0" fontId="9" fillId="7" borderId="27" xfId="4" applyFont="1" applyFill="1" applyBorder="1" applyAlignment="1">
      <alignment horizontal="left" vertical="top" wrapText="1"/>
    </xf>
    <xf numFmtId="0" fontId="10" fillId="7" borderId="0" xfId="4" applyFont="1" applyFill="1" applyBorder="1" applyAlignment="1">
      <alignment horizontal="center" vertical="center"/>
    </xf>
    <xf numFmtId="0" fontId="10" fillId="7" borderId="8" xfId="4" applyFont="1" applyFill="1" applyBorder="1" applyAlignment="1">
      <alignment horizontal="center" vertical="center"/>
    </xf>
    <xf numFmtId="0" fontId="19" fillId="0" borderId="0" xfId="0" applyFont="1"/>
    <xf numFmtId="0" fontId="20" fillId="11" borderId="32" xfId="0" applyFont="1" applyFill="1" applyBorder="1" applyAlignment="1">
      <alignment horizontal="center" vertical="center"/>
    </xf>
    <xf numFmtId="0" fontId="20" fillId="11" borderId="33" xfId="0" applyFont="1" applyFill="1" applyBorder="1" applyAlignment="1">
      <alignment horizontal="center" vertical="center"/>
    </xf>
    <xf numFmtId="0" fontId="20" fillId="11" borderId="34" xfId="0" applyFont="1" applyFill="1" applyBorder="1" applyAlignment="1">
      <alignment horizontal="center" vertical="center"/>
    </xf>
    <xf numFmtId="0" fontId="20" fillId="12" borderId="38" xfId="0" applyFont="1" applyFill="1" applyBorder="1" applyAlignment="1">
      <alignment horizontal="center" vertical="center"/>
    </xf>
    <xf numFmtId="0" fontId="20" fillId="12" borderId="33" xfId="0" applyFont="1" applyFill="1" applyBorder="1" applyAlignment="1">
      <alignment horizontal="center" vertical="center"/>
    </xf>
    <xf numFmtId="0" fontId="20" fillId="12" borderId="34" xfId="0" applyFont="1" applyFill="1" applyBorder="1" applyAlignment="1">
      <alignment horizontal="center" vertical="center"/>
    </xf>
    <xf numFmtId="0" fontId="20" fillId="13" borderId="38" xfId="0" applyFont="1" applyFill="1" applyBorder="1" applyAlignment="1">
      <alignment horizontal="center" vertical="center"/>
    </xf>
    <xf numFmtId="0" fontId="20" fillId="13" borderId="33" xfId="0" applyFont="1" applyFill="1" applyBorder="1" applyAlignment="1">
      <alignment horizontal="center" vertical="center"/>
    </xf>
    <xf numFmtId="0" fontId="20" fillId="13" borderId="34" xfId="0" applyFont="1" applyFill="1" applyBorder="1" applyAlignment="1">
      <alignment horizontal="center" vertical="center"/>
    </xf>
    <xf numFmtId="0" fontId="20" fillId="14" borderId="38" xfId="0" applyFont="1" applyFill="1" applyBorder="1" applyAlignment="1">
      <alignment horizontal="center" vertical="center"/>
    </xf>
    <xf numFmtId="0" fontId="20" fillId="14" borderId="33" xfId="0" applyFont="1" applyFill="1" applyBorder="1" applyAlignment="1">
      <alignment horizontal="center" vertical="center"/>
    </xf>
    <xf numFmtId="0" fontId="20" fillId="14" borderId="34" xfId="0" applyFont="1" applyFill="1" applyBorder="1" applyAlignment="1">
      <alignment horizontal="center" vertical="center"/>
    </xf>
    <xf numFmtId="0" fontId="20" fillId="15" borderId="38" xfId="0" applyFont="1" applyFill="1" applyBorder="1" applyAlignment="1">
      <alignment horizontal="center" vertical="center"/>
    </xf>
    <xf numFmtId="0" fontId="20" fillId="15" borderId="33" xfId="0" applyFont="1" applyFill="1" applyBorder="1" applyAlignment="1">
      <alignment horizontal="center" vertical="center"/>
    </xf>
    <xf numFmtId="0" fontId="20" fillId="15" borderId="34" xfId="0" applyFont="1" applyFill="1" applyBorder="1" applyAlignment="1">
      <alignment horizontal="center" vertical="center"/>
    </xf>
    <xf numFmtId="0" fontId="20" fillId="16" borderId="35" xfId="0" applyFont="1" applyFill="1" applyBorder="1" applyAlignment="1">
      <alignment horizontal="left" vertical="center"/>
    </xf>
    <xf numFmtId="0" fontId="21" fillId="17" borderId="36" xfId="0" applyFont="1" applyFill="1" applyBorder="1" applyAlignment="1">
      <alignment horizontal="left" vertical="center"/>
    </xf>
    <xf numFmtId="0" fontId="20" fillId="18" borderId="37" xfId="0" applyFont="1" applyFill="1" applyBorder="1" applyAlignment="1">
      <alignment horizontal="left" vertical="center"/>
    </xf>
    <xf numFmtId="9" fontId="21" fillId="0" borderId="32" xfId="0" applyNumberFormat="1" applyFont="1" applyBorder="1" applyAlignment="1">
      <alignment horizontal="center" vertical="center"/>
    </xf>
    <xf numFmtId="9" fontId="21" fillId="0" borderId="33" xfId="0" applyNumberFormat="1" applyFont="1" applyBorder="1" applyAlignment="1">
      <alignment horizontal="center" vertical="center"/>
    </xf>
    <xf numFmtId="9" fontId="21" fillId="0" borderId="39" xfId="0" applyNumberFormat="1" applyFont="1" applyBorder="1" applyAlignment="1">
      <alignment horizontal="center" vertical="center"/>
    </xf>
    <xf numFmtId="0" fontId="0" fillId="0" borderId="0" xfId="0" applyAlignment="1">
      <alignment horizontal="left"/>
    </xf>
    <xf numFmtId="0" fontId="0" fillId="20" borderId="0" xfId="0" applyFill="1" applyBorder="1" applyAlignment="1">
      <alignment horizontal="left" wrapText="1"/>
    </xf>
    <xf numFmtId="0" fontId="0" fillId="19" borderId="41" xfId="0" applyFill="1" applyBorder="1" applyAlignment="1">
      <alignment horizontal="center"/>
    </xf>
    <xf numFmtId="0" fontId="0" fillId="19" borderId="26" xfId="0" applyFill="1" applyBorder="1" applyAlignment="1">
      <alignment horizontal="center"/>
    </xf>
    <xf numFmtId="0" fontId="20" fillId="18" borderId="20" xfId="0" applyFont="1" applyFill="1" applyBorder="1" applyAlignment="1">
      <alignment horizontal="left" vertical="center"/>
    </xf>
    <xf numFmtId="0" fontId="20" fillId="18" borderId="40" xfId="0" applyFont="1" applyFill="1" applyBorder="1" applyAlignment="1">
      <alignment horizontal="left" vertical="center"/>
    </xf>
    <xf numFmtId="0" fontId="20" fillId="18" borderId="21" xfId="0" applyFont="1" applyFill="1" applyBorder="1" applyAlignment="1">
      <alignment horizontal="left" vertical="center"/>
    </xf>
    <xf numFmtId="0" fontId="0" fillId="20" borderId="16" xfId="0" applyFill="1" applyBorder="1" applyAlignment="1">
      <alignment horizontal="left" wrapText="1"/>
    </xf>
    <xf numFmtId="0" fontId="0" fillId="20" borderId="17" xfId="0" applyFill="1" applyBorder="1" applyAlignment="1">
      <alignment horizontal="left" wrapText="1"/>
    </xf>
    <xf numFmtId="0" fontId="0" fillId="20" borderId="12" xfId="0" applyFill="1" applyBorder="1" applyAlignment="1">
      <alignment horizontal="left" wrapText="1"/>
    </xf>
    <xf numFmtId="0" fontId="0" fillId="20" borderId="8" xfId="0" applyFill="1" applyBorder="1" applyAlignment="1">
      <alignment horizontal="left" wrapText="1"/>
    </xf>
    <xf numFmtId="0" fontId="0" fillId="20" borderId="18" xfId="0" applyFill="1" applyBorder="1" applyAlignment="1">
      <alignment horizontal="left" wrapText="1"/>
    </xf>
    <xf numFmtId="0" fontId="0" fillId="20" borderId="19" xfId="0" applyFill="1" applyBorder="1" applyAlignment="1">
      <alignment horizontal="left" wrapText="1"/>
    </xf>
    <xf numFmtId="0" fontId="0" fillId="20" borderId="42" xfId="0" applyFill="1" applyBorder="1" applyAlignment="1">
      <alignment horizontal="left" wrapText="1"/>
    </xf>
    <xf numFmtId="0" fontId="0" fillId="20" borderId="30" xfId="0" applyFill="1" applyBorder="1" applyAlignment="1">
      <alignment horizontal="left" wrapText="1"/>
    </xf>
    <xf numFmtId="0" fontId="0" fillId="20" borderId="12" xfId="0" applyFill="1" applyBorder="1" applyAlignment="1">
      <alignment horizontal="left"/>
    </xf>
    <xf numFmtId="0" fontId="0" fillId="20" borderId="8" xfId="0" applyFill="1" applyBorder="1" applyAlignment="1">
      <alignment horizontal="left"/>
    </xf>
  </cellXfs>
  <cellStyles count="5">
    <cellStyle name="Normal" xfId="0" builtinId="0"/>
    <cellStyle name="Normal 10" xfId="1"/>
    <cellStyle name="Normal 2" xfId="3"/>
    <cellStyle name="Normal 3" xfId="4"/>
    <cellStyle name="Normal 4 2" xfId="2"/>
  </cellStyles>
  <dxfs count="8">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trlProps/ctrlProp1.xml><?xml version="1.0" encoding="utf-8"?>
<formControlPr xmlns="http://schemas.microsoft.com/office/spreadsheetml/2009/9/main" objectType="Radio" checked="Checked" firstButton="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checked="Checked" firstButton="1"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2012018</xdr:colOff>
      <xdr:row>6</xdr:row>
      <xdr:rowOff>127567</xdr:rowOff>
    </xdr:to>
    <xdr:pic>
      <xdr:nvPicPr>
        <xdr:cNvPr id="2" name="Picture 1">
          <a:extLst>
            <a:ext uri="{FF2B5EF4-FFF2-40B4-BE49-F238E27FC236}">
              <a16:creationId xmlns:a16="http://schemas.microsoft.com/office/drawing/2014/main" xmlns="" id="{00000000-0008-0000-0000-000002000000}"/>
            </a:ext>
          </a:extLst>
        </xdr:cNvPr>
        <xdr:cNvPicPr/>
      </xdr:nvPicPr>
      <xdr:blipFill>
        <a:blip xmlns:r="http://schemas.openxmlformats.org/officeDocument/2006/relationships" r:embed="rId1"/>
        <a:srcRect/>
        <a:stretch>
          <a:fillRect/>
        </a:stretch>
      </xdr:blipFill>
      <xdr:spPr bwMode="auto">
        <a:xfrm>
          <a:off x="0" y="0"/>
          <a:ext cx="3874800" cy="1099117"/>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2012018</xdr:colOff>
      <xdr:row>6</xdr:row>
      <xdr:rowOff>127567</xdr:rowOff>
    </xdr:to>
    <xdr:pic>
      <xdr:nvPicPr>
        <xdr:cNvPr id="2" name="Picture 1">
          <a:extLst>
            <a:ext uri="{FF2B5EF4-FFF2-40B4-BE49-F238E27FC236}">
              <a16:creationId xmlns:a16="http://schemas.microsoft.com/office/drawing/2014/main" xmlns="" id="{00000000-0008-0000-0100-000002000000}"/>
            </a:ext>
          </a:extLst>
        </xdr:cNvPr>
        <xdr:cNvPicPr/>
      </xdr:nvPicPr>
      <xdr:blipFill>
        <a:blip xmlns:r="http://schemas.openxmlformats.org/officeDocument/2006/relationships" r:embed="rId1"/>
        <a:srcRect/>
        <a:stretch>
          <a:fillRect/>
        </a:stretch>
      </xdr:blipFill>
      <xdr:spPr bwMode="auto">
        <a:xfrm>
          <a:off x="0" y="0"/>
          <a:ext cx="3993218" cy="1080067"/>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1051581</xdr:colOff>
      <xdr:row>6</xdr:row>
      <xdr:rowOff>127567</xdr:rowOff>
    </xdr:to>
    <xdr:pic>
      <xdr:nvPicPr>
        <xdr:cNvPr id="2" name="Picture 1">
          <a:extLst>
            <a:ext uri="{FF2B5EF4-FFF2-40B4-BE49-F238E27FC236}">
              <a16:creationId xmlns:a16="http://schemas.microsoft.com/office/drawing/2014/main" xmlns="" id="{00000000-0008-0000-0200-000002000000}"/>
            </a:ext>
          </a:extLst>
        </xdr:cNvPr>
        <xdr:cNvPicPr/>
      </xdr:nvPicPr>
      <xdr:blipFill>
        <a:blip xmlns:r="http://schemas.openxmlformats.org/officeDocument/2006/relationships" r:embed="rId1"/>
        <a:srcRect/>
        <a:stretch>
          <a:fillRect/>
        </a:stretch>
      </xdr:blipFill>
      <xdr:spPr bwMode="auto">
        <a:xfrm>
          <a:off x="0" y="0"/>
          <a:ext cx="3993218" cy="1080067"/>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1051581</xdr:colOff>
      <xdr:row>6</xdr:row>
      <xdr:rowOff>127567</xdr:rowOff>
    </xdr:to>
    <xdr:pic>
      <xdr:nvPicPr>
        <xdr:cNvPr id="2" name="Picture 1">
          <a:extLst>
            <a:ext uri="{FF2B5EF4-FFF2-40B4-BE49-F238E27FC236}">
              <a16:creationId xmlns:a16="http://schemas.microsoft.com/office/drawing/2014/main" xmlns="" id="{00000000-0008-0000-0300-000002000000}"/>
            </a:ext>
          </a:extLst>
        </xdr:cNvPr>
        <xdr:cNvPicPr/>
      </xdr:nvPicPr>
      <xdr:blipFill>
        <a:blip xmlns:r="http://schemas.openxmlformats.org/officeDocument/2006/relationships" r:embed="rId1"/>
        <a:srcRect/>
        <a:stretch>
          <a:fillRect/>
        </a:stretch>
      </xdr:blipFill>
      <xdr:spPr bwMode="auto">
        <a:xfrm>
          <a:off x="0" y="0"/>
          <a:ext cx="3985281" cy="1080067"/>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142875</xdr:colOff>
          <xdr:row>17</xdr:row>
          <xdr:rowOff>104775</xdr:rowOff>
        </xdr:from>
        <xdr:to>
          <xdr:col>5</xdr:col>
          <xdr:colOff>1066800</xdr:colOff>
          <xdr:row>20</xdr:row>
          <xdr:rowOff>104775</xdr:rowOff>
        </xdr:to>
        <xdr:sp macro="" textlink="">
          <xdr:nvSpPr>
            <xdr:cNvPr id="6145" name="Option Button 1" hidden="1">
              <a:extLst>
                <a:ext uri="{63B3BB69-23CF-44E3-9099-C40C66FF867C}">
                  <a14:compatExt spid="_x0000_s6145"/>
                </a:ext>
                <a:ext uri="{FF2B5EF4-FFF2-40B4-BE49-F238E27FC236}">
                  <a16:creationId xmlns:a16="http://schemas.microsoft.com/office/drawing/2014/main" xmlns=""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1466850</xdr:colOff>
          <xdr:row>18</xdr:row>
          <xdr:rowOff>66675</xdr:rowOff>
        </xdr:from>
        <xdr:to>
          <xdr:col>6</xdr:col>
          <xdr:colOff>95250</xdr:colOff>
          <xdr:row>20</xdr:row>
          <xdr:rowOff>19050</xdr:rowOff>
        </xdr:to>
        <xdr:sp macro="" textlink="">
          <xdr:nvSpPr>
            <xdr:cNvPr id="6146" name="Option Button 2" hidden="1">
              <a:extLst>
                <a:ext uri="{63B3BB69-23CF-44E3-9099-C40C66FF867C}">
                  <a14:compatExt spid="_x0000_s6146"/>
                </a:ext>
                <a:ext uri="{FF2B5EF4-FFF2-40B4-BE49-F238E27FC236}">
                  <a16:creationId xmlns:a16="http://schemas.microsoft.com/office/drawing/2014/main" xmlns="" id="{00000000-0008-0000-04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238125</xdr:colOff>
          <xdr:row>31</xdr:row>
          <xdr:rowOff>28575</xdr:rowOff>
        </xdr:from>
        <xdr:to>
          <xdr:col>4</xdr:col>
          <xdr:colOff>304800</xdr:colOff>
          <xdr:row>32</xdr:row>
          <xdr:rowOff>0</xdr:rowOff>
        </xdr:to>
        <xdr:sp macro="" textlink="">
          <xdr:nvSpPr>
            <xdr:cNvPr id="6147" name="Option Button 3" hidden="1">
              <a:extLst>
                <a:ext uri="{63B3BB69-23CF-44E3-9099-C40C66FF867C}">
                  <a14:compatExt spid="_x0000_s6147"/>
                </a:ext>
                <a:ext uri="{FF2B5EF4-FFF2-40B4-BE49-F238E27FC236}">
                  <a16:creationId xmlns:a16="http://schemas.microsoft.com/office/drawing/2014/main" xmlns="" id="{00000000-0008-0000-04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2600325</xdr:colOff>
          <xdr:row>31</xdr:row>
          <xdr:rowOff>28575</xdr:rowOff>
        </xdr:from>
        <xdr:to>
          <xdr:col>5</xdr:col>
          <xdr:colOff>66675</xdr:colOff>
          <xdr:row>32</xdr:row>
          <xdr:rowOff>0</xdr:rowOff>
        </xdr:to>
        <xdr:sp macro="" textlink="">
          <xdr:nvSpPr>
            <xdr:cNvPr id="6148" name="Option Button 4" hidden="1">
              <a:extLst>
                <a:ext uri="{63B3BB69-23CF-44E3-9099-C40C66FF867C}">
                  <a14:compatExt spid="_x0000_s6148"/>
                </a:ext>
                <a:ext uri="{FF2B5EF4-FFF2-40B4-BE49-F238E27FC236}">
                  <a16:creationId xmlns:a16="http://schemas.microsoft.com/office/drawing/2014/main" xmlns="" id="{00000000-0008-0000-04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2752725</xdr:colOff>
          <xdr:row>17</xdr:row>
          <xdr:rowOff>47625</xdr:rowOff>
        </xdr:from>
        <xdr:to>
          <xdr:col>6</xdr:col>
          <xdr:colOff>371475</xdr:colOff>
          <xdr:row>21</xdr:row>
          <xdr:rowOff>19050</xdr:rowOff>
        </xdr:to>
        <xdr:sp macro="" textlink="">
          <xdr:nvSpPr>
            <xdr:cNvPr id="6149" name="Group Box 5" hidden="1">
              <a:extLst>
                <a:ext uri="{63B3BB69-23CF-44E3-9099-C40C66FF867C}">
                  <a14:compatExt spid="_x0000_s6149"/>
                </a:ext>
                <a:ext uri="{FF2B5EF4-FFF2-40B4-BE49-F238E27FC236}">
                  <a16:creationId xmlns:a16="http://schemas.microsoft.com/office/drawing/2014/main" xmlns="" id="{00000000-0008-0000-0400-000005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editAs="oneCell">
    <xdr:from>
      <xdr:col>0</xdr:col>
      <xdr:colOff>0</xdr:colOff>
      <xdr:row>0</xdr:row>
      <xdr:rowOff>0</xdr:rowOff>
    </xdr:from>
    <xdr:to>
      <xdr:col>2</xdr:col>
      <xdr:colOff>3204231</xdr:colOff>
      <xdr:row>6</xdr:row>
      <xdr:rowOff>216467</xdr:rowOff>
    </xdr:to>
    <xdr:pic>
      <xdr:nvPicPr>
        <xdr:cNvPr id="8" name="Picture 7">
          <a:extLst>
            <a:ext uri="{FF2B5EF4-FFF2-40B4-BE49-F238E27FC236}">
              <a16:creationId xmlns:a16="http://schemas.microsoft.com/office/drawing/2014/main" xmlns="" id="{00000000-0008-0000-0400-000008000000}"/>
            </a:ext>
          </a:extLst>
        </xdr:cNvPr>
        <xdr:cNvPicPr/>
      </xdr:nvPicPr>
      <xdr:blipFill>
        <a:blip xmlns:r="http://schemas.openxmlformats.org/officeDocument/2006/relationships" r:embed="rId1"/>
        <a:srcRect/>
        <a:stretch>
          <a:fillRect/>
        </a:stretch>
      </xdr:blipFill>
      <xdr:spPr bwMode="auto">
        <a:xfrm>
          <a:off x="0" y="0"/>
          <a:ext cx="3991631" cy="1080067"/>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KPMG%20Projects\13%20Zadco\B%20-%20Client%20Deliverables\B3%20-%20SoW\Zadco_eContracts_Management_Solution_SoW%20V4.0%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drew\AppData\Local\Microsoft\Windows\Temporary%20Internet%20Files\Content.Outlook\7SWPERSH\KPMG\ONLDC\DRC-RFP-v_4.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KPMG\Khalifa%20Fund\RFP\Final%20-%20Submitted%20to%20Client\Khalifa%20Fund%20RFP%20v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ocument Control"/>
      <sheetName val="Notice"/>
      <sheetName val="Table of Contents"/>
      <sheetName val="A0"/>
      <sheetName val="A1"/>
      <sheetName val="A2"/>
      <sheetName val="A3"/>
      <sheetName val="A4"/>
      <sheetName val="B1"/>
      <sheetName val="C1"/>
      <sheetName val="C2"/>
      <sheetName val="C3"/>
      <sheetName val="C4"/>
      <sheetName val="C5"/>
      <sheetName val="C6"/>
      <sheetName val="C7"/>
      <sheetName val="C8"/>
      <sheetName val="C9"/>
      <sheetName val="ControlSheet"/>
      <sheetName val="C10"/>
      <sheetName val="C11"/>
      <sheetName val="C12"/>
      <sheetName val="C13"/>
      <sheetName val="C14"/>
      <sheetName val="C15"/>
      <sheetName val="About the SON"/>
      <sheetName val="SON - Tendering "/>
      <sheetName val="SON - Evaluation"/>
      <sheetName val="SON - Contracts Management"/>
      <sheetName val="SON - Spend Analysis"/>
      <sheetName val="SON - Collaboration Services"/>
      <sheetName val="SON - Common Services"/>
      <sheetName val="SON-Technology"/>
      <sheetName val="E1"/>
      <sheetName val="E2"/>
      <sheetName val="E3"/>
      <sheetName val="E4"/>
      <sheetName val="E5"/>
      <sheetName val="End of SoW Document"/>
      <sheetName val="List Values"/>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ow r="54">
          <cell r="D54" t="str">
            <v>Standard</v>
          </cell>
        </row>
        <row r="55">
          <cell r="D55" t="str">
            <v>Customized</v>
          </cell>
        </row>
        <row r="56">
          <cell r="D56" t="str">
            <v>Bespoke</v>
          </cell>
        </row>
        <row r="57">
          <cell r="D57" t="str">
            <v>Not Available</v>
          </cell>
        </row>
        <row r="59">
          <cell r="D59" t="str">
            <v>High</v>
          </cell>
        </row>
        <row r="60">
          <cell r="D60" t="str">
            <v>Medium</v>
          </cell>
        </row>
        <row r="61">
          <cell r="D61" t="str">
            <v>Low</v>
          </cell>
        </row>
        <row r="62">
          <cell r="D62" t="str">
            <v>Not Required</v>
          </cell>
        </row>
      </sheetData>
      <sheetData sheetId="16" refreshError="1"/>
      <sheetData sheetId="17" refreshError="1"/>
      <sheetData sheetId="18" refreshError="1"/>
      <sheetData sheetId="19">
        <row r="3">
          <cell r="A3">
            <v>0</v>
          </cell>
          <cell r="C3" t="str">
            <v>Project Sponsor                    - Account Mgr, key decision maker with the Bidder organisation</v>
          </cell>
        </row>
        <row r="4">
          <cell r="A4">
            <v>0</v>
          </cell>
          <cell r="C4" t="str">
            <v>Project Manager                  - Day to day project management of the implementation</v>
          </cell>
        </row>
        <row r="5">
          <cell r="A5">
            <v>0</v>
          </cell>
          <cell r="C5" t="str">
            <v>Functional Consultant       - Working knowledge of the solution, adoption of ZADCO processes.</v>
          </cell>
        </row>
        <row r="6">
          <cell r="A6">
            <v>0</v>
          </cell>
          <cell r="C6" t="str">
            <v>Technical Consultant         - Technical knowledge, integration, migration, Users accessibility</v>
          </cell>
        </row>
        <row r="7">
          <cell r="A7">
            <v>0</v>
          </cell>
          <cell r="C7" t="str">
            <v>Software Developer          - Solution knowledge, configuration / customisation requirements</v>
          </cell>
        </row>
        <row r="8">
          <cell r="A8">
            <v>0</v>
          </cell>
          <cell r="C8" t="str">
            <v>Database Administrator   - Database knowledge, reporting, integration.</v>
          </cell>
        </row>
        <row r="9">
          <cell r="A9">
            <v>0</v>
          </cell>
          <cell r="C9" t="str">
            <v>System Administrator       - System knowledge, User rights, workflow, reporting</v>
          </cell>
        </row>
        <row r="10">
          <cell r="A10">
            <v>0</v>
          </cell>
          <cell r="C10" t="str">
            <v>Trainers                                   - User (All levels) training across all functionality</v>
          </cell>
        </row>
        <row r="11">
          <cell r="A11">
            <v>0</v>
          </cell>
          <cell r="C11" t="str">
            <v>Support Resources             - User functional support across all modules (may cover reporting)</v>
          </cell>
        </row>
        <row r="12">
          <cell r="A12">
            <v>0</v>
          </cell>
          <cell r="C12" t="str">
            <v>Trainers                                   - User (All levels) training across all functionality</v>
          </cell>
        </row>
        <row r="13">
          <cell r="A13">
            <v>0</v>
          </cell>
          <cell r="C13" t="str">
            <v>Support Resources             - User functional support across all modules (may cover reporting)</v>
          </cell>
        </row>
        <row r="15">
          <cell r="C15">
            <v>0</v>
          </cell>
        </row>
        <row r="16">
          <cell r="C16">
            <v>0</v>
          </cell>
        </row>
        <row r="17">
          <cell r="C17">
            <v>0</v>
          </cell>
        </row>
        <row r="18">
          <cell r="C18">
            <v>0</v>
          </cell>
        </row>
        <row r="19">
          <cell r="C19">
            <v>0</v>
          </cell>
        </row>
        <row r="20">
          <cell r="C20">
            <v>0</v>
          </cell>
        </row>
        <row r="21">
          <cell r="C21">
            <v>0</v>
          </cell>
        </row>
        <row r="22">
          <cell r="C22">
            <v>0</v>
          </cell>
        </row>
        <row r="23">
          <cell r="C23" t="e">
            <v>#REF!</v>
          </cell>
        </row>
        <row r="24">
          <cell r="C24" t="e">
            <v>#REF!</v>
          </cell>
        </row>
        <row r="25">
          <cell r="C25" t="e">
            <v>#REF!</v>
          </cell>
        </row>
        <row r="26">
          <cell r="C26" t="e">
            <v>#REF!</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Notice"/>
      <sheetName val="A2-Contents"/>
      <sheetName val="A3"/>
      <sheetName val="A4"/>
      <sheetName val="A5"/>
      <sheetName val="A6"/>
      <sheetName val="B1"/>
      <sheetName val="B2"/>
      <sheetName val="B3"/>
      <sheetName val="B4"/>
      <sheetName val="B5"/>
      <sheetName val="ControlSheet"/>
      <sheetName val="B6"/>
      <sheetName val="B7"/>
      <sheetName val="B8"/>
      <sheetName val="C1"/>
      <sheetName val="C2"/>
      <sheetName val="D1"/>
      <sheetName val="E1"/>
      <sheetName val="E2"/>
      <sheetName val="E3"/>
      <sheetName val="E4"/>
      <sheetName val="E5"/>
      <sheetName val="E6"/>
      <sheetName val="G1"/>
      <sheetName val="G2"/>
      <sheetName val="G3"/>
      <sheetName val="About the SON"/>
      <sheetName val="SON-HR Processes"/>
      <sheetName val="SON-Finance Processes"/>
      <sheetName val="SON-Procurement Processes"/>
      <sheetName val="SON-Production Processes"/>
      <sheetName val="SON-Sales&amp;Marketing Processes"/>
      <sheetName val="SON-Warehouse, Inventory, Yard"/>
      <sheetName val="SON-Technology"/>
      <sheetName val="SON-PI Applic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3">
          <cell r="D53" t="str">
            <v>Standard</v>
          </cell>
        </row>
        <row r="54">
          <cell r="D54" t="str">
            <v>Customized</v>
          </cell>
        </row>
        <row r="55">
          <cell r="D55" t="str">
            <v>Bespoke</v>
          </cell>
        </row>
        <row r="56">
          <cell r="D56" t="str">
            <v>Not Available</v>
          </cell>
        </row>
        <row r="58">
          <cell r="D58" t="str">
            <v>High</v>
          </cell>
        </row>
        <row r="59">
          <cell r="D59" t="str">
            <v>Medium</v>
          </cell>
        </row>
        <row r="60">
          <cell r="D60" t="str">
            <v>Low</v>
          </cell>
        </row>
        <row r="61">
          <cell r="D61" t="str">
            <v>NA</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Notice"/>
      <sheetName val="Contents"/>
      <sheetName val="A3"/>
      <sheetName val="A4"/>
      <sheetName val="A5"/>
      <sheetName val="A6"/>
      <sheetName val="B1"/>
      <sheetName val="B2"/>
      <sheetName val="B3"/>
      <sheetName val="B4"/>
      <sheetName val="B5"/>
      <sheetName val="B6"/>
      <sheetName val="B7"/>
      <sheetName val="B8"/>
      <sheetName val="B9"/>
      <sheetName val="B10"/>
      <sheetName val="B11"/>
      <sheetName val="C1"/>
      <sheetName val="C2"/>
      <sheetName val="C3"/>
      <sheetName val="D1"/>
      <sheetName val="E1"/>
      <sheetName val="E2"/>
      <sheetName val="E3"/>
      <sheetName val="E4"/>
      <sheetName val="E5"/>
      <sheetName val="E6"/>
      <sheetName val="F1"/>
      <sheetName val="G1"/>
      <sheetName val="G2"/>
      <sheetName val="G3"/>
      <sheetName val="HR SON"/>
      <sheetName val="Finance SON"/>
      <sheetName val="Procurement SON"/>
      <sheetName val="Core Processes SON"/>
      <sheetName val="Reports SON"/>
      <sheetName val="Technology SON"/>
      <sheetName val="ControlSheet"/>
      <sheetName val="SON Summary"/>
    </sheetNames>
    <sheetDataSet>
      <sheetData sheetId="0"/>
      <sheetData sheetId="1"/>
      <sheetData sheetId="2"/>
      <sheetData sheetId="3"/>
      <sheetData sheetId="4"/>
      <sheetData sheetId="5"/>
      <sheetData sheetId="6"/>
      <sheetData sheetId="7"/>
      <sheetData sheetId="8"/>
      <sheetData sheetId="9"/>
      <sheetData sheetId="10">
        <row r="53">
          <cell r="D53" t="str">
            <v>Standard</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3">
          <cell r="K3" t="str">
            <v>0 / 0</v>
          </cell>
        </row>
        <row r="4">
          <cell r="K4" t="str">
            <v>0 / 0</v>
          </cell>
        </row>
        <row r="5">
          <cell r="K5" t="str">
            <v>0 / 0</v>
          </cell>
        </row>
        <row r="6">
          <cell r="K6" t="str">
            <v>0 / 0</v>
          </cell>
        </row>
        <row r="7">
          <cell r="K7" t="str">
            <v>0 / 0</v>
          </cell>
        </row>
        <row r="8">
          <cell r="K8" t="str">
            <v>0 / 0</v>
          </cell>
        </row>
        <row r="9">
          <cell r="K9" t="str">
            <v>0 / 0</v>
          </cell>
        </row>
        <row r="10">
          <cell r="K10" t="str">
            <v>0 / 0</v>
          </cell>
        </row>
        <row r="11">
          <cell r="K11" t="str">
            <v>0 / 0</v>
          </cell>
        </row>
        <row r="12">
          <cell r="K12" t="str">
            <v>0 / 0</v>
          </cell>
        </row>
        <row r="13">
          <cell r="K13" t="str">
            <v>0 / 0</v>
          </cell>
        </row>
        <row r="14">
          <cell r="K14" t="str">
            <v>0 / 0</v>
          </cell>
        </row>
        <row r="15">
          <cell r="K15" t="str">
            <v>0 / 0</v>
          </cell>
        </row>
        <row r="16">
          <cell r="K16" t="str">
            <v>0 / 0</v>
          </cell>
        </row>
        <row r="17">
          <cell r="K17" t="str">
            <v>0 / 0</v>
          </cell>
        </row>
        <row r="18">
          <cell r="K18" t="str">
            <v>0 / 0</v>
          </cell>
        </row>
        <row r="19">
          <cell r="K19" t="str">
            <v>0 / 0</v>
          </cell>
        </row>
        <row r="20">
          <cell r="K20" t="str">
            <v>0 / 0</v>
          </cell>
        </row>
        <row r="21">
          <cell r="K21" t="str">
            <v>0 / 0</v>
          </cell>
        </row>
        <row r="22">
          <cell r="K22" t="str">
            <v>0 / 0</v>
          </cell>
        </row>
        <row r="23">
          <cell r="K23" t="str">
            <v>0 / 0</v>
          </cell>
        </row>
        <row r="24">
          <cell r="K24" t="str">
            <v>0 / 0</v>
          </cell>
        </row>
        <row r="25">
          <cell r="K25" t="str">
            <v>0 / 0</v>
          </cell>
        </row>
        <row r="26">
          <cell r="K26" t="str">
            <v>0 / 0</v>
          </cell>
        </row>
        <row r="27">
          <cell r="K27" t="str">
            <v>0 / 0</v>
          </cell>
        </row>
        <row r="28">
          <cell r="K28" t="str">
            <v>0 / 0</v>
          </cell>
        </row>
        <row r="29">
          <cell r="K29" t="str">
            <v>0 / 0</v>
          </cell>
        </row>
        <row r="30">
          <cell r="K30" t="str">
            <v>0 / 0</v>
          </cell>
        </row>
        <row r="31">
          <cell r="K31" t="str">
            <v>0 / 0</v>
          </cell>
        </row>
        <row r="32">
          <cell r="K32" t="str">
            <v>0 / 0</v>
          </cell>
        </row>
        <row r="33">
          <cell r="K33" t="str">
            <v>0 / 0</v>
          </cell>
        </row>
        <row r="34">
          <cell r="K34" t="str">
            <v>0 / 0</v>
          </cell>
        </row>
        <row r="35">
          <cell r="K35" t="str">
            <v>0 / 0</v>
          </cell>
        </row>
        <row r="36">
          <cell r="K36" t="str">
            <v>0 / 0</v>
          </cell>
        </row>
        <row r="37">
          <cell r="K37" t="str">
            <v>0 / 0</v>
          </cell>
        </row>
        <row r="38">
          <cell r="K38" t="str">
            <v>0 / 0</v>
          </cell>
        </row>
        <row r="39">
          <cell r="K39" t="str">
            <v>0 / 0</v>
          </cell>
        </row>
        <row r="40">
          <cell r="K40" t="str">
            <v>0 / 0</v>
          </cell>
        </row>
        <row r="41">
          <cell r="K41" t="str">
            <v>0 / 0</v>
          </cell>
        </row>
        <row r="42">
          <cell r="K42" t="str">
            <v>0 / 0</v>
          </cell>
        </row>
        <row r="43">
          <cell r="K43" t="str">
            <v>0 / 0</v>
          </cell>
        </row>
        <row r="44">
          <cell r="K44" t="str">
            <v>0 / 0</v>
          </cell>
        </row>
        <row r="45">
          <cell r="K45" t="str">
            <v>0 / 0</v>
          </cell>
        </row>
        <row r="46">
          <cell r="K46" t="str">
            <v>0 / 0</v>
          </cell>
        </row>
        <row r="47">
          <cell r="K47" t="str">
            <v>0 / 0</v>
          </cell>
        </row>
        <row r="48">
          <cell r="K48" t="str">
            <v>0 / 0</v>
          </cell>
        </row>
        <row r="49">
          <cell r="K49" t="str">
            <v>0 / 0</v>
          </cell>
        </row>
        <row r="50">
          <cell r="K50" t="str">
            <v>0 / 0</v>
          </cell>
        </row>
        <row r="51">
          <cell r="K51" t="str">
            <v>0 / 0</v>
          </cell>
        </row>
        <row r="52">
          <cell r="K52" t="str">
            <v>0 / 0</v>
          </cell>
        </row>
        <row r="53">
          <cell r="K53" t="str">
            <v>0 / 0</v>
          </cell>
        </row>
        <row r="54">
          <cell r="K54" t="str">
            <v>0 / 0</v>
          </cell>
        </row>
        <row r="55">
          <cell r="K55" t="str">
            <v>0 / 0</v>
          </cell>
        </row>
        <row r="56">
          <cell r="K56" t="str">
            <v>0 / 0</v>
          </cell>
        </row>
      </sheetData>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F85"/>
  <sheetViews>
    <sheetView showGridLines="0" topLeftCell="A30" zoomScale="98" zoomScaleNormal="98" zoomScaleSheetLayoutView="87" workbookViewId="0">
      <selection activeCell="D45" sqref="D45"/>
    </sheetView>
  </sheetViews>
  <sheetFormatPr defaultColWidth="9.140625" defaultRowHeight="12.75" x14ac:dyDescent="0.2"/>
  <cols>
    <col min="1" max="1" width="1.7109375" style="1" customWidth="1"/>
    <col min="2" max="2" width="9" style="10" bestFit="1" customWidth="1"/>
    <col min="3" max="3" width="17.5703125" style="10" customWidth="1"/>
    <col min="4" max="4" width="76.28515625" style="10" customWidth="1"/>
    <col min="5" max="5" width="13.28515625" style="2" customWidth="1"/>
    <col min="6" max="6" width="85.5703125" style="1" customWidth="1"/>
    <col min="7" max="16384" width="9.140625" style="1"/>
  </cols>
  <sheetData>
    <row r="5" spans="1:6" x14ac:dyDescent="0.2">
      <c r="B5" s="1"/>
      <c r="C5" s="1"/>
      <c r="D5" s="1"/>
    </row>
    <row r="6" spans="1:6" x14ac:dyDescent="0.2">
      <c r="B6" s="1"/>
      <c r="C6" s="1"/>
      <c r="D6" s="1"/>
    </row>
    <row r="8" spans="1:6" ht="20.25" customHeight="1" x14ac:dyDescent="0.2">
      <c r="B8" s="73" t="s">
        <v>127</v>
      </c>
      <c r="C8" s="74"/>
      <c r="D8" s="74"/>
      <c r="E8" s="74"/>
      <c r="F8" s="74"/>
    </row>
    <row r="9" spans="1:6" x14ac:dyDescent="0.2">
      <c r="A9" s="3"/>
      <c r="B9" s="4"/>
      <c r="C9" s="4"/>
      <c r="D9" s="2"/>
      <c r="E9" s="1"/>
    </row>
    <row r="10" spans="1:6" ht="13.5" customHeight="1" x14ac:dyDescent="0.2">
      <c r="B10" s="5" t="s">
        <v>0</v>
      </c>
      <c r="C10" s="6" t="s">
        <v>145</v>
      </c>
      <c r="D10" s="7" t="s">
        <v>1</v>
      </c>
      <c r="E10" s="5" t="s">
        <v>2</v>
      </c>
      <c r="F10" s="5" t="s">
        <v>11</v>
      </c>
    </row>
    <row r="11" spans="1:6" s="9" customFormat="1" x14ac:dyDescent="0.2">
      <c r="B11" s="11" t="s">
        <v>12</v>
      </c>
      <c r="C11" s="12" t="s">
        <v>126</v>
      </c>
      <c r="D11" s="12" t="s">
        <v>124</v>
      </c>
      <c r="E11" s="13"/>
      <c r="F11" s="14"/>
    </row>
    <row r="12" spans="1:6" s="9" customFormat="1" ht="25.5" x14ac:dyDescent="0.2">
      <c r="B12" s="11" t="s">
        <v>13</v>
      </c>
      <c r="C12" s="22" t="s">
        <v>126</v>
      </c>
      <c r="D12" s="22" t="s">
        <v>110</v>
      </c>
      <c r="E12" s="13"/>
      <c r="F12" s="14"/>
    </row>
    <row r="13" spans="1:6" s="9" customFormat="1" ht="25.5" x14ac:dyDescent="0.2">
      <c r="B13" s="11" t="s">
        <v>14</v>
      </c>
      <c r="C13" s="12" t="s">
        <v>126</v>
      </c>
      <c r="D13" s="8" t="s">
        <v>152</v>
      </c>
      <c r="E13" s="13"/>
      <c r="F13" s="14"/>
    </row>
    <row r="14" spans="1:6" s="9" customFormat="1" ht="25.5" x14ac:dyDescent="0.2">
      <c r="B14" s="11" t="s">
        <v>15</v>
      </c>
      <c r="C14" s="12" t="s">
        <v>126</v>
      </c>
      <c r="D14" s="8" t="s">
        <v>153</v>
      </c>
      <c r="E14" s="13"/>
      <c r="F14" s="14"/>
    </row>
    <row r="15" spans="1:6" s="9" customFormat="1" ht="25.5" x14ac:dyDescent="0.2">
      <c r="B15" s="11" t="s">
        <v>16</v>
      </c>
      <c r="C15" s="12" t="s">
        <v>126</v>
      </c>
      <c r="D15" s="8" t="s">
        <v>154</v>
      </c>
      <c r="E15" s="13"/>
      <c r="F15" s="14"/>
    </row>
    <row r="16" spans="1:6" s="9" customFormat="1" x14ac:dyDescent="0.2">
      <c r="B16" s="11" t="s">
        <v>17</v>
      </c>
      <c r="C16" s="12" t="s">
        <v>126</v>
      </c>
      <c r="D16" s="12" t="s">
        <v>97</v>
      </c>
      <c r="E16" s="13"/>
      <c r="F16" s="14"/>
    </row>
    <row r="17" spans="2:6" s="9" customFormat="1" ht="25.5" x14ac:dyDescent="0.2">
      <c r="B17" s="11" t="s">
        <v>18</v>
      </c>
      <c r="C17" s="12" t="s">
        <v>126</v>
      </c>
      <c r="D17" s="12" t="s">
        <v>108</v>
      </c>
      <c r="E17" s="13"/>
      <c r="F17" s="14"/>
    </row>
    <row r="18" spans="2:6" s="9" customFormat="1" ht="38.25" x14ac:dyDescent="0.2">
      <c r="B18" s="11" t="s">
        <v>19</v>
      </c>
      <c r="C18" s="12" t="s">
        <v>126</v>
      </c>
      <c r="D18" s="12" t="s">
        <v>157</v>
      </c>
      <c r="E18" s="13"/>
      <c r="F18" s="14"/>
    </row>
    <row r="19" spans="2:6" s="9" customFormat="1" ht="38.25" x14ac:dyDescent="0.2">
      <c r="B19" s="11" t="s">
        <v>20</v>
      </c>
      <c r="C19" s="12" t="s">
        <v>126</v>
      </c>
      <c r="D19" s="12" t="s">
        <v>222</v>
      </c>
      <c r="E19" s="13"/>
      <c r="F19" s="14"/>
    </row>
    <row r="20" spans="2:6" ht="38.25" x14ac:dyDescent="0.2">
      <c r="B20" s="11" t="s">
        <v>21</v>
      </c>
      <c r="C20" s="12" t="s">
        <v>126</v>
      </c>
      <c r="D20" s="12" t="s">
        <v>223</v>
      </c>
      <c r="E20" s="13"/>
      <c r="F20" s="14"/>
    </row>
    <row r="21" spans="2:6" x14ac:dyDescent="0.2">
      <c r="B21" s="11" t="s">
        <v>22</v>
      </c>
      <c r="C21" s="12" t="s">
        <v>126</v>
      </c>
      <c r="D21" s="12" t="s">
        <v>155</v>
      </c>
      <c r="E21" s="13"/>
      <c r="F21" s="14"/>
    </row>
    <row r="22" spans="2:6" ht="38.25" x14ac:dyDescent="0.2">
      <c r="B22" s="11" t="s">
        <v>23</v>
      </c>
      <c r="C22" s="12" t="s">
        <v>126</v>
      </c>
      <c r="D22" s="12" t="s">
        <v>106</v>
      </c>
      <c r="E22" s="13"/>
      <c r="F22" s="14"/>
    </row>
    <row r="23" spans="2:6" ht="25.5" x14ac:dyDescent="0.2">
      <c r="B23" s="11" t="s">
        <v>24</v>
      </c>
      <c r="C23" s="12" t="s">
        <v>126</v>
      </c>
      <c r="D23" s="12" t="s">
        <v>100</v>
      </c>
      <c r="E23" s="13"/>
      <c r="F23" s="14"/>
    </row>
    <row r="24" spans="2:6" x14ac:dyDescent="0.2">
      <c r="B24" s="11" t="s">
        <v>25</v>
      </c>
      <c r="C24" s="12" t="s">
        <v>146</v>
      </c>
      <c r="D24" s="12" t="s">
        <v>104</v>
      </c>
      <c r="E24" s="13"/>
      <c r="F24" s="14"/>
    </row>
    <row r="25" spans="2:6" x14ac:dyDescent="0.2">
      <c r="B25" s="11" t="s">
        <v>26</v>
      </c>
      <c r="C25" s="12" t="s">
        <v>146</v>
      </c>
      <c r="D25" s="12" t="s">
        <v>105</v>
      </c>
      <c r="E25" s="13"/>
      <c r="F25" s="14"/>
    </row>
    <row r="26" spans="2:6" x14ac:dyDescent="0.2">
      <c r="B26" s="11" t="s">
        <v>27</v>
      </c>
      <c r="C26" s="12" t="s">
        <v>146</v>
      </c>
      <c r="D26" s="12" t="s">
        <v>111</v>
      </c>
      <c r="E26" s="13"/>
      <c r="F26" s="14"/>
    </row>
    <row r="27" spans="2:6" ht="25.5" x14ac:dyDescent="0.2">
      <c r="B27" s="11" t="s">
        <v>28</v>
      </c>
      <c r="C27" s="12" t="s">
        <v>146</v>
      </c>
      <c r="D27" s="12" t="s">
        <v>107</v>
      </c>
      <c r="E27" s="13"/>
      <c r="F27" s="14"/>
    </row>
    <row r="28" spans="2:6" ht="25.5" x14ac:dyDescent="0.2">
      <c r="B28" s="11" t="s">
        <v>29</v>
      </c>
      <c r="C28" s="12" t="s">
        <v>146</v>
      </c>
      <c r="D28" s="12" t="s">
        <v>96</v>
      </c>
      <c r="E28" s="13"/>
      <c r="F28" s="14"/>
    </row>
    <row r="29" spans="2:6" ht="25.5" x14ac:dyDescent="0.2">
      <c r="B29" s="11" t="s">
        <v>30</v>
      </c>
      <c r="C29" s="12" t="s">
        <v>149</v>
      </c>
      <c r="D29" s="12" t="s">
        <v>121</v>
      </c>
      <c r="E29" s="13"/>
      <c r="F29" s="14"/>
    </row>
    <row r="30" spans="2:6" ht="25.5" x14ac:dyDescent="0.2">
      <c r="B30" s="11" t="s">
        <v>31</v>
      </c>
      <c r="C30" s="12" t="s">
        <v>149</v>
      </c>
      <c r="D30" s="12" t="s">
        <v>120</v>
      </c>
      <c r="E30" s="13"/>
      <c r="F30" s="14"/>
    </row>
    <row r="31" spans="2:6" x14ac:dyDescent="0.2">
      <c r="B31" s="11" t="s">
        <v>32</v>
      </c>
      <c r="C31" s="12" t="s">
        <v>149</v>
      </c>
      <c r="D31" s="12" t="s">
        <v>116</v>
      </c>
      <c r="E31" s="13"/>
      <c r="F31" s="14"/>
    </row>
    <row r="32" spans="2:6" ht="25.5" x14ac:dyDescent="0.2">
      <c r="B32" s="11" t="s">
        <v>33</v>
      </c>
      <c r="C32" s="12" t="s">
        <v>149</v>
      </c>
      <c r="D32" s="12" t="s">
        <v>103</v>
      </c>
      <c r="E32" s="13"/>
      <c r="F32" s="14"/>
    </row>
    <row r="33" spans="2:6" x14ac:dyDescent="0.2">
      <c r="B33" s="11" t="s">
        <v>34</v>
      </c>
      <c r="C33" s="12" t="s">
        <v>149</v>
      </c>
      <c r="D33" s="12" t="s">
        <v>109</v>
      </c>
      <c r="E33" s="13"/>
      <c r="F33" s="14"/>
    </row>
    <row r="34" spans="2:6" ht="25.5" x14ac:dyDescent="0.2">
      <c r="B34" s="11" t="s">
        <v>35</v>
      </c>
      <c r="C34" s="12" t="s">
        <v>149</v>
      </c>
      <c r="D34" s="12" t="s">
        <v>114</v>
      </c>
      <c r="E34" s="13"/>
      <c r="F34" s="14"/>
    </row>
    <row r="35" spans="2:6" ht="25.5" x14ac:dyDescent="0.2">
      <c r="B35" s="11" t="s">
        <v>36</v>
      </c>
      <c r="C35" s="12" t="s">
        <v>149</v>
      </c>
      <c r="D35" s="12" t="s">
        <v>158</v>
      </c>
      <c r="E35" s="13"/>
      <c r="F35" s="14"/>
    </row>
    <row r="36" spans="2:6" ht="25.5" x14ac:dyDescent="0.2">
      <c r="B36" s="11" t="s">
        <v>37</v>
      </c>
      <c r="C36" s="12" t="s">
        <v>149</v>
      </c>
      <c r="D36" s="12" t="s">
        <v>265</v>
      </c>
      <c r="E36" s="13"/>
      <c r="F36" s="14"/>
    </row>
    <row r="37" spans="2:6" ht="25.5" x14ac:dyDescent="0.2">
      <c r="B37" s="11" t="s">
        <v>141</v>
      </c>
      <c r="C37" s="12" t="s">
        <v>149</v>
      </c>
      <c r="D37" s="12" t="s">
        <v>119</v>
      </c>
      <c r="E37" s="13"/>
      <c r="F37" s="14"/>
    </row>
    <row r="38" spans="2:6" ht="25.5" x14ac:dyDescent="0.2">
      <c r="B38" s="11" t="s">
        <v>38</v>
      </c>
      <c r="C38" s="12" t="s">
        <v>148</v>
      </c>
      <c r="D38" s="12" t="s">
        <v>117</v>
      </c>
      <c r="E38" s="13"/>
      <c r="F38" s="14"/>
    </row>
    <row r="39" spans="2:6" ht="25.5" x14ac:dyDescent="0.2">
      <c r="B39" s="11" t="s">
        <v>39</v>
      </c>
      <c r="C39" s="12" t="s">
        <v>148</v>
      </c>
      <c r="D39" s="12" t="s">
        <v>118</v>
      </c>
      <c r="E39" s="13"/>
      <c r="F39" s="14"/>
    </row>
    <row r="40" spans="2:6" ht="38.25" x14ac:dyDescent="0.2">
      <c r="B40" s="11" t="s">
        <v>40</v>
      </c>
      <c r="C40" s="12" t="s">
        <v>148</v>
      </c>
      <c r="D40" s="12" t="s">
        <v>115</v>
      </c>
      <c r="E40" s="13"/>
      <c r="F40" s="14"/>
    </row>
    <row r="41" spans="2:6" ht="25.5" x14ac:dyDescent="0.2">
      <c r="B41" s="11" t="s">
        <v>41</v>
      </c>
      <c r="C41" s="12" t="s">
        <v>148</v>
      </c>
      <c r="D41" s="12" t="s">
        <v>147</v>
      </c>
      <c r="E41" s="13"/>
      <c r="F41" s="14"/>
    </row>
    <row r="42" spans="2:6" x14ac:dyDescent="0.2">
      <c r="B42" s="11" t="s">
        <v>42</v>
      </c>
      <c r="C42" s="11" t="s">
        <v>136</v>
      </c>
      <c r="D42" s="12" t="s">
        <v>125</v>
      </c>
      <c r="E42" s="13"/>
      <c r="F42" s="14"/>
    </row>
    <row r="43" spans="2:6" ht="25.5" x14ac:dyDescent="0.2">
      <c r="B43" s="11" t="s">
        <v>43</v>
      </c>
      <c r="C43" s="11" t="s">
        <v>136</v>
      </c>
      <c r="D43" s="12" t="s">
        <v>101</v>
      </c>
      <c r="E43" s="13"/>
      <c r="F43" s="14"/>
    </row>
    <row r="44" spans="2:6" ht="25.5" x14ac:dyDescent="0.2">
      <c r="B44" s="11" t="s">
        <v>44</v>
      </c>
      <c r="C44" s="11" t="s">
        <v>136</v>
      </c>
      <c r="D44" s="12" t="s">
        <v>102</v>
      </c>
      <c r="E44" s="13"/>
      <c r="F44" s="14"/>
    </row>
    <row r="45" spans="2:6" ht="38.25" x14ac:dyDescent="0.2">
      <c r="B45" s="11" t="s">
        <v>45</v>
      </c>
      <c r="C45" s="11" t="s">
        <v>136</v>
      </c>
      <c r="D45" s="12" t="s">
        <v>98</v>
      </c>
      <c r="E45" s="13"/>
      <c r="F45" s="14"/>
    </row>
    <row r="46" spans="2:6" ht="25.5" x14ac:dyDescent="0.2">
      <c r="B46" s="11" t="s">
        <v>46</v>
      </c>
      <c r="C46" s="11" t="s">
        <v>136</v>
      </c>
      <c r="D46" s="12" t="s">
        <v>255</v>
      </c>
      <c r="E46" s="13"/>
      <c r="F46" s="14"/>
    </row>
    <row r="47" spans="2:6" ht="25.5" x14ac:dyDescent="0.2">
      <c r="B47" s="11" t="s">
        <v>47</v>
      </c>
      <c r="C47" s="11" t="s">
        <v>136</v>
      </c>
      <c r="D47" s="12" t="s">
        <v>256</v>
      </c>
      <c r="E47" s="13"/>
      <c r="F47" s="14"/>
    </row>
    <row r="48" spans="2:6" ht="24.95" customHeight="1" x14ac:dyDescent="0.2">
      <c r="B48" s="11" t="s">
        <v>48</v>
      </c>
      <c r="C48" s="11" t="s">
        <v>136</v>
      </c>
      <c r="D48" s="12" t="s">
        <v>137</v>
      </c>
      <c r="E48" s="13"/>
      <c r="F48" s="14"/>
    </row>
    <row r="49" spans="2:6" ht="24.95" customHeight="1" x14ac:dyDescent="0.2">
      <c r="B49" s="11" t="s">
        <v>49</v>
      </c>
      <c r="C49" s="11" t="s">
        <v>136</v>
      </c>
      <c r="D49" s="12" t="s">
        <v>138</v>
      </c>
      <c r="E49" s="13"/>
      <c r="F49" s="14"/>
    </row>
    <row r="50" spans="2:6" ht="25.5" x14ac:dyDescent="0.2">
      <c r="B50" s="11" t="s">
        <v>50</v>
      </c>
      <c r="C50" s="11" t="s">
        <v>136</v>
      </c>
      <c r="D50" s="12" t="s">
        <v>139</v>
      </c>
      <c r="E50" s="13"/>
      <c r="F50" s="14"/>
    </row>
    <row r="51" spans="2:6" ht="25.5" x14ac:dyDescent="0.2">
      <c r="B51" s="11" t="s">
        <v>51</v>
      </c>
      <c r="C51" s="11" t="s">
        <v>136</v>
      </c>
      <c r="D51" s="12" t="s">
        <v>140</v>
      </c>
      <c r="E51" s="13"/>
      <c r="F51" s="14"/>
    </row>
    <row r="52" spans="2:6" ht="25.5" x14ac:dyDescent="0.2">
      <c r="B52" s="11" t="s">
        <v>52</v>
      </c>
      <c r="C52" s="11" t="s">
        <v>136</v>
      </c>
      <c r="D52" s="12" t="s">
        <v>257</v>
      </c>
      <c r="E52" s="13"/>
      <c r="F52" s="14"/>
    </row>
    <row r="53" spans="2:6" x14ac:dyDescent="0.2">
      <c r="B53" s="11" t="s">
        <v>53</v>
      </c>
      <c r="C53" s="12" t="s">
        <v>112</v>
      </c>
      <c r="D53" s="12" t="s">
        <v>99</v>
      </c>
      <c r="E53" s="13"/>
      <c r="F53" s="14"/>
    </row>
    <row r="54" spans="2:6" x14ac:dyDescent="0.2">
      <c r="B54" s="11" t="s">
        <v>54</v>
      </c>
      <c r="C54" s="12" t="s">
        <v>112</v>
      </c>
      <c r="D54" s="12" t="s">
        <v>159</v>
      </c>
      <c r="E54" s="13"/>
      <c r="F54" s="14"/>
    </row>
    <row r="55" spans="2:6" ht="25.5" x14ac:dyDescent="0.2">
      <c r="B55" s="11" t="s">
        <v>55</v>
      </c>
      <c r="C55" s="12" t="s">
        <v>112</v>
      </c>
      <c r="D55" s="8" t="s">
        <v>131</v>
      </c>
      <c r="E55" s="13"/>
      <c r="F55" s="14"/>
    </row>
    <row r="56" spans="2:6" ht="38.25" x14ac:dyDescent="0.2">
      <c r="B56" s="11" t="s">
        <v>56</v>
      </c>
      <c r="C56" s="12" t="s">
        <v>112</v>
      </c>
      <c r="D56" s="8" t="s">
        <v>132</v>
      </c>
      <c r="E56" s="13"/>
      <c r="F56" s="14"/>
    </row>
    <row r="57" spans="2:6" ht="38.25" x14ac:dyDescent="0.2">
      <c r="B57" s="11" t="s">
        <v>57</v>
      </c>
      <c r="C57" s="12" t="s">
        <v>112</v>
      </c>
      <c r="D57" s="8" t="s">
        <v>129</v>
      </c>
      <c r="E57" s="13"/>
      <c r="F57" s="14"/>
    </row>
    <row r="58" spans="2:6" ht="25.5" x14ac:dyDescent="0.2">
      <c r="B58" s="11" t="s">
        <v>58</v>
      </c>
      <c r="C58" s="12" t="s">
        <v>112</v>
      </c>
      <c r="D58" s="8" t="s">
        <v>156</v>
      </c>
      <c r="E58" s="13"/>
      <c r="F58" s="14"/>
    </row>
    <row r="59" spans="2:6" ht="38.25" x14ac:dyDescent="0.2">
      <c r="B59" s="11" t="s">
        <v>59</v>
      </c>
      <c r="C59" s="12" t="s">
        <v>112</v>
      </c>
      <c r="D59" s="12" t="s">
        <v>254</v>
      </c>
      <c r="E59" s="13"/>
      <c r="F59" s="14"/>
    </row>
    <row r="60" spans="2:6" ht="38.25" x14ac:dyDescent="0.2">
      <c r="B60" s="11" t="s">
        <v>60</v>
      </c>
      <c r="C60" s="12" t="s">
        <v>112</v>
      </c>
      <c r="D60" s="8" t="s">
        <v>224</v>
      </c>
      <c r="E60" s="13"/>
      <c r="F60" s="14"/>
    </row>
    <row r="61" spans="2:6" ht="102" x14ac:dyDescent="0.2">
      <c r="B61" s="11" t="s">
        <v>61</v>
      </c>
      <c r="C61" s="12" t="s">
        <v>112</v>
      </c>
      <c r="D61" s="8" t="s">
        <v>130</v>
      </c>
      <c r="E61" s="13"/>
      <c r="F61" s="14"/>
    </row>
    <row r="62" spans="2:6" ht="25.5" x14ac:dyDescent="0.2">
      <c r="B62" s="11" t="s">
        <v>62</v>
      </c>
      <c r="C62" s="12" t="s">
        <v>112</v>
      </c>
      <c r="D62" s="8" t="s">
        <v>133</v>
      </c>
      <c r="E62" s="13"/>
      <c r="F62" s="14"/>
    </row>
    <row r="63" spans="2:6" ht="114.75" x14ac:dyDescent="0.2">
      <c r="B63" s="11" t="s">
        <v>142</v>
      </c>
      <c r="C63" s="12" t="s">
        <v>112</v>
      </c>
      <c r="D63" s="8" t="s">
        <v>134</v>
      </c>
      <c r="E63" s="13"/>
      <c r="F63" s="14"/>
    </row>
    <row r="64" spans="2:6" ht="25.5" x14ac:dyDescent="0.2">
      <c r="B64" s="11" t="s">
        <v>143</v>
      </c>
      <c r="C64" s="12" t="s">
        <v>112</v>
      </c>
      <c r="D64" s="8" t="s">
        <v>135</v>
      </c>
      <c r="E64" s="13"/>
      <c r="F64" s="14"/>
    </row>
    <row r="65" spans="2:6" ht="40.5" customHeight="1" x14ac:dyDescent="0.2">
      <c r="B65" s="11" t="s">
        <v>144</v>
      </c>
      <c r="C65" s="12" t="s">
        <v>148</v>
      </c>
      <c r="D65" s="8" t="s">
        <v>151</v>
      </c>
      <c r="E65" s="13"/>
      <c r="F65" s="14"/>
    </row>
    <row r="66" spans="2:6" x14ac:dyDescent="0.2">
      <c r="B66" s="15"/>
      <c r="C66" s="15"/>
      <c r="D66" s="15"/>
    </row>
    <row r="67" spans="2:6" x14ac:dyDescent="0.2">
      <c r="B67" s="15"/>
      <c r="C67" s="15"/>
      <c r="D67" s="15"/>
    </row>
    <row r="68" spans="2:6" x14ac:dyDescent="0.2">
      <c r="B68" s="15"/>
      <c r="C68" s="15"/>
      <c r="D68" s="15"/>
    </row>
    <row r="69" spans="2:6" x14ac:dyDescent="0.2">
      <c r="B69" s="15"/>
      <c r="C69" s="15"/>
      <c r="D69" s="15"/>
    </row>
    <row r="70" spans="2:6" x14ac:dyDescent="0.2">
      <c r="B70" s="15"/>
      <c r="C70" s="15"/>
      <c r="D70" s="15"/>
    </row>
    <row r="71" spans="2:6" x14ac:dyDescent="0.2">
      <c r="B71" s="15"/>
      <c r="C71" s="15"/>
      <c r="D71" s="15"/>
    </row>
    <row r="72" spans="2:6" x14ac:dyDescent="0.2">
      <c r="B72" s="15"/>
      <c r="C72" s="15"/>
      <c r="D72" s="15"/>
    </row>
    <row r="73" spans="2:6" x14ac:dyDescent="0.2">
      <c r="B73" s="15"/>
      <c r="C73" s="15"/>
      <c r="D73" s="15"/>
    </row>
    <row r="74" spans="2:6" x14ac:dyDescent="0.2">
      <c r="B74" s="15"/>
      <c r="C74" s="15"/>
      <c r="D74" s="15"/>
    </row>
    <row r="75" spans="2:6" x14ac:dyDescent="0.2">
      <c r="B75" s="15"/>
      <c r="C75" s="15"/>
      <c r="D75" s="15"/>
    </row>
    <row r="76" spans="2:6" x14ac:dyDescent="0.2">
      <c r="B76" s="15"/>
      <c r="C76" s="15"/>
      <c r="D76" s="15"/>
    </row>
    <row r="77" spans="2:6" x14ac:dyDescent="0.2">
      <c r="B77" s="15"/>
      <c r="C77" s="15"/>
      <c r="D77" s="15"/>
    </row>
    <row r="78" spans="2:6" x14ac:dyDescent="0.2">
      <c r="B78" s="15"/>
      <c r="C78" s="15"/>
      <c r="D78" s="15"/>
    </row>
    <row r="79" spans="2:6" x14ac:dyDescent="0.2">
      <c r="B79" s="15"/>
      <c r="C79" s="15"/>
      <c r="D79" s="15"/>
    </row>
    <row r="80" spans="2:6" x14ac:dyDescent="0.2">
      <c r="B80" s="15"/>
      <c r="C80" s="15"/>
      <c r="D80" s="15"/>
    </row>
    <row r="81" spans="2:4" x14ac:dyDescent="0.2">
      <c r="B81" s="15"/>
      <c r="C81" s="15"/>
      <c r="D81" s="15"/>
    </row>
    <row r="82" spans="2:4" x14ac:dyDescent="0.2">
      <c r="B82" s="15"/>
      <c r="C82" s="15"/>
      <c r="D82" s="15"/>
    </row>
    <row r="83" spans="2:4" x14ac:dyDescent="0.2">
      <c r="B83" s="15"/>
      <c r="C83" s="15"/>
      <c r="D83" s="15"/>
    </row>
    <row r="84" spans="2:4" x14ac:dyDescent="0.2">
      <c r="B84" s="15"/>
      <c r="C84" s="15"/>
      <c r="D84" s="15"/>
    </row>
    <row r="85" spans="2:4" x14ac:dyDescent="0.2">
      <c r="B85" s="15"/>
      <c r="C85" s="15"/>
      <c r="D85" s="15"/>
    </row>
  </sheetData>
  <sheetProtection selectLockedCells="1"/>
  <autoFilter ref="B10:D65">
    <sortState ref="B11:D79">
      <sortCondition ref="C10:C79"/>
    </sortState>
  </autoFilter>
  <mergeCells count="1">
    <mergeCell ref="B8:F8"/>
  </mergeCells>
  <conditionalFormatting sqref="E11:F65">
    <cfRule type="expression" dxfId="7" priority="1">
      <formula>E11&lt;&gt;""</formula>
    </cfRule>
  </conditionalFormatting>
  <pageMargins left="0.7" right="0.7" top="0.75" bottom="0.75" header="0.3" footer="0.3"/>
  <pageSetup paperSize="9" fitToHeight="0" orientation="landscape" r:id="rId1"/>
  <headerFooter>
    <oddFooter>&amp;LPrivate and Confidential&amp;CAppendix A - Functional Requirements | &amp;A&amp;R&amp;P of &amp;N</oddFooter>
  </headerFooter>
  <ignoredErrors>
    <ignoredError sqref="B11:B65" numberStoredAsText="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LOV!$A$1:$A$2</xm:f>
          </x14:formula1>
          <xm:sqref>E11:E65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5:F65"/>
  <sheetViews>
    <sheetView showGridLines="0" topLeftCell="A27" zoomScale="98" zoomScaleNormal="98" zoomScaleSheetLayoutView="87" workbookViewId="0">
      <selection activeCell="D32" sqref="D32"/>
    </sheetView>
  </sheetViews>
  <sheetFormatPr defaultColWidth="9.140625" defaultRowHeight="12.75" x14ac:dyDescent="0.2"/>
  <cols>
    <col min="1" max="1" width="1.7109375" style="1" customWidth="1"/>
    <col min="2" max="2" width="9" style="10" bestFit="1" customWidth="1"/>
    <col min="3" max="3" width="17.5703125" style="10" customWidth="1"/>
    <col min="4" max="4" width="76.28515625" style="10" customWidth="1"/>
    <col min="5" max="5" width="13.28515625" style="2" customWidth="1"/>
    <col min="6" max="6" width="85.5703125" style="1" customWidth="1"/>
    <col min="7" max="16384" width="9.140625" style="1"/>
  </cols>
  <sheetData>
    <row r="5" spans="1:6" x14ac:dyDescent="0.2">
      <c r="B5" s="1"/>
      <c r="C5" s="1"/>
      <c r="D5" s="1"/>
    </row>
    <row r="6" spans="1:6" x14ac:dyDescent="0.2">
      <c r="B6" s="1"/>
      <c r="C6" s="1"/>
      <c r="D6" s="1"/>
    </row>
    <row r="8" spans="1:6" ht="20.25" customHeight="1" x14ac:dyDescent="0.2">
      <c r="B8" s="73" t="s">
        <v>128</v>
      </c>
      <c r="C8" s="74"/>
      <c r="D8" s="74"/>
      <c r="E8" s="74"/>
      <c r="F8" s="74"/>
    </row>
    <row r="9" spans="1:6" x14ac:dyDescent="0.2">
      <c r="A9" s="3"/>
      <c r="B9" s="4"/>
      <c r="C9" s="4"/>
      <c r="D9" s="2"/>
      <c r="E9" s="1"/>
    </row>
    <row r="10" spans="1:6" ht="13.5" customHeight="1" x14ac:dyDescent="0.2">
      <c r="B10" s="5" t="s">
        <v>0</v>
      </c>
      <c r="C10" s="6" t="s">
        <v>7</v>
      </c>
      <c r="D10" s="7" t="s">
        <v>1</v>
      </c>
      <c r="E10" s="5" t="s">
        <v>2</v>
      </c>
      <c r="F10" s="5" t="s">
        <v>11</v>
      </c>
    </row>
    <row r="11" spans="1:6" ht="51" x14ac:dyDescent="0.2">
      <c r="B11" s="11" t="s">
        <v>12</v>
      </c>
      <c r="C11" s="12" t="s">
        <v>235</v>
      </c>
      <c r="D11" s="12" t="s">
        <v>236</v>
      </c>
      <c r="E11" s="13"/>
      <c r="F11" s="14"/>
    </row>
    <row r="12" spans="1:6" x14ac:dyDescent="0.2">
      <c r="B12" s="11" t="s">
        <v>13</v>
      </c>
      <c r="C12" s="12" t="s">
        <v>235</v>
      </c>
      <c r="D12" s="12" t="s">
        <v>237</v>
      </c>
      <c r="E12" s="13"/>
      <c r="F12" s="14"/>
    </row>
    <row r="13" spans="1:6" x14ac:dyDescent="0.2">
      <c r="B13" s="11" t="s">
        <v>14</v>
      </c>
      <c r="C13" s="12" t="s">
        <v>235</v>
      </c>
      <c r="D13" s="12" t="s">
        <v>246</v>
      </c>
      <c r="E13" s="13"/>
      <c r="F13" s="14"/>
    </row>
    <row r="14" spans="1:6" ht="25.5" x14ac:dyDescent="0.2">
      <c r="B14" s="11" t="s">
        <v>15</v>
      </c>
      <c r="C14" s="12" t="s">
        <v>235</v>
      </c>
      <c r="D14" s="12" t="s">
        <v>238</v>
      </c>
      <c r="E14" s="13"/>
      <c r="F14" s="14"/>
    </row>
    <row r="15" spans="1:6" x14ac:dyDescent="0.2">
      <c r="B15" s="11" t="s">
        <v>16</v>
      </c>
      <c r="C15" s="12" t="s">
        <v>235</v>
      </c>
      <c r="D15" s="12" t="s">
        <v>239</v>
      </c>
      <c r="E15" s="13"/>
      <c r="F15" s="14"/>
    </row>
    <row r="16" spans="1:6" x14ac:dyDescent="0.2">
      <c r="B16" s="11" t="s">
        <v>17</v>
      </c>
      <c r="C16" s="12" t="s">
        <v>235</v>
      </c>
      <c r="D16" s="12" t="s">
        <v>240</v>
      </c>
      <c r="E16" s="13"/>
      <c r="F16" s="14"/>
    </row>
    <row r="17" spans="2:6" x14ac:dyDescent="0.2">
      <c r="B17" s="11" t="s">
        <v>18</v>
      </c>
      <c r="C17" s="12" t="s">
        <v>235</v>
      </c>
      <c r="D17" s="12" t="s">
        <v>241</v>
      </c>
      <c r="E17" s="13"/>
      <c r="F17" s="14"/>
    </row>
    <row r="18" spans="2:6" ht="25.5" x14ac:dyDescent="0.2">
      <c r="B18" s="11" t="s">
        <v>19</v>
      </c>
      <c r="C18" s="12" t="s">
        <v>160</v>
      </c>
      <c r="D18" s="12" t="s">
        <v>227</v>
      </c>
      <c r="E18" s="13"/>
      <c r="F18" s="14"/>
    </row>
    <row r="19" spans="2:6" ht="25.5" x14ac:dyDescent="0.2">
      <c r="B19" s="11" t="s">
        <v>20</v>
      </c>
      <c r="C19" s="12" t="s">
        <v>160</v>
      </c>
      <c r="D19" s="12" t="s">
        <v>262</v>
      </c>
      <c r="E19" s="13"/>
      <c r="F19" s="14"/>
    </row>
    <row r="20" spans="2:6" x14ac:dyDescent="0.2">
      <c r="B20" s="11" t="s">
        <v>21</v>
      </c>
      <c r="C20" s="12" t="s">
        <v>8</v>
      </c>
      <c r="D20" s="65" t="s">
        <v>261</v>
      </c>
      <c r="E20" s="13"/>
      <c r="F20" s="14"/>
    </row>
    <row r="21" spans="2:6" x14ac:dyDescent="0.2">
      <c r="B21" s="11" t="s">
        <v>22</v>
      </c>
      <c r="C21" s="12" t="s">
        <v>8</v>
      </c>
      <c r="D21" s="12" t="s">
        <v>122</v>
      </c>
      <c r="E21" s="13"/>
      <c r="F21" s="14"/>
    </row>
    <row r="22" spans="2:6" x14ac:dyDescent="0.2">
      <c r="B22" s="11" t="s">
        <v>23</v>
      </c>
      <c r="C22" s="12" t="s">
        <v>8</v>
      </c>
      <c r="D22" s="22" t="s">
        <v>225</v>
      </c>
      <c r="E22" s="13"/>
      <c r="F22" s="14"/>
    </row>
    <row r="23" spans="2:6" x14ac:dyDescent="0.2">
      <c r="B23" s="11" t="s">
        <v>24</v>
      </c>
      <c r="C23" s="12" t="s">
        <v>8</v>
      </c>
      <c r="D23" s="12" t="s">
        <v>123</v>
      </c>
      <c r="E23" s="13"/>
      <c r="F23" s="14"/>
    </row>
    <row r="24" spans="2:6" x14ac:dyDescent="0.2">
      <c r="B24" s="11" t="s">
        <v>25</v>
      </c>
      <c r="C24" s="12" t="s">
        <v>8</v>
      </c>
      <c r="D24" s="12" t="s">
        <v>228</v>
      </c>
      <c r="E24" s="13"/>
      <c r="F24" s="14"/>
    </row>
    <row r="25" spans="2:6" x14ac:dyDescent="0.2">
      <c r="B25" s="11" t="s">
        <v>26</v>
      </c>
      <c r="C25" s="12" t="s">
        <v>8</v>
      </c>
      <c r="D25" s="12" t="s">
        <v>230</v>
      </c>
      <c r="E25" s="13"/>
      <c r="F25" s="14"/>
    </row>
    <row r="26" spans="2:6" ht="25.5" x14ac:dyDescent="0.2">
      <c r="B26" s="11" t="s">
        <v>27</v>
      </c>
      <c r="C26" s="12" t="s">
        <v>8</v>
      </c>
      <c r="D26" s="12" t="s">
        <v>247</v>
      </c>
      <c r="E26" s="13"/>
      <c r="F26" s="14"/>
    </row>
    <row r="27" spans="2:6" ht="25.5" x14ac:dyDescent="0.2">
      <c r="B27" s="11" t="s">
        <v>28</v>
      </c>
      <c r="C27" s="12" t="s">
        <v>8</v>
      </c>
      <c r="D27" s="12" t="s">
        <v>248</v>
      </c>
      <c r="E27" s="13"/>
      <c r="F27" s="14"/>
    </row>
    <row r="28" spans="2:6" ht="26.25" customHeight="1" x14ac:dyDescent="0.2">
      <c r="B28" s="11" t="s">
        <v>29</v>
      </c>
      <c r="C28" s="12" t="s">
        <v>8</v>
      </c>
      <c r="D28" s="12" t="s">
        <v>231</v>
      </c>
      <c r="E28" s="13"/>
      <c r="F28" s="14"/>
    </row>
    <row r="29" spans="2:6" ht="26.25" customHeight="1" x14ac:dyDescent="0.2">
      <c r="B29" s="11" t="s">
        <v>30</v>
      </c>
      <c r="C29" s="12" t="s">
        <v>8</v>
      </c>
      <c r="D29" s="12" t="s">
        <v>258</v>
      </c>
      <c r="E29" s="13"/>
      <c r="F29" s="14"/>
    </row>
    <row r="30" spans="2:6" ht="25.5" x14ac:dyDescent="0.2">
      <c r="B30" s="11" t="s">
        <v>31</v>
      </c>
      <c r="C30" s="12" t="s">
        <v>10</v>
      </c>
      <c r="D30" s="12" t="s">
        <v>226</v>
      </c>
      <c r="E30" s="13"/>
      <c r="F30" s="14"/>
    </row>
    <row r="31" spans="2:6" x14ac:dyDescent="0.2">
      <c r="B31" s="11" t="s">
        <v>32</v>
      </c>
      <c r="C31" s="12" t="s">
        <v>10</v>
      </c>
      <c r="D31" s="12" t="s">
        <v>249</v>
      </c>
      <c r="E31" s="13"/>
      <c r="F31" s="14"/>
    </row>
    <row r="32" spans="2:6" ht="25.5" x14ac:dyDescent="0.2">
      <c r="B32" s="11" t="s">
        <v>33</v>
      </c>
      <c r="C32" s="12" t="s">
        <v>9</v>
      </c>
      <c r="D32" s="12" t="s">
        <v>245</v>
      </c>
      <c r="E32" s="13"/>
      <c r="F32" s="14"/>
    </row>
    <row r="33" spans="2:6" ht="25.5" x14ac:dyDescent="0.2">
      <c r="B33" s="11" t="s">
        <v>34</v>
      </c>
      <c r="C33" s="12" t="s">
        <v>9</v>
      </c>
      <c r="D33" s="12" t="s">
        <v>232</v>
      </c>
      <c r="E33" s="13"/>
      <c r="F33" s="14"/>
    </row>
    <row r="34" spans="2:6" x14ac:dyDescent="0.2">
      <c r="B34" s="11" t="s">
        <v>35</v>
      </c>
      <c r="C34" s="12" t="s">
        <v>9</v>
      </c>
      <c r="D34" s="12" t="s">
        <v>233</v>
      </c>
      <c r="E34" s="13"/>
      <c r="F34" s="14"/>
    </row>
    <row r="35" spans="2:6" x14ac:dyDescent="0.2">
      <c r="B35" s="11" t="s">
        <v>36</v>
      </c>
      <c r="C35" s="12" t="s">
        <v>9</v>
      </c>
      <c r="D35" s="12" t="s">
        <v>244</v>
      </c>
      <c r="E35" s="13"/>
      <c r="F35" s="14"/>
    </row>
    <row r="36" spans="2:6" x14ac:dyDescent="0.2">
      <c r="B36" s="11" t="s">
        <v>37</v>
      </c>
      <c r="C36" s="12" t="s">
        <v>9</v>
      </c>
      <c r="D36" s="12" t="s">
        <v>259</v>
      </c>
      <c r="E36" s="13"/>
      <c r="F36" s="14"/>
    </row>
    <row r="37" spans="2:6" ht="25.5" x14ac:dyDescent="0.2">
      <c r="B37" s="11" t="s">
        <v>141</v>
      </c>
      <c r="C37" s="12" t="s">
        <v>113</v>
      </c>
      <c r="D37" s="12" t="s">
        <v>260</v>
      </c>
      <c r="E37" s="13"/>
      <c r="F37" s="14"/>
    </row>
    <row r="38" spans="2:6" ht="25.5" x14ac:dyDescent="0.2">
      <c r="B38" s="11" t="s">
        <v>38</v>
      </c>
      <c r="C38" s="12" t="s">
        <v>113</v>
      </c>
      <c r="D38" s="12" t="s">
        <v>250</v>
      </c>
      <c r="E38" s="13"/>
      <c r="F38" s="14"/>
    </row>
    <row r="39" spans="2:6" x14ac:dyDescent="0.2">
      <c r="B39" s="11" t="s">
        <v>39</v>
      </c>
      <c r="C39" s="12" t="s">
        <v>113</v>
      </c>
      <c r="D39" s="12" t="s">
        <v>229</v>
      </c>
      <c r="E39" s="13"/>
      <c r="F39" s="14"/>
    </row>
    <row r="40" spans="2:6" x14ac:dyDescent="0.2">
      <c r="B40" s="11" t="s">
        <v>40</v>
      </c>
      <c r="C40" s="12" t="s">
        <v>113</v>
      </c>
      <c r="D40" s="12" t="s">
        <v>251</v>
      </c>
      <c r="E40" s="13"/>
      <c r="F40" s="14"/>
    </row>
    <row r="41" spans="2:6" x14ac:dyDescent="0.2">
      <c r="B41" s="11" t="s">
        <v>41</v>
      </c>
      <c r="C41" s="12" t="s">
        <v>113</v>
      </c>
      <c r="D41" s="12" t="s">
        <v>252</v>
      </c>
      <c r="E41" s="13"/>
      <c r="F41" s="14"/>
    </row>
    <row r="42" spans="2:6" x14ac:dyDescent="0.2">
      <c r="B42" s="11" t="s">
        <v>42</v>
      </c>
      <c r="C42" s="12" t="s">
        <v>113</v>
      </c>
      <c r="D42" s="12" t="s">
        <v>266</v>
      </c>
      <c r="E42" s="13"/>
      <c r="F42" s="14"/>
    </row>
    <row r="43" spans="2:6" ht="38.25" x14ac:dyDescent="0.2">
      <c r="B43" s="11" t="s">
        <v>43</v>
      </c>
      <c r="C43" s="12" t="s">
        <v>113</v>
      </c>
      <c r="D43" s="12" t="s">
        <v>267</v>
      </c>
      <c r="E43" s="13"/>
      <c r="F43" s="14"/>
    </row>
    <row r="44" spans="2:6" ht="25.5" x14ac:dyDescent="0.2">
      <c r="B44" s="11" t="s">
        <v>44</v>
      </c>
      <c r="C44" s="12" t="s">
        <v>113</v>
      </c>
      <c r="D44" s="12" t="s">
        <v>263</v>
      </c>
      <c r="E44" s="13"/>
      <c r="F44" s="14"/>
    </row>
    <row r="45" spans="2:6" ht="25.5" x14ac:dyDescent="0.2">
      <c r="B45" s="11" t="s">
        <v>45</v>
      </c>
      <c r="C45" s="12" t="s">
        <v>113</v>
      </c>
      <c r="D45" s="12" t="s">
        <v>264</v>
      </c>
      <c r="E45" s="13"/>
      <c r="F45" s="14"/>
    </row>
    <row r="46" spans="2:6" ht="25.5" x14ac:dyDescent="0.2">
      <c r="B46" s="11" t="s">
        <v>46</v>
      </c>
      <c r="C46" s="12" t="s">
        <v>234</v>
      </c>
      <c r="D46" s="12" t="s">
        <v>242</v>
      </c>
      <c r="E46" s="13"/>
      <c r="F46" s="14"/>
    </row>
    <row r="47" spans="2:6" ht="51" x14ac:dyDescent="0.2">
      <c r="B47" s="11" t="s">
        <v>47</v>
      </c>
      <c r="C47" s="12" t="s">
        <v>234</v>
      </c>
      <c r="D47" s="12" t="s">
        <v>253</v>
      </c>
      <c r="E47" s="13"/>
      <c r="F47" s="14"/>
    </row>
    <row r="48" spans="2:6" x14ac:dyDescent="0.2">
      <c r="B48" s="11" t="s">
        <v>48</v>
      </c>
      <c r="C48" s="12" t="s">
        <v>234</v>
      </c>
      <c r="D48" s="12" t="s">
        <v>243</v>
      </c>
      <c r="E48" s="13"/>
      <c r="F48" s="14"/>
    </row>
    <row r="49" spans="1:6" x14ac:dyDescent="0.2">
      <c r="B49" s="15"/>
      <c r="C49" s="15"/>
      <c r="D49" s="15"/>
    </row>
    <row r="50" spans="1:6" x14ac:dyDescent="0.2">
      <c r="B50" s="15"/>
      <c r="C50" s="15"/>
      <c r="D50" s="15"/>
    </row>
    <row r="51" spans="1:6" x14ac:dyDescent="0.2">
      <c r="B51" s="15"/>
      <c r="C51" s="15"/>
      <c r="D51" s="15"/>
    </row>
    <row r="52" spans="1:6" x14ac:dyDescent="0.2">
      <c r="B52" s="15"/>
      <c r="C52" s="15"/>
      <c r="D52" s="15"/>
    </row>
    <row r="53" spans="1:6" x14ac:dyDescent="0.2">
      <c r="B53" s="15"/>
      <c r="C53" s="15"/>
      <c r="D53" s="15"/>
    </row>
    <row r="54" spans="1:6" s="2" customFormat="1" x14ac:dyDescent="0.2">
      <c r="A54" s="1"/>
      <c r="B54" s="15"/>
      <c r="C54" s="15"/>
      <c r="D54" s="15"/>
      <c r="F54" s="1"/>
    </row>
    <row r="55" spans="1:6" s="2" customFormat="1" x14ac:dyDescent="0.2">
      <c r="A55" s="1"/>
      <c r="B55" s="15"/>
      <c r="C55" s="15"/>
      <c r="D55" s="15"/>
      <c r="F55" s="1"/>
    </row>
    <row r="56" spans="1:6" s="2" customFormat="1" x14ac:dyDescent="0.2">
      <c r="A56" s="1"/>
      <c r="B56" s="15"/>
      <c r="C56" s="15"/>
      <c r="D56" s="15"/>
      <c r="F56" s="1"/>
    </row>
    <row r="57" spans="1:6" s="2" customFormat="1" x14ac:dyDescent="0.2">
      <c r="A57" s="1"/>
      <c r="B57" s="15"/>
      <c r="C57" s="15"/>
      <c r="D57" s="15"/>
      <c r="F57" s="1"/>
    </row>
    <row r="58" spans="1:6" s="2" customFormat="1" x14ac:dyDescent="0.2">
      <c r="A58" s="1"/>
      <c r="B58" s="15"/>
      <c r="C58" s="15"/>
      <c r="D58" s="15"/>
      <c r="F58" s="1"/>
    </row>
    <row r="59" spans="1:6" s="2" customFormat="1" x14ac:dyDescent="0.2">
      <c r="A59" s="1"/>
      <c r="B59" s="15"/>
      <c r="C59" s="15"/>
      <c r="D59" s="15"/>
      <c r="F59" s="1"/>
    </row>
    <row r="60" spans="1:6" s="2" customFormat="1" x14ac:dyDescent="0.2">
      <c r="A60" s="1"/>
      <c r="B60" s="15"/>
      <c r="C60" s="15"/>
      <c r="D60" s="15"/>
      <c r="F60" s="1"/>
    </row>
    <row r="61" spans="1:6" s="2" customFormat="1" x14ac:dyDescent="0.2">
      <c r="A61" s="1"/>
      <c r="B61" s="15"/>
      <c r="C61" s="15"/>
      <c r="D61" s="15"/>
      <c r="F61" s="1"/>
    </row>
    <row r="62" spans="1:6" s="2" customFormat="1" x14ac:dyDescent="0.2">
      <c r="A62" s="1"/>
      <c r="B62" s="15"/>
      <c r="C62" s="15"/>
      <c r="D62" s="15"/>
      <c r="F62" s="1"/>
    </row>
    <row r="63" spans="1:6" s="2" customFormat="1" x14ac:dyDescent="0.2">
      <c r="A63" s="1"/>
      <c r="B63" s="15"/>
      <c r="C63" s="15"/>
      <c r="D63" s="15"/>
      <c r="F63" s="1"/>
    </row>
    <row r="64" spans="1:6" s="2" customFormat="1" x14ac:dyDescent="0.2">
      <c r="A64" s="1"/>
      <c r="B64" s="15"/>
      <c r="C64" s="15"/>
      <c r="D64" s="15"/>
      <c r="F64" s="1"/>
    </row>
    <row r="65" spans="1:6" s="2" customFormat="1" x14ac:dyDescent="0.2">
      <c r="A65" s="1"/>
      <c r="B65" s="15"/>
      <c r="C65" s="15"/>
      <c r="D65" s="15"/>
      <c r="F65" s="1"/>
    </row>
  </sheetData>
  <sheetProtection selectLockedCells="1"/>
  <autoFilter ref="B10:D47">
    <sortState ref="B11:D47">
      <sortCondition ref="C10:C45"/>
    </sortState>
  </autoFilter>
  <mergeCells count="1">
    <mergeCell ref="B8:F8"/>
  </mergeCells>
  <conditionalFormatting sqref="E11:F48">
    <cfRule type="expression" dxfId="6" priority="1">
      <formula>E11&lt;&gt;""</formula>
    </cfRule>
  </conditionalFormatting>
  <pageMargins left="0.7" right="0.7" top="0.75" bottom="0.75" header="0.3" footer="0.3"/>
  <pageSetup paperSize="9" fitToHeight="0" orientation="landscape" r:id="rId1"/>
  <headerFooter>
    <oddFooter>&amp;LPrivate and Confidential&amp;CAppendix A - Functional Requirements | &amp;A&amp;R&amp;P of &amp;N</oddFooter>
  </headerFooter>
  <ignoredErrors>
    <ignoredError sqref="B11:B48" numberStoredAsText="1"/>
  </ignoredError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LOV!$A$1:$A$2</xm:f>
          </x14:formula1>
          <xm:sqref>E11:E48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53"/>
  <sheetViews>
    <sheetView showGridLines="0" topLeftCell="A4" zoomScale="80" zoomScaleNormal="80" zoomScaleSheetLayoutView="87" workbookViewId="0">
      <selection activeCell="B16" sqref="B16"/>
    </sheetView>
  </sheetViews>
  <sheetFormatPr defaultColWidth="9.140625" defaultRowHeight="12.75" x14ac:dyDescent="0.2"/>
  <cols>
    <col min="1" max="1" width="1.7109375" style="1" customWidth="1"/>
    <col min="2" max="2" width="9" style="10" bestFit="1" customWidth="1"/>
    <col min="3" max="4" width="15.5703125" style="10" customWidth="1"/>
    <col min="5" max="5" width="15.5703125" style="2" customWidth="1"/>
    <col min="6" max="13" width="15.5703125" style="1" customWidth="1"/>
    <col min="14" max="16384" width="9.140625" style="1"/>
  </cols>
  <sheetData>
    <row r="5" spans="1:13" x14ac:dyDescent="0.2">
      <c r="B5" s="1"/>
      <c r="C5" s="1"/>
      <c r="D5" s="1"/>
    </row>
    <row r="6" spans="1:13" x14ac:dyDescent="0.2">
      <c r="B6" s="1"/>
      <c r="C6" s="1"/>
      <c r="D6" s="1"/>
    </row>
    <row r="8" spans="1:13" ht="20.25" customHeight="1" x14ac:dyDescent="0.2">
      <c r="B8" s="77" t="s">
        <v>63</v>
      </c>
      <c r="C8" s="78"/>
      <c r="D8" s="78"/>
      <c r="E8" s="78"/>
      <c r="F8" s="78"/>
      <c r="G8" s="78"/>
      <c r="H8" s="78"/>
      <c r="I8" s="78"/>
      <c r="J8" s="78"/>
      <c r="K8" s="78"/>
      <c r="L8" s="78"/>
      <c r="M8" s="78"/>
    </row>
    <row r="9" spans="1:13" x14ac:dyDescent="0.2">
      <c r="A9" s="3"/>
      <c r="B9" s="4"/>
      <c r="C9" s="4"/>
      <c r="D9" s="2"/>
      <c r="E9" s="1"/>
    </row>
    <row r="10" spans="1:13" x14ac:dyDescent="0.2">
      <c r="A10" s="3"/>
      <c r="B10" s="4"/>
      <c r="C10" s="76" t="s">
        <v>64</v>
      </c>
      <c r="D10" s="76"/>
      <c r="E10" s="79"/>
      <c r="F10" s="79"/>
      <c r="G10" s="79"/>
      <c r="H10" s="79"/>
      <c r="I10" s="79"/>
    </row>
    <row r="11" spans="1:13" x14ac:dyDescent="0.2">
      <c r="A11" s="3"/>
      <c r="B11" s="4"/>
      <c r="C11" s="76" t="s">
        <v>65</v>
      </c>
      <c r="D11" s="76"/>
      <c r="E11" s="79"/>
      <c r="F11" s="79"/>
      <c r="G11" s="79"/>
      <c r="H11" s="79"/>
      <c r="I11" s="79"/>
    </row>
    <row r="12" spans="1:13" x14ac:dyDescent="0.2">
      <c r="A12" s="3"/>
      <c r="B12" s="4"/>
      <c r="C12" s="76" t="s">
        <v>66</v>
      </c>
      <c r="D12" s="76"/>
      <c r="E12" s="79"/>
      <c r="F12" s="79"/>
      <c r="G12" s="79"/>
      <c r="H12" s="79"/>
      <c r="I12" s="79"/>
    </row>
    <row r="13" spans="1:13" x14ac:dyDescent="0.2">
      <c r="A13" s="3"/>
      <c r="B13" s="4"/>
      <c r="C13" s="4"/>
      <c r="D13" s="2"/>
      <c r="E13" s="1"/>
    </row>
    <row r="14" spans="1:13" x14ac:dyDescent="0.2">
      <c r="A14" s="3"/>
      <c r="B14" s="4"/>
      <c r="C14" s="4"/>
      <c r="D14" s="75" t="s">
        <v>77</v>
      </c>
      <c r="E14" s="75"/>
      <c r="F14" s="75"/>
    </row>
    <row r="15" spans="1:13" ht="39.950000000000003" customHeight="1" x14ac:dyDescent="0.2">
      <c r="B15" s="16" t="s">
        <v>0</v>
      </c>
      <c r="C15" s="17" t="s">
        <v>67</v>
      </c>
      <c r="D15" s="18" t="s">
        <v>68</v>
      </c>
      <c r="E15" s="18" t="s">
        <v>69</v>
      </c>
      <c r="F15" s="18" t="s">
        <v>70</v>
      </c>
      <c r="G15" s="17" t="s">
        <v>71</v>
      </c>
      <c r="H15" s="17" t="s">
        <v>72</v>
      </c>
      <c r="I15" s="17" t="s">
        <v>73</v>
      </c>
      <c r="J15" s="17" t="s">
        <v>74</v>
      </c>
      <c r="K15" s="17" t="s">
        <v>75</v>
      </c>
      <c r="L15" s="17" t="s">
        <v>76</v>
      </c>
      <c r="M15" s="17" t="s">
        <v>78</v>
      </c>
    </row>
    <row r="16" spans="1:13" s="9" customFormat="1" x14ac:dyDescent="0.2">
      <c r="B16" s="19" t="s">
        <v>12</v>
      </c>
      <c r="C16" s="13"/>
      <c r="D16" s="13"/>
      <c r="E16" s="13"/>
      <c r="F16" s="13"/>
      <c r="G16" s="13"/>
      <c r="H16" s="13"/>
      <c r="I16" s="13"/>
      <c r="J16" s="13"/>
      <c r="K16" s="13"/>
      <c r="L16" s="13"/>
      <c r="M16" s="13"/>
    </row>
    <row r="17" spans="2:13" s="9" customFormat="1" x14ac:dyDescent="0.2">
      <c r="B17" s="19" t="s">
        <v>13</v>
      </c>
      <c r="C17" s="13"/>
      <c r="D17" s="13"/>
      <c r="E17" s="13"/>
      <c r="F17" s="13"/>
      <c r="G17" s="13"/>
      <c r="H17" s="13"/>
      <c r="I17" s="13"/>
      <c r="J17" s="13"/>
      <c r="K17" s="13"/>
      <c r="L17" s="13"/>
      <c r="M17" s="13"/>
    </row>
    <row r="18" spans="2:13" s="9" customFormat="1" x14ac:dyDescent="0.2">
      <c r="B18" s="19" t="s">
        <v>14</v>
      </c>
      <c r="C18" s="13"/>
      <c r="D18" s="13"/>
      <c r="E18" s="13"/>
      <c r="F18" s="13"/>
      <c r="G18" s="13"/>
      <c r="H18" s="13"/>
      <c r="I18" s="13"/>
      <c r="J18" s="13"/>
      <c r="K18" s="13"/>
      <c r="L18" s="13"/>
      <c r="M18" s="13"/>
    </row>
    <row r="19" spans="2:13" s="9" customFormat="1" x14ac:dyDescent="0.2">
      <c r="B19" s="19" t="s">
        <v>15</v>
      </c>
      <c r="C19" s="13"/>
      <c r="D19" s="13"/>
      <c r="E19" s="13"/>
      <c r="F19" s="13"/>
      <c r="G19" s="13"/>
      <c r="H19" s="13"/>
      <c r="I19" s="13"/>
      <c r="J19" s="13"/>
      <c r="K19" s="13"/>
      <c r="L19" s="13"/>
      <c r="M19" s="13"/>
    </row>
    <row r="20" spans="2:13" s="9" customFormat="1" x14ac:dyDescent="0.2">
      <c r="B20" s="19" t="s">
        <v>16</v>
      </c>
      <c r="C20" s="13"/>
      <c r="D20" s="13"/>
      <c r="E20" s="13"/>
      <c r="F20" s="13"/>
      <c r="G20" s="13"/>
      <c r="H20" s="13"/>
      <c r="I20" s="13"/>
      <c r="J20" s="13"/>
      <c r="K20" s="13"/>
      <c r="L20" s="13"/>
      <c r="M20" s="13"/>
    </row>
    <row r="21" spans="2:13" s="9" customFormat="1" x14ac:dyDescent="0.2">
      <c r="B21" s="19" t="s">
        <v>17</v>
      </c>
      <c r="C21" s="13"/>
      <c r="D21" s="13"/>
      <c r="E21" s="13"/>
      <c r="F21" s="13"/>
      <c r="G21" s="13"/>
      <c r="H21" s="13"/>
      <c r="I21" s="13"/>
      <c r="J21" s="13"/>
      <c r="K21" s="13"/>
      <c r="L21" s="13"/>
      <c r="M21" s="13"/>
    </row>
    <row r="22" spans="2:13" s="9" customFormat="1" x14ac:dyDescent="0.2">
      <c r="B22" s="19" t="s">
        <v>18</v>
      </c>
      <c r="C22" s="13"/>
      <c r="D22" s="13"/>
      <c r="E22" s="13"/>
      <c r="F22" s="13"/>
      <c r="G22" s="13"/>
      <c r="H22" s="13"/>
      <c r="I22" s="13"/>
      <c r="J22" s="13"/>
      <c r="K22" s="13"/>
      <c r="L22" s="13"/>
      <c r="M22" s="13"/>
    </row>
    <row r="23" spans="2:13" s="9" customFormat="1" x14ac:dyDescent="0.2">
      <c r="B23" s="19" t="s">
        <v>19</v>
      </c>
      <c r="C23" s="13"/>
      <c r="D23" s="13"/>
      <c r="E23" s="13"/>
      <c r="F23" s="13"/>
      <c r="G23" s="13"/>
      <c r="H23" s="13"/>
      <c r="I23" s="13"/>
      <c r="J23" s="13"/>
      <c r="K23" s="13"/>
      <c r="L23" s="13"/>
      <c r="M23" s="13"/>
    </row>
    <row r="24" spans="2:13" s="9" customFormat="1" x14ac:dyDescent="0.2">
      <c r="B24" s="19" t="s">
        <v>20</v>
      </c>
      <c r="C24" s="13"/>
      <c r="D24" s="13"/>
      <c r="E24" s="13"/>
      <c r="F24" s="13"/>
      <c r="G24" s="13"/>
      <c r="H24" s="13"/>
      <c r="I24" s="13"/>
      <c r="J24" s="13"/>
      <c r="K24" s="13"/>
      <c r="L24" s="13"/>
      <c r="M24" s="13"/>
    </row>
    <row r="25" spans="2:13" ht="15.75" customHeight="1" x14ac:dyDescent="0.2">
      <c r="B25" s="19" t="s">
        <v>21</v>
      </c>
      <c r="C25" s="13"/>
      <c r="D25" s="13"/>
      <c r="E25" s="13"/>
      <c r="F25" s="13"/>
      <c r="G25" s="13"/>
      <c r="H25" s="13"/>
      <c r="I25" s="13"/>
      <c r="J25" s="13"/>
      <c r="K25" s="13"/>
      <c r="L25" s="13"/>
      <c r="M25" s="13"/>
    </row>
    <row r="26" spans="2:13" x14ac:dyDescent="0.2">
      <c r="B26" s="19" t="s">
        <v>22</v>
      </c>
      <c r="C26" s="13"/>
      <c r="D26" s="13"/>
      <c r="E26" s="13"/>
      <c r="F26" s="13"/>
      <c r="G26" s="13"/>
      <c r="H26" s="13"/>
      <c r="I26" s="13"/>
      <c r="J26" s="13"/>
      <c r="K26" s="13"/>
      <c r="L26" s="13"/>
      <c r="M26" s="13"/>
    </row>
    <row r="27" spans="2:13" x14ac:dyDescent="0.2">
      <c r="B27" s="19" t="s">
        <v>23</v>
      </c>
      <c r="C27" s="13"/>
      <c r="D27" s="13"/>
      <c r="E27" s="13"/>
      <c r="F27" s="13"/>
      <c r="G27" s="13"/>
      <c r="H27" s="13"/>
      <c r="I27" s="13"/>
      <c r="J27" s="13"/>
      <c r="K27" s="13"/>
      <c r="L27" s="13"/>
      <c r="M27" s="13"/>
    </row>
    <row r="28" spans="2:13" x14ac:dyDescent="0.2">
      <c r="B28" s="19" t="s">
        <v>24</v>
      </c>
      <c r="C28" s="13"/>
      <c r="D28" s="13"/>
      <c r="E28" s="13"/>
      <c r="F28" s="13"/>
      <c r="G28" s="13"/>
      <c r="H28" s="13"/>
      <c r="I28" s="13"/>
      <c r="J28" s="13"/>
      <c r="K28" s="13"/>
      <c r="L28" s="13"/>
      <c r="M28" s="13"/>
    </row>
    <row r="29" spans="2:13" x14ac:dyDescent="0.2">
      <c r="B29" s="19" t="s">
        <v>25</v>
      </c>
      <c r="C29" s="13"/>
      <c r="D29" s="13"/>
      <c r="E29" s="13"/>
      <c r="F29" s="13"/>
      <c r="G29" s="13"/>
      <c r="H29" s="13"/>
      <c r="I29" s="13"/>
      <c r="J29" s="13"/>
      <c r="K29" s="13"/>
      <c r="L29" s="13"/>
      <c r="M29" s="13"/>
    </row>
    <row r="30" spans="2:13" x14ac:dyDescent="0.2">
      <c r="B30" s="19" t="s">
        <v>26</v>
      </c>
      <c r="C30" s="13"/>
      <c r="D30" s="13"/>
      <c r="E30" s="13"/>
      <c r="F30" s="13"/>
      <c r="G30" s="13"/>
      <c r="H30" s="13"/>
      <c r="I30" s="13"/>
      <c r="J30" s="13"/>
      <c r="K30" s="13"/>
      <c r="L30" s="13"/>
      <c r="M30" s="13"/>
    </row>
    <row r="31" spans="2:13" x14ac:dyDescent="0.2">
      <c r="B31" s="19" t="s">
        <v>27</v>
      </c>
      <c r="C31" s="13"/>
      <c r="D31" s="13"/>
      <c r="E31" s="13"/>
      <c r="F31" s="13"/>
      <c r="G31" s="13"/>
      <c r="H31" s="13"/>
      <c r="I31" s="13"/>
      <c r="J31" s="13"/>
      <c r="K31" s="13"/>
      <c r="L31" s="13"/>
      <c r="M31" s="13"/>
    </row>
    <row r="32" spans="2:13" x14ac:dyDescent="0.2">
      <c r="B32" s="19" t="s">
        <v>28</v>
      </c>
      <c r="C32" s="13"/>
      <c r="D32" s="13"/>
      <c r="E32" s="13"/>
      <c r="F32" s="13"/>
      <c r="G32" s="13"/>
      <c r="H32" s="13"/>
      <c r="I32" s="13"/>
      <c r="J32" s="13"/>
      <c r="K32" s="13"/>
      <c r="L32" s="13"/>
      <c r="M32" s="13"/>
    </row>
    <row r="33" spans="2:13" x14ac:dyDescent="0.2">
      <c r="B33" s="19" t="s">
        <v>29</v>
      </c>
      <c r="C33" s="13"/>
      <c r="D33" s="13"/>
      <c r="E33" s="13"/>
      <c r="F33" s="13"/>
      <c r="G33" s="13"/>
      <c r="H33" s="13"/>
      <c r="I33" s="13"/>
      <c r="J33" s="13"/>
      <c r="K33" s="13"/>
      <c r="L33" s="13"/>
      <c r="M33" s="13"/>
    </row>
    <row r="34" spans="2:13" x14ac:dyDescent="0.2">
      <c r="B34" s="19" t="s">
        <v>30</v>
      </c>
      <c r="C34" s="13"/>
      <c r="D34" s="13"/>
      <c r="E34" s="13"/>
      <c r="F34" s="13"/>
      <c r="G34" s="13"/>
      <c r="H34" s="13"/>
      <c r="I34" s="13"/>
      <c r="J34" s="13"/>
      <c r="K34" s="13"/>
      <c r="L34" s="13"/>
      <c r="M34" s="13"/>
    </row>
    <row r="35" spans="2:13" x14ac:dyDescent="0.2">
      <c r="B35" s="19" t="s">
        <v>31</v>
      </c>
      <c r="C35" s="13"/>
      <c r="D35" s="13"/>
      <c r="E35" s="13"/>
      <c r="F35" s="13"/>
      <c r="G35" s="13"/>
      <c r="H35" s="13"/>
      <c r="I35" s="13"/>
      <c r="J35" s="13"/>
      <c r="K35" s="13"/>
      <c r="L35" s="13"/>
      <c r="M35" s="13"/>
    </row>
    <row r="36" spans="2:13" x14ac:dyDescent="0.2">
      <c r="B36" s="15"/>
      <c r="C36" s="15"/>
      <c r="D36" s="15"/>
    </row>
    <row r="37" spans="2:13" x14ac:dyDescent="0.2">
      <c r="B37" s="15"/>
      <c r="C37" s="15"/>
      <c r="D37" s="15"/>
    </row>
    <row r="38" spans="2:13" x14ac:dyDescent="0.2">
      <c r="B38" s="15"/>
      <c r="C38" s="15"/>
      <c r="D38" s="15"/>
    </row>
    <row r="39" spans="2:13" x14ac:dyDescent="0.2">
      <c r="B39" s="15"/>
      <c r="C39" s="15"/>
      <c r="D39" s="15"/>
    </row>
    <row r="40" spans="2:13" x14ac:dyDescent="0.2">
      <c r="B40" s="15"/>
      <c r="C40" s="15"/>
      <c r="D40" s="15"/>
    </row>
    <row r="41" spans="2:13" x14ac:dyDescent="0.2">
      <c r="B41" s="15"/>
      <c r="C41" s="15"/>
      <c r="D41" s="15"/>
    </row>
    <row r="42" spans="2:13" x14ac:dyDescent="0.2">
      <c r="B42" s="15"/>
      <c r="C42" s="15"/>
      <c r="D42" s="15"/>
    </row>
    <row r="43" spans="2:13" x14ac:dyDescent="0.2">
      <c r="B43" s="15"/>
      <c r="C43" s="15"/>
      <c r="D43" s="15"/>
    </row>
    <row r="44" spans="2:13" x14ac:dyDescent="0.2">
      <c r="B44" s="15"/>
      <c r="C44" s="15"/>
      <c r="D44" s="15"/>
    </row>
    <row r="45" spans="2:13" x14ac:dyDescent="0.2">
      <c r="B45" s="15"/>
      <c r="C45" s="15"/>
      <c r="D45" s="15"/>
    </row>
    <row r="46" spans="2:13" x14ac:dyDescent="0.2">
      <c r="B46" s="15"/>
      <c r="C46" s="15"/>
      <c r="D46" s="15"/>
    </row>
    <row r="47" spans="2:13" x14ac:dyDescent="0.2">
      <c r="B47" s="15"/>
      <c r="C47" s="15"/>
      <c r="D47" s="15"/>
    </row>
    <row r="48" spans="2:13" x14ac:dyDescent="0.2">
      <c r="B48" s="15"/>
      <c r="C48" s="15"/>
      <c r="D48" s="15"/>
    </row>
    <row r="49" spans="2:4" x14ac:dyDescent="0.2">
      <c r="B49" s="15"/>
      <c r="C49" s="15"/>
      <c r="D49" s="15"/>
    </row>
    <row r="50" spans="2:4" x14ac:dyDescent="0.2">
      <c r="B50" s="15"/>
      <c r="C50" s="15"/>
      <c r="D50" s="15"/>
    </row>
    <row r="51" spans="2:4" x14ac:dyDescent="0.2">
      <c r="B51" s="15"/>
      <c r="C51" s="15"/>
      <c r="D51" s="15"/>
    </row>
    <row r="52" spans="2:4" x14ac:dyDescent="0.2">
      <c r="B52" s="15"/>
      <c r="C52" s="15"/>
      <c r="D52" s="15"/>
    </row>
    <row r="53" spans="2:4" x14ac:dyDescent="0.2">
      <c r="B53" s="15"/>
      <c r="C53" s="15"/>
      <c r="D53" s="15"/>
    </row>
  </sheetData>
  <sheetProtection selectLockedCells="1"/>
  <mergeCells count="8">
    <mergeCell ref="D14:F14"/>
    <mergeCell ref="C10:D10"/>
    <mergeCell ref="B8:M8"/>
    <mergeCell ref="C11:D11"/>
    <mergeCell ref="C12:D12"/>
    <mergeCell ref="E10:I10"/>
    <mergeCell ref="E11:I11"/>
    <mergeCell ref="E12:I12"/>
  </mergeCells>
  <conditionalFormatting sqref="C16:M35">
    <cfRule type="expression" dxfId="5" priority="4">
      <formula>C16&lt;&gt;""</formula>
    </cfRule>
  </conditionalFormatting>
  <conditionalFormatting sqref="E11:E12">
    <cfRule type="expression" dxfId="4" priority="1">
      <formula>E11&lt;&gt;""</formula>
    </cfRule>
  </conditionalFormatting>
  <conditionalFormatting sqref="E10">
    <cfRule type="expression" dxfId="3" priority="2">
      <formula>E10&lt;&gt;""</formula>
    </cfRule>
  </conditionalFormatting>
  <pageMargins left="0.7" right="0.7" top="0.75" bottom="0.75" header="0.3" footer="0.3"/>
  <pageSetup paperSize="9" fitToHeight="0" orientation="landscape" r:id="rId1"/>
  <headerFooter>
    <oddFooter>&amp;LPrivate and Confidential&amp;CAppendix A - Functional Requirements | &amp;A&amp;R&amp;P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R53"/>
  <sheetViews>
    <sheetView showGridLines="0" topLeftCell="A7" zoomScale="80" zoomScaleNormal="80" zoomScaleSheetLayoutView="87" workbookViewId="0">
      <selection activeCell="B16" sqref="B16"/>
    </sheetView>
  </sheetViews>
  <sheetFormatPr defaultColWidth="9.140625" defaultRowHeight="12.75" x14ac:dyDescent="0.2"/>
  <cols>
    <col min="1" max="1" width="1.7109375" style="1" customWidth="1"/>
    <col min="2" max="2" width="9" style="10" bestFit="1" customWidth="1"/>
    <col min="3" max="4" width="15.5703125" style="10" customWidth="1"/>
    <col min="5" max="5" width="15.5703125" style="2" customWidth="1"/>
    <col min="6" max="18" width="9.5703125" style="1" customWidth="1"/>
    <col min="19" max="16384" width="9.140625" style="1"/>
  </cols>
  <sheetData>
    <row r="5" spans="1:18" x14ac:dyDescent="0.2">
      <c r="B5" s="1"/>
      <c r="C5" s="1"/>
      <c r="D5" s="1"/>
    </row>
    <row r="6" spans="1:18" x14ac:dyDescent="0.2">
      <c r="B6" s="1"/>
      <c r="C6" s="1"/>
      <c r="D6" s="1"/>
    </row>
    <row r="8" spans="1:18" ht="20.25" customHeight="1" x14ac:dyDescent="0.2">
      <c r="B8" s="77" t="s">
        <v>94</v>
      </c>
      <c r="C8" s="78"/>
      <c r="D8" s="78"/>
      <c r="E8" s="78"/>
      <c r="F8" s="78"/>
      <c r="G8" s="78"/>
      <c r="H8" s="78"/>
      <c r="I8" s="78"/>
      <c r="J8" s="78"/>
      <c r="K8" s="78"/>
      <c r="L8" s="78"/>
      <c r="M8" s="78"/>
      <c r="N8" s="78"/>
      <c r="O8" s="78"/>
      <c r="P8" s="78"/>
      <c r="Q8" s="78"/>
      <c r="R8" s="78"/>
    </row>
    <row r="9" spans="1:18" x14ac:dyDescent="0.2">
      <c r="A9" s="3"/>
      <c r="B9" s="4"/>
      <c r="C9" s="4"/>
      <c r="D9" s="2"/>
      <c r="E9" s="1"/>
    </row>
    <row r="10" spans="1:18" x14ac:dyDescent="0.2">
      <c r="A10" s="3"/>
      <c r="B10" s="4"/>
      <c r="C10" s="76" t="s">
        <v>64</v>
      </c>
      <c r="D10" s="76"/>
      <c r="E10" s="79"/>
      <c r="F10" s="79"/>
      <c r="G10" s="79"/>
      <c r="H10" s="79"/>
      <c r="I10" s="79"/>
    </row>
    <row r="11" spans="1:18" x14ac:dyDescent="0.2">
      <c r="A11" s="3"/>
      <c r="B11" s="4"/>
      <c r="C11" s="76" t="s">
        <v>65</v>
      </c>
      <c r="D11" s="76"/>
      <c r="E11" s="79"/>
      <c r="F11" s="79"/>
      <c r="G11" s="79"/>
      <c r="H11" s="79"/>
      <c r="I11" s="79"/>
    </row>
    <row r="12" spans="1:18" x14ac:dyDescent="0.2">
      <c r="A12" s="3"/>
      <c r="B12" s="4"/>
      <c r="C12" s="76" t="s">
        <v>66</v>
      </c>
      <c r="D12" s="76"/>
      <c r="E12" s="79"/>
      <c r="F12" s="79"/>
      <c r="G12" s="79"/>
      <c r="H12" s="79"/>
      <c r="I12" s="79"/>
    </row>
    <row r="13" spans="1:18" x14ac:dyDescent="0.2">
      <c r="A13" s="3"/>
      <c r="B13" s="4"/>
      <c r="C13" s="4"/>
      <c r="D13" s="2"/>
      <c r="E13" s="1"/>
    </row>
    <row r="14" spans="1:18" x14ac:dyDescent="0.2">
      <c r="A14" s="3"/>
      <c r="B14" s="4"/>
      <c r="C14" s="4"/>
      <c r="D14" s="4"/>
      <c r="E14" s="4"/>
      <c r="F14" s="4"/>
      <c r="G14" s="80" t="s">
        <v>95</v>
      </c>
      <c r="H14" s="81"/>
      <c r="I14" s="81"/>
      <c r="J14" s="81"/>
      <c r="K14" s="81"/>
      <c r="L14" s="81"/>
      <c r="M14" s="81"/>
      <c r="N14" s="81"/>
      <c r="O14" s="81"/>
      <c r="P14" s="81"/>
      <c r="Q14" s="81"/>
      <c r="R14" s="81"/>
    </row>
    <row r="15" spans="1:18" ht="90.6" customHeight="1" x14ac:dyDescent="0.2">
      <c r="B15" s="16" t="s">
        <v>0</v>
      </c>
      <c r="C15" s="17" t="s">
        <v>67</v>
      </c>
      <c r="D15" s="18" t="s">
        <v>79</v>
      </c>
      <c r="E15" s="18" t="s">
        <v>80</v>
      </c>
      <c r="F15" s="21" t="s">
        <v>81</v>
      </c>
      <c r="G15" s="21" t="s">
        <v>82</v>
      </c>
      <c r="H15" s="21" t="s">
        <v>83</v>
      </c>
      <c r="I15" s="21" t="s">
        <v>84</v>
      </c>
      <c r="J15" s="21" t="s">
        <v>85</v>
      </c>
      <c r="K15" s="21" t="s">
        <v>86</v>
      </c>
      <c r="L15" s="21" t="s">
        <v>87</v>
      </c>
      <c r="M15" s="21" t="s">
        <v>88</v>
      </c>
      <c r="N15" s="21" t="s">
        <v>89</v>
      </c>
      <c r="O15" s="21" t="s">
        <v>90</v>
      </c>
      <c r="P15" s="21" t="s">
        <v>91</v>
      </c>
      <c r="Q15" s="21" t="s">
        <v>92</v>
      </c>
      <c r="R15" s="21" t="s">
        <v>93</v>
      </c>
    </row>
    <row r="16" spans="1:18" s="9" customFormat="1" x14ac:dyDescent="0.2">
      <c r="B16" s="19" t="s">
        <v>12</v>
      </c>
      <c r="C16" s="13"/>
      <c r="D16" s="13"/>
      <c r="E16" s="13"/>
      <c r="F16" s="20"/>
      <c r="G16" s="20"/>
      <c r="H16" s="20"/>
      <c r="I16" s="20"/>
      <c r="J16" s="20"/>
      <c r="K16" s="20"/>
      <c r="L16" s="20"/>
      <c r="M16" s="20"/>
      <c r="N16" s="20"/>
      <c r="O16" s="20"/>
      <c r="P16" s="20"/>
      <c r="Q16" s="20"/>
      <c r="R16" s="20"/>
    </row>
    <row r="17" spans="2:18" s="9" customFormat="1" x14ac:dyDescent="0.2">
      <c r="B17" s="19" t="s">
        <v>13</v>
      </c>
      <c r="C17" s="13"/>
      <c r="D17" s="13"/>
      <c r="E17" s="13"/>
      <c r="F17" s="13"/>
      <c r="G17" s="13"/>
      <c r="H17" s="20"/>
      <c r="I17" s="20"/>
      <c r="J17" s="20"/>
      <c r="K17" s="20"/>
      <c r="L17" s="20"/>
      <c r="M17" s="20"/>
      <c r="N17" s="20"/>
      <c r="O17" s="20"/>
      <c r="P17" s="20"/>
      <c r="Q17" s="20"/>
      <c r="R17" s="20"/>
    </row>
    <row r="18" spans="2:18" s="9" customFormat="1" x14ac:dyDescent="0.2">
      <c r="B18" s="19" t="s">
        <v>14</v>
      </c>
      <c r="C18" s="13"/>
      <c r="D18" s="13"/>
      <c r="E18" s="13"/>
      <c r="F18" s="13"/>
      <c r="G18" s="13"/>
      <c r="H18" s="20"/>
      <c r="I18" s="20"/>
      <c r="J18" s="20"/>
      <c r="K18" s="20"/>
      <c r="L18" s="20"/>
      <c r="M18" s="20"/>
      <c r="N18" s="20"/>
      <c r="O18" s="20"/>
      <c r="P18" s="20"/>
      <c r="Q18" s="20"/>
      <c r="R18" s="20"/>
    </row>
    <row r="19" spans="2:18" s="9" customFormat="1" x14ac:dyDescent="0.2">
      <c r="B19" s="19" t="s">
        <v>15</v>
      </c>
      <c r="C19" s="13"/>
      <c r="D19" s="13"/>
      <c r="E19" s="13"/>
      <c r="F19" s="13"/>
      <c r="G19" s="13"/>
      <c r="H19" s="20"/>
      <c r="I19" s="20"/>
      <c r="J19" s="20"/>
      <c r="K19" s="20"/>
      <c r="L19" s="20"/>
      <c r="M19" s="20"/>
      <c r="N19" s="20"/>
      <c r="O19" s="20"/>
      <c r="P19" s="20"/>
      <c r="Q19" s="20"/>
      <c r="R19" s="20"/>
    </row>
    <row r="20" spans="2:18" s="9" customFormat="1" x14ac:dyDescent="0.2">
      <c r="B20" s="19" t="s">
        <v>16</v>
      </c>
      <c r="C20" s="13"/>
      <c r="D20" s="13"/>
      <c r="E20" s="13"/>
      <c r="F20" s="13"/>
      <c r="G20" s="13"/>
      <c r="H20" s="20"/>
      <c r="I20" s="20"/>
      <c r="J20" s="20"/>
      <c r="K20" s="20"/>
      <c r="L20" s="20"/>
      <c r="M20" s="20"/>
      <c r="N20" s="20"/>
      <c r="O20" s="20"/>
      <c r="P20" s="20"/>
      <c r="Q20" s="20"/>
      <c r="R20" s="20"/>
    </row>
    <row r="21" spans="2:18" s="9" customFormat="1" x14ac:dyDescent="0.2">
      <c r="B21" s="19" t="s">
        <v>17</v>
      </c>
      <c r="C21" s="13"/>
      <c r="D21" s="13"/>
      <c r="E21" s="13"/>
      <c r="F21" s="13"/>
      <c r="G21" s="13"/>
      <c r="H21" s="20"/>
      <c r="I21" s="20"/>
      <c r="J21" s="20"/>
      <c r="K21" s="20"/>
      <c r="L21" s="20"/>
      <c r="M21" s="20"/>
      <c r="N21" s="20"/>
      <c r="O21" s="20"/>
      <c r="P21" s="20"/>
      <c r="Q21" s="20"/>
      <c r="R21" s="20"/>
    </row>
    <row r="22" spans="2:18" s="9" customFormat="1" x14ac:dyDescent="0.2">
      <c r="B22" s="19" t="s">
        <v>18</v>
      </c>
      <c r="C22" s="13"/>
      <c r="D22" s="13"/>
      <c r="E22" s="13"/>
      <c r="F22" s="13"/>
      <c r="G22" s="13"/>
      <c r="H22" s="20"/>
      <c r="I22" s="20"/>
      <c r="J22" s="20"/>
      <c r="K22" s="20"/>
      <c r="L22" s="20"/>
      <c r="M22" s="20"/>
      <c r="N22" s="20"/>
      <c r="O22" s="20"/>
      <c r="P22" s="20"/>
      <c r="Q22" s="20"/>
      <c r="R22" s="20"/>
    </row>
    <row r="23" spans="2:18" s="9" customFormat="1" x14ac:dyDescent="0.2">
      <c r="B23" s="19" t="s">
        <v>19</v>
      </c>
      <c r="C23" s="13"/>
      <c r="D23" s="13"/>
      <c r="E23" s="13"/>
      <c r="F23" s="13"/>
      <c r="G23" s="13"/>
      <c r="H23" s="20"/>
      <c r="I23" s="20"/>
      <c r="J23" s="20"/>
      <c r="K23" s="20"/>
      <c r="L23" s="20"/>
      <c r="M23" s="20"/>
      <c r="N23" s="20"/>
      <c r="O23" s="20"/>
      <c r="P23" s="20"/>
      <c r="Q23" s="20"/>
      <c r="R23" s="20"/>
    </row>
    <row r="24" spans="2:18" s="9" customFormat="1" x14ac:dyDescent="0.2">
      <c r="B24" s="19" t="s">
        <v>20</v>
      </c>
      <c r="C24" s="13"/>
      <c r="D24" s="13"/>
      <c r="E24" s="13"/>
      <c r="F24" s="13"/>
      <c r="G24" s="13"/>
      <c r="H24" s="20"/>
      <c r="I24" s="20"/>
      <c r="J24" s="20"/>
      <c r="K24" s="20"/>
      <c r="L24" s="20"/>
      <c r="M24" s="20"/>
      <c r="N24" s="20"/>
      <c r="O24" s="20"/>
      <c r="P24" s="20"/>
      <c r="Q24" s="20"/>
      <c r="R24" s="20"/>
    </row>
    <row r="25" spans="2:18" ht="15.75" customHeight="1" x14ac:dyDescent="0.2">
      <c r="B25" s="19" t="s">
        <v>21</v>
      </c>
      <c r="C25" s="13"/>
      <c r="D25" s="13"/>
      <c r="E25" s="13"/>
      <c r="F25" s="13"/>
      <c r="G25" s="13"/>
      <c r="H25" s="20"/>
      <c r="I25" s="20"/>
      <c r="J25" s="20"/>
      <c r="K25" s="20"/>
      <c r="L25" s="20"/>
      <c r="M25" s="20"/>
      <c r="N25" s="20"/>
      <c r="O25" s="20"/>
      <c r="P25" s="20"/>
      <c r="Q25" s="20"/>
      <c r="R25" s="20"/>
    </row>
    <row r="26" spans="2:18" x14ac:dyDescent="0.2">
      <c r="B26" s="19" t="s">
        <v>22</v>
      </c>
      <c r="C26" s="13"/>
      <c r="D26" s="13"/>
      <c r="E26" s="13"/>
      <c r="F26" s="13"/>
      <c r="G26" s="13"/>
      <c r="H26" s="20"/>
      <c r="I26" s="20"/>
      <c r="J26" s="20"/>
      <c r="K26" s="20"/>
      <c r="L26" s="20"/>
      <c r="M26" s="20"/>
      <c r="N26" s="20"/>
      <c r="O26" s="20"/>
      <c r="P26" s="20"/>
      <c r="Q26" s="20"/>
      <c r="R26" s="20"/>
    </row>
    <row r="27" spans="2:18" x14ac:dyDescent="0.2">
      <c r="B27" s="19" t="s">
        <v>23</v>
      </c>
      <c r="C27" s="13"/>
      <c r="D27" s="13"/>
      <c r="E27" s="13"/>
      <c r="F27" s="13"/>
      <c r="G27" s="13"/>
      <c r="H27" s="20"/>
      <c r="I27" s="20"/>
      <c r="J27" s="20"/>
      <c r="K27" s="20"/>
      <c r="L27" s="20"/>
      <c r="M27" s="20"/>
      <c r="N27" s="20"/>
      <c r="O27" s="20"/>
      <c r="P27" s="20"/>
      <c r="Q27" s="20"/>
      <c r="R27" s="20"/>
    </row>
    <row r="28" spans="2:18" x14ac:dyDescent="0.2">
      <c r="B28" s="19" t="s">
        <v>24</v>
      </c>
      <c r="C28" s="13"/>
      <c r="D28" s="13"/>
      <c r="E28" s="13"/>
      <c r="F28" s="13"/>
      <c r="G28" s="13"/>
      <c r="H28" s="20"/>
      <c r="I28" s="20"/>
      <c r="J28" s="20"/>
      <c r="K28" s="20"/>
      <c r="L28" s="20"/>
      <c r="M28" s="20"/>
      <c r="N28" s="20"/>
      <c r="O28" s="20"/>
      <c r="P28" s="20"/>
      <c r="Q28" s="20"/>
      <c r="R28" s="20"/>
    </row>
    <row r="29" spans="2:18" x14ac:dyDescent="0.2">
      <c r="B29" s="19" t="s">
        <v>25</v>
      </c>
      <c r="C29" s="13"/>
      <c r="D29" s="13"/>
      <c r="E29" s="13"/>
      <c r="F29" s="13"/>
      <c r="G29" s="13"/>
      <c r="H29" s="20"/>
      <c r="I29" s="20"/>
      <c r="J29" s="20"/>
      <c r="K29" s="20"/>
      <c r="L29" s="20"/>
      <c r="M29" s="20"/>
      <c r="N29" s="20"/>
      <c r="O29" s="20"/>
      <c r="P29" s="20"/>
      <c r="Q29" s="20"/>
      <c r="R29" s="20"/>
    </row>
    <row r="30" spans="2:18" x14ac:dyDescent="0.2">
      <c r="B30" s="19" t="s">
        <v>26</v>
      </c>
      <c r="C30" s="13"/>
      <c r="D30" s="13"/>
      <c r="E30" s="13"/>
      <c r="F30" s="13"/>
      <c r="G30" s="13"/>
      <c r="H30" s="20"/>
      <c r="I30" s="20"/>
      <c r="J30" s="20"/>
      <c r="K30" s="20"/>
      <c r="L30" s="20"/>
      <c r="M30" s="20"/>
      <c r="N30" s="20"/>
      <c r="O30" s="20"/>
      <c r="P30" s="20"/>
      <c r="Q30" s="20"/>
      <c r="R30" s="20"/>
    </row>
    <row r="31" spans="2:18" x14ac:dyDescent="0.2">
      <c r="B31" s="19" t="s">
        <v>27</v>
      </c>
      <c r="C31" s="13"/>
      <c r="D31" s="13"/>
      <c r="E31" s="13"/>
      <c r="F31" s="13"/>
      <c r="G31" s="13"/>
      <c r="H31" s="20"/>
      <c r="I31" s="20"/>
      <c r="J31" s="20"/>
      <c r="K31" s="20"/>
      <c r="L31" s="20"/>
      <c r="M31" s="20"/>
      <c r="N31" s="20"/>
      <c r="O31" s="20"/>
      <c r="P31" s="20"/>
      <c r="Q31" s="20"/>
      <c r="R31" s="20"/>
    </row>
    <row r="32" spans="2:18" x14ac:dyDescent="0.2">
      <c r="B32" s="19" t="s">
        <v>28</v>
      </c>
      <c r="C32" s="13"/>
      <c r="D32" s="13"/>
      <c r="E32" s="13"/>
      <c r="F32" s="13"/>
      <c r="G32" s="13"/>
      <c r="H32" s="20"/>
      <c r="I32" s="20"/>
      <c r="J32" s="20"/>
      <c r="K32" s="20"/>
      <c r="L32" s="20"/>
      <c r="M32" s="20"/>
      <c r="N32" s="20"/>
      <c r="O32" s="20"/>
      <c r="P32" s="20"/>
      <c r="Q32" s="20"/>
      <c r="R32" s="20"/>
    </row>
    <row r="33" spans="2:18" x14ac:dyDescent="0.2">
      <c r="B33" s="19" t="s">
        <v>29</v>
      </c>
      <c r="C33" s="13"/>
      <c r="D33" s="13"/>
      <c r="E33" s="13"/>
      <c r="F33" s="13"/>
      <c r="G33" s="13"/>
      <c r="H33" s="20"/>
      <c r="I33" s="20"/>
      <c r="J33" s="20"/>
      <c r="K33" s="20"/>
      <c r="L33" s="20"/>
      <c r="M33" s="20"/>
      <c r="N33" s="20"/>
      <c r="O33" s="20"/>
      <c r="P33" s="20"/>
      <c r="Q33" s="20"/>
      <c r="R33" s="20"/>
    </row>
    <row r="34" spans="2:18" x14ac:dyDescent="0.2">
      <c r="B34" s="19" t="s">
        <v>30</v>
      </c>
      <c r="C34" s="13"/>
      <c r="D34" s="13"/>
      <c r="E34" s="13"/>
      <c r="F34" s="13"/>
      <c r="G34" s="13"/>
      <c r="H34" s="20"/>
      <c r="I34" s="20"/>
      <c r="J34" s="20"/>
      <c r="K34" s="20"/>
      <c r="L34" s="20"/>
      <c r="M34" s="20"/>
      <c r="N34" s="20"/>
      <c r="O34" s="20"/>
      <c r="P34" s="20"/>
      <c r="Q34" s="20"/>
      <c r="R34" s="20"/>
    </row>
    <row r="35" spans="2:18" x14ac:dyDescent="0.2">
      <c r="B35" s="19" t="s">
        <v>31</v>
      </c>
      <c r="C35" s="13"/>
      <c r="D35" s="13"/>
      <c r="E35" s="13"/>
      <c r="F35" s="13"/>
      <c r="G35" s="13"/>
      <c r="H35" s="20"/>
      <c r="I35" s="20"/>
      <c r="J35" s="20"/>
      <c r="K35" s="20"/>
      <c r="L35" s="20"/>
      <c r="M35" s="20"/>
      <c r="N35" s="20"/>
      <c r="O35" s="20"/>
      <c r="P35" s="20"/>
      <c r="Q35" s="20"/>
      <c r="R35" s="20"/>
    </row>
    <row r="36" spans="2:18" x14ac:dyDescent="0.2">
      <c r="B36" s="15"/>
      <c r="C36" s="15"/>
      <c r="D36" s="15"/>
    </row>
    <row r="37" spans="2:18" x14ac:dyDescent="0.2">
      <c r="B37" s="15"/>
      <c r="C37" s="15"/>
      <c r="D37" s="15"/>
    </row>
    <row r="38" spans="2:18" x14ac:dyDescent="0.2">
      <c r="B38" s="15"/>
      <c r="C38" s="15"/>
      <c r="D38" s="15"/>
    </row>
    <row r="39" spans="2:18" x14ac:dyDescent="0.2">
      <c r="B39" s="15"/>
      <c r="C39" s="15"/>
      <c r="D39" s="15"/>
    </row>
    <row r="40" spans="2:18" x14ac:dyDescent="0.2">
      <c r="B40" s="15"/>
      <c r="C40" s="15"/>
      <c r="D40" s="15"/>
    </row>
    <row r="41" spans="2:18" x14ac:dyDescent="0.2">
      <c r="B41" s="15"/>
      <c r="C41" s="15"/>
      <c r="D41" s="15"/>
    </row>
    <row r="42" spans="2:18" x14ac:dyDescent="0.2">
      <c r="B42" s="15"/>
      <c r="C42" s="15"/>
      <c r="D42" s="15"/>
    </row>
    <row r="43" spans="2:18" x14ac:dyDescent="0.2">
      <c r="B43" s="15"/>
      <c r="C43" s="15"/>
      <c r="D43" s="15"/>
    </row>
    <row r="44" spans="2:18" x14ac:dyDescent="0.2">
      <c r="B44" s="15"/>
      <c r="C44" s="15"/>
      <c r="D44" s="15"/>
    </row>
    <row r="45" spans="2:18" x14ac:dyDescent="0.2">
      <c r="B45" s="15"/>
      <c r="C45" s="15"/>
      <c r="D45" s="15"/>
    </row>
    <row r="46" spans="2:18" x14ac:dyDescent="0.2">
      <c r="B46" s="15"/>
      <c r="C46" s="15"/>
      <c r="D46" s="15"/>
    </row>
    <row r="47" spans="2:18" x14ac:dyDescent="0.2">
      <c r="B47" s="15"/>
      <c r="C47" s="15"/>
      <c r="D47" s="15"/>
    </row>
    <row r="48" spans="2:18" x14ac:dyDescent="0.2">
      <c r="B48" s="15"/>
      <c r="C48" s="15"/>
      <c r="D48" s="15"/>
    </row>
    <row r="49" spans="2:4" x14ac:dyDescent="0.2">
      <c r="B49" s="15"/>
      <c r="C49" s="15"/>
      <c r="D49" s="15"/>
    </row>
    <row r="50" spans="2:4" x14ac:dyDescent="0.2">
      <c r="B50" s="15"/>
      <c r="C50" s="15"/>
      <c r="D50" s="15"/>
    </row>
    <row r="51" spans="2:4" x14ac:dyDescent="0.2">
      <c r="B51" s="15"/>
      <c r="C51" s="15"/>
      <c r="D51" s="15"/>
    </row>
    <row r="52" spans="2:4" x14ac:dyDescent="0.2">
      <c r="B52" s="15"/>
      <c r="C52" s="15"/>
      <c r="D52" s="15"/>
    </row>
    <row r="53" spans="2:4" x14ac:dyDescent="0.2">
      <c r="B53" s="15"/>
      <c r="C53" s="15"/>
      <c r="D53" s="15"/>
    </row>
  </sheetData>
  <sheetProtection selectLockedCells="1"/>
  <mergeCells count="8">
    <mergeCell ref="G14:R14"/>
    <mergeCell ref="B8:R8"/>
    <mergeCell ref="C10:D10"/>
    <mergeCell ref="E10:I10"/>
    <mergeCell ref="C11:D11"/>
    <mergeCell ref="E11:I11"/>
    <mergeCell ref="C12:D12"/>
    <mergeCell ref="E12:I12"/>
  </mergeCells>
  <conditionalFormatting sqref="C16:R35">
    <cfRule type="expression" dxfId="2" priority="3">
      <formula>C16&lt;&gt;""</formula>
    </cfRule>
  </conditionalFormatting>
  <conditionalFormatting sqref="E11:E12">
    <cfRule type="expression" dxfId="1" priority="1">
      <formula>E11&lt;&gt;""</formula>
    </cfRule>
  </conditionalFormatting>
  <conditionalFormatting sqref="E10">
    <cfRule type="expression" dxfId="0" priority="2">
      <formula>E10&lt;&gt;""</formula>
    </cfRule>
  </conditionalFormatting>
  <pageMargins left="0.7" right="0.7" top="0.75" bottom="0.75" header="0.3" footer="0.3"/>
  <pageSetup paperSize="9" fitToHeight="0" orientation="landscape" r:id="rId1"/>
  <headerFooter>
    <oddFooter>&amp;LPrivate and Confidential&amp;CAppendix A - Functional Requirements | &amp;A&amp;R&amp;P of &amp;N</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1"/>
  <sheetViews>
    <sheetView topLeftCell="A12" zoomScale="80" zoomScaleNormal="80" workbookViewId="0">
      <selection activeCell="C27" sqref="C27"/>
    </sheetView>
  </sheetViews>
  <sheetFormatPr defaultColWidth="16.5703125" defaultRowHeight="12" x14ac:dyDescent="0.2"/>
  <cols>
    <col min="1" max="1" width="5.140625" style="26" customWidth="1"/>
    <col min="2" max="2" width="6.140625" style="26" customWidth="1"/>
    <col min="3" max="3" width="76.28515625" style="26" bestFit="1" customWidth="1"/>
    <col min="4" max="5" width="26.5703125" style="26" customWidth="1"/>
    <col min="6" max="6" width="26.7109375" style="26" customWidth="1"/>
    <col min="7" max="7" width="9" style="26" customWidth="1"/>
    <col min="8" max="8" width="5.140625" style="26" customWidth="1"/>
    <col min="9" max="9" width="60.140625" style="26" customWidth="1"/>
    <col min="10" max="10" width="56.28515625" style="26" customWidth="1"/>
    <col min="11" max="16384" width="16.5703125" style="26"/>
  </cols>
  <sheetData>
    <row r="1" spans="1:10" ht="12.75" x14ac:dyDescent="0.2">
      <c r="B1" s="10"/>
    </row>
    <row r="2" spans="1:10" ht="12.75" x14ac:dyDescent="0.2">
      <c r="B2" s="10"/>
    </row>
    <row r="3" spans="1:10" ht="12.75" x14ac:dyDescent="0.2">
      <c r="B3" s="10"/>
    </row>
    <row r="4" spans="1:10" ht="12.75" x14ac:dyDescent="0.2">
      <c r="B4" s="10"/>
    </row>
    <row r="5" spans="1:10" ht="12.75" x14ac:dyDescent="0.2">
      <c r="B5" s="1"/>
    </row>
    <row r="6" spans="1:10" ht="12.75" x14ac:dyDescent="0.2">
      <c r="B6" s="1"/>
    </row>
    <row r="7" spans="1:10" ht="18" customHeight="1" x14ac:dyDescent="0.2">
      <c r="B7" s="10"/>
    </row>
    <row r="8" spans="1:10" ht="20.100000000000001" customHeight="1" x14ac:dyDescent="0.2">
      <c r="B8" s="77" t="s">
        <v>150</v>
      </c>
      <c r="C8" s="78"/>
      <c r="D8" s="78"/>
      <c r="E8" s="78"/>
      <c r="F8" s="78"/>
      <c r="G8" s="78"/>
    </row>
    <row r="12" spans="1:10" s="25" customFormat="1" ht="18.95" customHeight="1" x14ac:dyDescent="0.2">
      <c r="A12" s="23"/>
      <c r="B12" s="88"/>
      <c r="C12" s="88"/>
      <c r="D12" s="88"/>
      <c r="E12" s="88"/>
      <c r="F12" s="89"/>
      <c r="G12" s="24"/>
    </row>
    <row r="13" spans="1:10" s="25" customFormat="1" x14ac:dyDescent="0.2">
      <c r="A13" s="23"/>
      <c r="B13" s="26"/>
      <c r="C13" s="26"/>
      <c r="D13" s="26"/>
      <c r="E13" s="26"/>
      <c r="F13" s="23"/>
      <c r="G13" s="26"/>
    </row>
    <row r="14" spans="1:10" s="25" customFormat="1" x14ac:dyDescent="0.2">
      <c r="B14" s="27"/>
      <c r="F14" s="28"/>
      <c r="G14" s="26"/>
      <c r="I14" s="29" t="s">
        <v>161</v>
      </c>
      <c r="J14" s="29" t="s">
        <v>162</v>
      </c>
    </row>
    <row r="15" spans="1:10" s="25" customFormat="1" x14ac:dyDescent="0.2">
      <c r="B15" s="30"/>
      <c r="F15" s="28"/>
      <c r="G15" s="26"/>
      <c r="I15" s="26"/>
      <c r="J15" s="26"/>
    </row>
    <row r="16" spans="1:10" s="25" customFormat="1" ht="23.25" x14ac:dyDescent="0.2">
      <c r="B16" s="31" t="s">
        <v>163</v>
      </c>
      <c r="D16" s="32"/>
      <c r="E16" s="33"/>
      <c r="F16" s="28"/>
      <c r="G16" s="26"/>
      <c r="I16" s="26"/>
      <c r="J16" s="26"/>
    </row>
    <row r="17" spans="2:10" s="25" customFormat="1" x14ac:dyDescent="0.2">
      <c r="B17" s="30"/>
      <c r="D17" s="33"/>
      <c r="E17" s="33"/>
      <c r="F17" s="28"/>
      <c r="G17" s="26"/>
      <c r="I17" s="26"/>
      <c r="J17" s="26"/>
    </row>
    <row r="18" spans="2:10" s="25" customFormat="1" x14ac:dyDescent="0.2">
      <c r="B18" s="30"/>
      <c r="D18" s="33"/>
      <c r="E18" s="33"/>
      <c r="F18" s="28"/>
      <c r="G18" s="26"/>
      <c r="I18" s="26"/>
      <c r="J18" s="26"/>
    </row>
    <row r="19" spans="2:10" s="25" customFormat="1" x14ac:dyDescent="0.2">
      <c r="B19" s="30" t="s">
        <v>164</v>
      </c>
      <c r="D19" s="33"/>
      <c r="E19" s="33"/>
      <c r="F19" s="28"/>
      <c r="G19" s="26"/>
      <c r="I19" s="34" t="s">
        <v>165</v>
      </c>
      <c r="J19" s="34" t="s">
        <v>166</v>
      </c>
    </row>
    <row r="20" spans="2:10" s="25" customFormat="1" x14ac:dyDescent="0.2">
      <c r="B20" s="27"/>
      <c r="D20" s="33"/>
      <c r="E20" s="33"/>
      <c r="F20" s="28"/>
      <c r="G20" s="26"/>
      <c r="I20" s="26"/>
      <c r="J20" s="26"/>
    </row>
    <row r="21" spans="2:10" s="25" customFormat="1" x14ac:dyDescent="0.2">
      <c r="B21" s="27"/>
      <c r="C21" s="35" t="s">
        <v>167</v>
      </c>
      <c r="D21" s="33"/>
      <c r="E21" s="33"/>
      <c r="F21" s="28"/>
      <c r="G21" s="26"/>
      <c r="I21" s="26"/>
      <c r="J21" s="26"/>
    </row>
    <row r="22" spans="2:10" s="25" customFormat="1" x14ac:dyDescent="0.2">
      <c r="B22" s="27"/>
      <c r="F22" s="28"/>
      <c r="G22" s="26"/>
      <c r="I22" s="26"/>
      <c r="J22" s="26"/>
    </row>
    <row r="23" spans="2:10" s="25" customFormat="1" ht="12.75" thickBot="1" x14ac:dyDescent="0.25">
      <c r="B23" s="36"/>
      <c r="C23" s="37" t="s">
        <v>168</v>
      </c>
      <c r="D23" s="38"/>
      <c r="E23" s="38"/>
      <c r="F23" s="39"/>
      <c r="G23" s="40"/>
      <c r="I23" s="26"/>
      <c r="J23" s="26"/>
    </row>
    <row r="24" spans="2:10" s="25" customFormat="1" ht="15" customHeight="1" thickBot="1" x14ac:dyDescent="0.25">
      <c r="B24" s="27"/>
      <c r="C24" s="41" t="s">
        <v>169</v>
      </c>
      <c r="D24" s="82"/>
      <c r="E24" s="82"/>
      <c r="F24" s="28"/>
      <c r="G24" s="26"/>
      <c r="I24" s="34" t="s">
        <v>170</v>
      </c>
      <c r="J24" s="34" t="s">
        <v>171</v>
      </c>
    </row>
    <row r="25" spans="2:10" s="25" customFormat="1" ht="144.75" thickBot="1" x14ac:dyDescent="0.25">
      <c r="B25" s="27"/>
      <c r="C25" s="41" t="s">
        <v>172</v>
      </c>
      <c r="D25" s="82"/>
      <c r="E25" s="82"/>
      <c r="F25" s="28"/>
      <c r="G25" s="26"/>
      <c r="I25" s="34" t="s">
        <v>170</v>
      </c>
      <c r="J25" s="42" t="s">
        <v>173</v>
      </c>
    </row>
    <row r="26" spans="2:10" s="25" customFormat="1" ht="48.75" thickBot="1" x14ac:dyDescent="0.25">
      <c r="B26" s="27"/>
      <c r="C26" s="41" t="s">
        <v>174</v>
      </c>
      <c r="D26" s="82"/>
      <c r="E26" s="82"/>
      <c r="F26" s="28"/>
      <c r="G26" s="26"/>
      <c r="I26" s="42" t="s">
        <v>175</v>
      </c>
      <c r="J26" s="34" t="s">
        <v>176</v>
      </c>
    </row>
    <row r="27" spans="2:10" s="25" customFormat="1" ht="15" customHeight="1" thickBot="1" x14ac:dyDescent="0.25">
      <c r="B27" s="27"/>
      <c r="C27" s="41" t="s">
        <v>177</v>
      </c>
      <c r="D27" s="83"/>
      <c r="E27" s="84"/>
      <c r="F27" s="28"/>
      <c r="G27" s="26"/>
      <c r="I27" s="34" t="s">
        <v>170</v>
      </c>
      <c r="J27" s="34"/>
    </row>
    <row r="28" spans="2:10" s="25" customFormat="1" ht="60.75" thickBot="1" x14ac:dyDescent="0.25">
      <c r="B28" s="27"/>
      <c r="C28" s="43" t="s">
        <v>178</v>
      </c>
      <c r="D28" s="44" t="s">
        <v>179</v>
      </c>
      <c r="E28" s="45"/>
      <c r="F28" s="28"/>
      <c r="G28" s="26"/>
      <c r="I28" s="42" t="s">
        <v>180</v>
      </c>
      <c r="J28" s="34" t="s">
        <v>181</v>
      </c>
    </row>
    <row r="29" spans="2:10" s="25" customFormat="1" x14ac:dyDescent="0.2">
      <c r="B29" s="27"/>
      <c r="C29" s="41"/>
      <c r="D29" s="26"/>
      <c r="E29" s="26"/>
      <c r="F29" s="28"/>
      <c r="G29" s="26"/>
      <c r="I29" s="46"/>
      <c r="J29" s="47"/>
    </row>
    <row r="30" spans="2:10" s="25" customFormat="1" x14ac:dyDescent="0.2">
      <c r="B30" s="48"/>
      <c r="C30" s="37" t="s">
        <v>182</v>
      </c>
      <c r="D30" s="38"/>
      <c r="E30" s="38"/>
      <c r="F30" s="49"/>
      <c r="G30" s="50"/>
      <c r="I30" s="30"/>
      <c r="J30" s="23"/>
    </row>
    <row r="31" spans="2:10" s="25" customFormat="1" x14ac:dyDescent="0.2">
      <c r="B31" s="27"/>
      <c r="C31" s="35" t="s">
        <v>183</v>
      </c>
      <c r="D31" s="26"/>
      <c r="E31" s="26"/>
      <c r="F31" s="28"/>
      <c r="G31" s="26"/>
      <c r="I31" s="51"/>
      <c r="J31" s="52"/>
    </row>
    <row r="32" spans="2:10" s="25" customFormat="1" ht="36" x14ac:dyDescent="0.2">
      <c r="B32" s="27"/>
      <c r="C32" s="41" t="s">
        <v>184</v>
      </c>
      <c r="D32" s="26"/>
      <c r="E32" s="26"/>
      <c r="F32" s="28"/>
      <c r="G32" s="26"/>
      <c r="I32" s="34" t="s">
        <v>165</v>
      </c>
      <c r="J32" s="42" t="s">
        <v>185</v>
      </c>
    </row>
    <row r="33" spans="2:10" s="25" customFormat="1" ht="23.45" customHeight="1" thickBot="1" x14ac:dyDescent="0.25">
      <c r="B33" s="27"/>
      <c r="C33" s="35" t="s">
        <v>186</v>
      </c>
      <c r="D33" s="26"/>
      <c r="E33" s="26"/>
      <c r="F33" s="28"/>
      <c r="G33" s="26"/>
      <c r="I33" s="53"/>
      <c r="J33" s="54"/>
    </row>
    <row r="34" spans="2:10" s="25" customFormat="1" ht="12.75" thickBot="1" x14ac:dyDescent="0.25">
      <c r="B34" s="27"/>
      <c r="C34" s="41" t="s">
        <v>187</v>
      </c>
      <c r="D34" s="82"/>
      <c r="E34" s="82"/>
      <c r="F34" s="28"/>
      <c r="G34" s="26"/>
      <c r="I34" s="34" t="s">
        <v>170</v>
      </c>
      <c r="J34" s="34" t="s">
        <v>188</v>
      </c>
    </row>
    <row r="35" spans="2:10" s="25" customFormat="1" ht="48.75" thickBot="1" x14ac:dyDescent="0.25">
      <c r="B35" s="27"/>
      <c r="C35" s="41" t="s">
        <v>189</v>
      </c>
      <c r="D35" s="82"/>
      <c r="E35" s="82"/>
      <c r="F35" s="28"/>
      <c r="G35" s="26"/>
      <c r="I35" s="42" t="s">
        <v>175</v>
      </c>
      <c r="J35" s="34" t="s">
        <v>190</v>
      </c>
    </row>
    <row r="36" spans="2:10" s="25" customFormat="1" ht="24.75" thickBot="1" x14ac:dyDescent="0.25">
      <c r="B36" s="27"/>
      <c r="C36" s="33" t="s">
        <v>191</v>
      </c>
      <c r="D36" s="83"/>
      <c r="E36" s="84"/>
      <c r="F36" s="28"/>
      <c r="G36" s="26"/>
      <c r="I36" s="34" t="s">
        <v>170</v>
      </c>
      <c r="J36" s="34"/>
    </row>
    <row r="37" spans="2:10" s="25" customFormat="1" ht="60.75" thickBot="1" x14ac:dyDescent="0.25">
      <c r="B37" s="27"/>
      <c r="C37" s="43" t="s">
        <v>192</v>
      </c>
      <c r="D37" s="44" t="s">
        <v>179</v>
      </c>
      <c r="E37" s="45"/>
      <c r="F37" s="28"/>
      <c r="G37" s="26"/>
      <c r="I37" s="42" t="s">
        <v>180</v>
      </c>
      <c r="J37" s="34" t="s">
        <v>181</v>
      </c>
    </row>
    <row r="38" spans="2:10" s="25" customFormat="1" ht="36.75" thickBot="1" x14ac:dyDescent="0.25">
      <c r="B38" s="27"/>
      <c r="C38" s="41" t="s">
        <v>193</v>
      </c>
      <c r="D38" s="45" t="s">
        <v>194</v>
      </c>
      <c r="E38" s="45" t="s">
        <v>195</v>
      </c>
      <c r="F38" s="28"/>
      <c r="G38" s="26"/>
      <c r="I38" s="34" t="s">
        <v>196</v>
      </c>
      <c r="J38" s="42" t="s">
        <v>197</v>
      </c>
    </row>
    <row r="39" spans="2:10" s="25" customFormat="1" x14ac:dyDescent="0.2">
      <c r="B39" s="27"/>
      <c r="C39" s="41"/>
      <c r="D39" s="26"/>
      <c r="E39" s="26"/>
      <c r="F39" s="28"/>
      <c r="G39" s="26"/>
      <c r="I39" s="46"/>
      <c r="J39" s="47"/>
    </row>
    <row r="40" spans="2:10" s="25" customFormat="1" ht="12.75" thickBot="1" x14ac:dyDescent="0.25">
      <c r="B40" s="48"/>
      <c r="C40" s="37" t="s">
        <v>198</v>
      </c>
      <c r="D40" s="38"/>
      <c r="E40" s="38"/>
      <c r="F40" s="49"/>
      <c r="G40" s="50"/>
      <c r="I40" s="51"/>
      <c r="J40" s="52"/>
    </row>
    <row r="41" spans="2:10" s="25" customFormat="1" ht="66.599999999999994" customHeight="1" thickBot="1" x14ac:dyDescent="0.25">
      <c r="B41" s="27"/>
      <c r="C41" s="43" t="s">
        <v>199</v>
      </c>
      <c r="D41" s="55" t="s">
        <v>200</v>
      </c>
      <c r="E41" s="56" t="s">
        <v>179</v>
      </c>
      <c r="F41" s="57" t="s">
        <v>201</v>
      </c>
      <c r="G41" s="26"/>
      <c r="I41" s="42" t="s">
        <v>202</v>
      </c>
      <c r="J41" s="85" t="s">
        <v>203</v>
      </c>
    </row>
    <row r="42" spans="2:10" s="25" customFormat="1" ht="9.9499999999999993" customHeight="1" x14ac:dyDescent="0.2">
      <c r="B42" s="27"/>
      <c r="C42" s="41"/>
      <c r="D42" s="58"/>
      <c r="E42" s="59"/>
      <c r="F42" s="60"/>
      <c r="G42" s="26"/>
      <c r="I42" s="42" t="s">
        <v>204</v>
      </c>
      <c r="J42" s="86"/>
    </row>
    <row r="43" spans="2:10" s="25" customFormat="1" x14ac:dyDescent="0.2">
      <c r="B43" s="27"/>
      <c r="C43" s="87" t="s">
        <v>205</v>
      </c>
      <c r="D43" s="61"/>
      <c r="E43" s="60"/>
      <c r="F43" s="60"/>
      <c r="G43" s="26"/>
      <c r="I43" s="46"/>
      <c r="J43" s="47"/>
    </row>
    <row r="44" spans="2:10" s="25" customFormat="1" x14ac:dyDescent="0.2">
      <c r="B44" s="27"/>
      <c r="C44" s="87"/>
      <c r="D44" s="61"/>
      <c r="E44" s="60"/>
      <c r="F44" s="60"/>
      <c r="G44" s="26"/>
      <c r="I44" s="30"/>
      <c r="J44" s="23"/>
    </row>
    <row r="45" spans="2:10" s="25" customFormat="1" x14ac:dyDescent="0.2">
      <c r="B45" s="27"/>
      <c r="C45" s="87"/>
      <c r="D45" s="61"/>
      <c r="E45" s="60"/>
      <c r="F45" s="60"/>
      <c r="G45" s="26"/>
      <c r="I45" s="30"/>
      <c r="J45" s="23"/>
    </row>
    <row r="46" spans="2:10" s="25" customFormat="1" x14ac:dyDescent="0.2">
      <c r="B46" s="27"/>
      <c r="C46" s="87"/>
      <c r="D46" s="61"/>
      <c r="E46" s="60"/>
      <c r="F46" s="60"/>
      <c r="G46" s="26"/>
      <c r="I46" s="30"/>
      <c r="J46" s="23"/>
    </row>
    <row r="47" spans="2:10" s="25" customFormat="1" x14ac:dyDescent="0.2">
      <c r="B47" s="27"/>
      <c r="C47" s="41"/>
      <c r="D47" s="61"/>
      <c r="E47" s="60"/>
      <c r="F47" s="60"/>
      <c r="G47" s="26"/>
      <c r="I47" s="30"/>
      <c r="J47" s="23"/>
    </row>
    <row r="48" spans="2:10" s="25" customFormat="1" x14ac:dyDescent="0.2">
      <c r="B48" s="27"/>
      <c r="C48" s="41"/>
      <c r="D48" s="61"/>
      <c r="E48" s="60"/>
      <c r="F48" s="60"/>
      <c r="G48" s="26"/>
      <c r="I48" s="30"/>
      <c r="J48" s="23"/>
    </row>
    <row r="49" spans="2:10" s="25" customFormat="1" x14ac:dyDescent="0.2">
      <c r="B49" s="27"/>
      <c r="C49" s="41"/>
      <c r="D49" s="61"/>
      <c r="E49" s="60"/>
      <c r="F49" s="60"/>
      <c r="G49" s="26"/>
      <c r="I49" s="30"/>
      <c r="J49" s="23"/>
    </row>
    <row r="50" spans="2:10" s="25" customFormat="1" x14ac:dyDescent="0.2">
      <c r="B50" s="27"/>
      <c r="C50" s="41"/>
      <c r="D50" s="61"/>
      <c r="E50" s="60"/>
      <c r="F50" s="60"/>
      <c r="G50" s="26"/>
      <c r="I50" s="30"/>
      <c r="J50" s="23"/>
    </row>
    <row r="51" spans="2:10" s="25" customFormat="1" x14ac:dyDescent="0.2">
      <c r="B51" s="27"/>
      <c r="C51" s="41"/>
      <c r="D51" s="61"/>
      <c r="E51" s="61"/>
      <c r="F51" s="61"/>
      <c r="G51" s="26"/>
      <c r="I51" s="30"/>
      <c r="J51" s="23"/>
    </row>
    <row r="52" spans="2:10" s="25" customFormat="1" x14ac:dyDescent="0.2">
      <c r="B52" s="27"/>
      <c r="C52" s="41"/>
      <c r="D52" s="61"/>
      <c r="E52" s="61"/>
      <c r="F52" s="61"/>
      <c r="G52" s="26"/>
      <c r="I52" s="30"/>
      <c r="J52" s="23"/>
    </row>
    <row r="53" spans="2:10" s="25" customFormat="1" x14ac:dyDescent="0.2">
      <c r="B53" s="27"/>
      <c r="C53" s="41"/>
      <c r="D53" s="61" t="s">
        <v>206</v>
      </c>
      <c r="E53" s="61"/>
      <c r="F53" s="61"/>
      <c r="G53" s="26"/>
      <c r="I53" s="30"/>
      <c r="J53" s="23"/>
    </row>
    <row r="54" spans="2:10" s="25" customFormat="1" x14ac:dyDescent="0.2">
      <c r="B54" s="27"/>
      <c r="C54" s="41"/>
      <c r="D54" s="26"/>
      <c r="E54" s="26"/>
      <c r="F54" s="28"/>
      <c r="G54" s="26"/>
      <c r="I54" s="30"/>
      <c r="J54" s="23"/>
    </row>
    <row r="55" spans="2:10" s="25" customFormat="1" ht="12.75" thickBot="1" x14ac:dyDescent="0.25">
      <c r="B55" s="48"/>
      <c r="C55" s="37" t="s">
        <v>207</v>
      </c>
      <c r="D55" s="38"/>
      <c r="E55" s="38"/>
      <c r="F55" s="49"/>
      <c r="G55" s="50"/>
      <c r="I55" s="51"/>
      <c r="J55" s="52"/>
    </row>
    <row r="56" spans="2:10" s="25" customFormat="1" ht="36.75" thickBot="1" x14ac:dyDescent="0.25">
      <c r="B56" s="27"/>
      <c r="C56" s="33" t="s">
        <v>208</v>
      </c>
      <c r="D56" s="82"/>
      <c r="E56" s="82"/>
      <c r="F56" s="28"/>
      <c r="G56" s="26"/>
      <c r="I56" s="42" t="s">
        <v>209</v>
      </c>
      <c r="J56" s="42" t="s">
        <v>210</v>
      </c>
    </row>
    <row r="57" spans="2:10" s="25" customFormat="1" ht="60.75" thickBot="1" x14ac:dyDescent="0.25">
      <c r="B57" s="27"/>
      <c r="C57" s="43" t="s">
        <v>211</v>
      </c>
      <c r="D57" s="44" t="s">
        <v>179</v>
      </c>
      <c r="E57" s="45"/>
      <c r="F57" s="28"/>
      <c r="G57" s="26"/>
      <c r="I57" s="42" t="s">
        <v>180</v>
      </c>
      <c r="J57" s="34" t="s">
        <v>181</v>
      </c>
    </row>
    <row r="58" spans="2:10" s="25" customFormat="1" ht="24.75" thickBot="1" x14ac:dyDescent="0.25">
      <c r="B58" s="27"/>
      <c r="C58" s="41" t="s">
        <v>212</v>
      </c>
      <c r="D58" s="82"/>
      <c r="E58" s="82"/>
      <c r="F58" s="28"/>
      <c r="G58" s="26"/>
      <c r="I58" s="42" t="s">
        <v>213</v>
      </c>
      <c r="J58" s="42" t="s">
        <v>214</v>
      </c>
    </row>
    <row r="59" spans="2:10" s="25" customFormat="1" ht="24.75" thickBot="1" x14ac:dyDescent="0.25">
      <c r="B59" s="27"/>
      <c r="C59" s="33" t="s">
        <v>215</v>
      </c>
      <c r="D59" s="82"/>
      <c r="E59" s="82"/>
      <c r="F59" s="28"/>
      <c r="G59" s="26"/>
      <c r="I59" s="34" t="s">
        <v>216</v>
      </c>
      <c r="J59" s="42" t="s">
        <v>217</v>
      </c>
    </row>
    <row r="60" spans="2:10" s="25" customFormat="1" ht="24.75" thickBot="1" x14ac:dyDescent="0.25">
      <c r="B60" s="27"/>
      <c r="C60" s="41" t="s">
        <v>218</v>
      </c>
      <c r="D60" s="45" t="s">
        <v>219</v>
      </c>
      <c r="E60" s="45" t="s">
        <v>220</v>
      </c>
      <c r="F60" s="28"/>
      <c r="G60" s="26"/>
      <c r="I60" s="42" t="s">
        <v>221</v>
      </c>
      <c r="J60" s="34"/>
    </row>
    <row r="61" spans="2:10" s="25" customFormat="1" x14ac:dyDescent="0.2">
      <c r="B61" s="62"/>
      <c r="C61" s="63"/>
      <c r="D61" s="63"/>
      <c r="E61" s="63"/>
      <c r="F61" s="64"/>
      <c r="G61" s="26"/>
    </row>
  </sheetData>
  <mergeCells count="14">
    <mergeCell ref="D59:E59"/>
    <mergeCell ref="B8:G8"/>
    <mergeCell ref="D35:E35"/>
    <mergeCell ref="D36:E36"/>
    <mergeCell ref="J41:J42"/>
    <mergeCell ref="C43:C46"/>
    <mergeCell ref="D56:E56"/>
    <mergeCell ref="D58:E58"/>
    <mergeCell ref="B12:F12"/>
    <mergeCell ref="D24:E24"/>
    <mergeCell ref="D25:E25"/>
    <mergeCell ref="D26:E26"/>
    <mergeCell ref="D27:E27"/>
    <mergeCell ref="D34:E34"/>
  </mergeCells>
  <pageMargins left="0.70000000000000007" right="0.70000000000000007" top="0.75" bottom="0.75" header="0.30000000000000004" footer="0.30000000000000004"/>
  <pageSetup scale="57" fitToWidth="0"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Option Button 1">
              <controlPr defaultSize="0" autoFill="0" autoLine="0" autoPict="0">
                <anchor moveWithCells="1">
                  <from>
                    <xdr:col>5</xdr:col>
                    <xdr:colOff>142875</xdr:colOff>
                    <xdr:row>17</xdr:row>
                    <xdr:rowOff>104775</xdr:rowOff>
                  </from>
                  <to>
                    <xdr:col>5</xdr:col>
                    <xdr:colOff>1066800</xdr:colOff>
                    <xdr:row>20</xdr:row>
                    <xdr:rowOff>104775</xdr:rowOff>
                  </to>
                </anchor>
              </controlPr>
            </control>
          </mc:Choice>
        </mc:AlternateContent>
        <mc:AlternateContent xmlns:mc="http://schemas.openxmlformats.org/markup-compatibility/2006">
          <mc:Choice Requires="x14">
            <control shapeId="6146" r:id="rId5" name="Option Button 2">
              <controlPr defaultSize="0" autoFill="0" autoLine="0" autoPict="0">
                <anchor moveWithCells="1">
                  <from>
                    <xdr:col>5</xdr:col>
                    <xdr:colOff>1466850</xdr:colOff>
                    <xdr:row>18</xdr:row>
                    <xdr:rowOff>66675</xdr:rowOff>
                  </from>
                  <to>
                    <xdr:col>6</xdr:col>
                    <xdr:colOff>95250</xdr:colOff>
                    <xdr:row>20</xdr:row>
                    <xdr:rowOff>19050</xdr:rowOff>
                  </to>
                </anchor>
              </controlPr>
            </control>
          </mc:Choice>
        </mc:AlternateContent>
        <mc:AlternateContent xmlns:mc="http://schemas.openxmlformats.org/markup-compatibility/2006">
          <mc:Choice Requires="x14">
            <control shapeId="6147" r:id="rId6" name="Option Button 3">
              <controlPr defaultSize="0" autoFill="0" autoLine="0" autoPict="0" macro="[0]!OptionButton11_Click">
                <anchor moveWithCells="1">
                  <from>
                    <xdr:col>3</xdr:col>
                    <xdr:colOff>238125</xdr:colOff>
                    <xdr:row>31</xdr:row>
                    <xdr:rowOff>28575</xdr:rowOff>
                  </from>
                  <to>
                    <xdr:col>4</xdr:col>
                    <xdr:colOff>304800</xdr:colOff>
                    <xdr:row>32</xdr:row>
                    <xdr:rowOff>0</xdr:rowOff>
                  </to>
                </anchor>
              </controlPr>
            </control>
          </mc:Choice>
        </mc:AlternateContent>
        <mc:AlternateContent xmlns:mc="http://schemas.openxmlformats.org/markup-compatibility/2006">
          <mc:Choice Requires="x14">
            <control shapeId="6148" r:id="rId7" name="Option Button 4">
              <controlPr defaultSize="0" autoFill="0" autoLine="0" autoPict="0">
                <anchor moveWithCells="1">
                  <from>
                    <xdr:col>3</xdr:col>
                    <xdr:colOff>2600325</xdr:colOff>
                    <xdr:row>31</xdr:row>
                    <xdr:rowOff>28575</xdr:rowOff>
                  </from>
                  <to>
                    <xdr:col>5</xdr:col>
                    <xdr:colOff>66675</xdr:colOff>
                    <xdr:row>32</xdr:row>
                    <xdr:rowOff>0</xdr:rowOff>
                  </to>
                </anchor>
              </controlPr>
            </control>
          </mc:Choice>
        </mc:AlternateContent>
        <mc:AlternateContent xmlns:mc="http://schemas.openxmlformats.org/markup-compatibility/2006">
          <mc:Choice Requires="x14">
            <control shapeId="6149" r:id="rId8" name="Group Box 5">
              <controlPr defaultSize="0" autoFill="0" autoPict="0">
                <anchor moveWithCells="1">
                  <from>
                    <xdr:col>4</xdr:col>
                    <xdr:colOff>2752725</xdr:colOff>
                    <xdr:row>17</xdr:row>
                    <xdr:rowOff>47625</xdr:rowOff>
                  </from>
                  <to>
                    <xdr:col>6</xdr:col>
                    <xdr:colOff>371475</xdr:colOff>
                    <xdr:row>21</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6"/>
  <sheetViews>
    <sheetView tabSelected="1" topLeftCell="D12" workbookViewId="0">
      <selection activeCell="P48" sqref="P48"/>
    </sheetView>
  </sheetViews>
  <sheetFormatPr defaultRowHeight="12.75" x14ac:dyDescent="0.2"/>
  <cols>
    <col min="1" max="1" width="69.85546875" bestFit="1" customWidth="1"/>
    <col min="2" max="3" width="9.140625" style="70"/>
    <col min="5" max="5" width="18.42578125" bestFit="1" customWidth="1"/>
    <col min="9" max="9" width="8.28515625" customWidth="1"/>
    <col min="10" max="12" width="4.5703125" bestFit="1" customWidth="1"/>
    <col min="13" max="13" width="9.7109375" customWidth="1"/>
    <col min="14" max="15" width="7.5703125" bestFit="1" customWidth="1"/>
    <col min="16" max="18" width="4.5703125" bestFit="1" customWidth="1"/>
    <col min="19" max="19" width="7.5703125" bestFit="1" customWidth="1"/>
    <col min="20" max="20" width="7.7109375" bestFit="1" customWidth="1"/>
    <col min="21" max="23" width="5.5703125" bestFit="1" customWidth="1"/>
    <col min="24" max="25" width="7.5703125" bestFit="1" customWidth="1"/>
    <col min="26" max="28" width="5.5703125" bestFit="1" customWidth="1"/>
    <col min="31" max="31" width="13.5703125" customWidth="1"/>
  </cols>
  <sheetData>
    <row r="1" spans="1:28" x14ac:dyDescent="0.2">
      <c r="A1" s="66" t="s">
        <v>268</v>
      </c>
      <c r="B1" s="68" t="s">
        <v>269</v>
      </c>
      <c r="C1" s="68" t="s">
        <v>270</v>
      </c>
    </row>
    <row r="2" spans="1:28" x14ac:dyDescent="0.2">
      <c r="A2" s="67" t="s">
        <v>273</v>
      </c>
      <c r="B2" s="69"/>
      <c r="C2" s="69"/>
      <c r="E2" s="69" t="s">
        <v>309</v>
      </c>
      <c r="F2" s="69" t="s">
        <v>310</v>
      </c>
      <c r="G2" s="69" t="s">
        <v>270</v>
      </c>
      <c r="H2" s="69" t="s">
        <v>70</v>
      </c>
    </row>
    <row r="3" spans="1:28" x14ac:dyDescent="0.2">
      <c r="A3" t="s">
        <v>314</v>
      </c>
      <c r="B3" s="70">
        <v>40</v>
      </c>
      <c r="C3" s="70">
        <f>B3/8</f>
        <v>5</v>
      </c>
      <c r="E3" t="s">
        <v>311</v>
      </c>
      <c r="F3" s="70">
        <v>1</v>
      </c>
      <c r="G3" s="70">
        <f>C3/F3</f>
        <v>5</v>
      </c>
      <c r="H3" s="70">
        <f>F3*G3</f>
        <v>5</v>
      </c>
    </row>
    <row r="4" spans="1:28" x14ac:dyDescent="0.2">
      <c r="A4" t="s">
        <v>271</v>
      </c>
      <c r="B4" s="70">
        <v>40</v>
      </c>
      <c r="C4" s="70">
        <f t="shared" ref="C4:C7" si="0">B4/8</f>
        <v>5</v>
      </c>
      <c r="E4" t="s">
        <v>315</v>
      </c>
      <c r="F4" s="70">
        <v>1</v>
      </c>
      <c r="G4" s="70">
        <f t="shared" ref="G4:G5" si="1">C4/F4</f>
        <v>5</v>
      </c>
      <c r="H4" s="70">
        <f t="shared" ref="H4:H9" si="2">F4*G4</f>
        <v>5</v>
      </c>
    </row>
    <row r="5" spans="1:28" x14ac:dyDescent="0.2">
      <c r="A5" t="s">
        <v>272</v>
      </c>
      <c r="B5" s="70">
        <v>40</v>
      </c>
      <c r="C5" s="70">
        <f t="shared" si="0"/>
        <v>5</v>
      </c>
      <c r="E5" t="s">
        <v>312</v>
      </c>
      <c r="F5" s="70">
        <v>1</v>
      </c>
      <c r="G5" s="70">
        <f t="shared" si="1"/>
        <v>5</v>
      </c>
      <c r="H5" s="70">
        <f t="shared" si="2"/>
        <v>5</v>
      </c>
    </row>
    <row r="6" spans="1:28" x14ac:dyDescent="0.2">
      <c r="A6" t="s">
        <v>277</v>
      </c>
      <c r="B6" s="70">
        <f>SUM(B9:B38)*0.1</f>
        <v>63.6</v>
      </c>
      <c r="C6" s="70">
        <f t="shared" si="0"/>
        <v>7.95</v>
      </c>
      <c r="E6" t="s">
        <v>313</v>
      </c>
      <c r="F6" s="70">
        <v>2</v>
      </c>
      <c r="G6" s="70">
        <f>SUM(C9:C38)/F6</f>
        <v>39.75</v>
      </c>
      <c r="H6" s="70">
        <f t="shared" si="2"/>
        <v>79.5</v>
      </c>
    </row>
    <row r="7" spans="1:28" x14ac:dyDescent="0.2">
      <c r="A7" t="s">
        <v>275</v>
      </c>
      <c r="B7" s="70">
        <v>40</v>
      </c>
      <c r="C7" s="70">
        <f t="shared" si="0"/>
        <v>5</v>
      </c>
      <c r="E7" t="s">
        <v>316</v>
      </c>
      <c r="F7" s="70">
        <v>1</v>
      </c>
      <c r="G7" s="70">
        <f>C6/F7</f>
        <v>7.95</v>
      </c>
      <c r="H7" s="70">
        <f t="shared" si="2"/>
        <v>7.95</v>
      </c>
    </row>
    <row r="8" spans="1:28" x14ac:dyDescent="0.2">
      <c r="A8" s="67" t="s">
        <v>274</v>
      </c>
      <c r="B8" s="69"/>
      <c r="C8" s="69"/>
      <c r="E8" t="s">
        <v>306</v>
      </c>
      <c r="F8" s="70">
        <v>2</v>
      </c>
      <c r="G8" s="70">
        <f>SUM(C40:C41)/F8</f>
        <v>19.887499999999999</v>
      </c>
      <c r="H8" s="70">
        <f t="shared" si="2"/>
        <v>39.774999999999999</v>
      </c>
    </row>
    <row r="9" spans="1:28" x14ac:dyDescent="0.2">
      <c r="A9" t="s">
        <v>295</v>
      </c>
      <c r="B9" s="70">
        <v>40</v>
      </c>
      <c r="C9" s="70">
        <f>B9/8</f>
        <v>5</v>
      </c>
      <c r="E9" t="s">
        <v>317</v>
      </c>
      <c r="F9" s="70">
        <v>1</v>
      </c>
      <c r="G9" s="70">
        <v>3</v>
      </c>
      <c r="H9" s="70">
        <f t="shared" si="2"/>
        <v>3</v>
      </c>
    </row>
    <row r="10" spans="1:28" x14ac:dyDescent="0.2">
      <c r="A10" t="s">
        <v>276</v>
      </c>
      <c r="B10" s="70">
        <v>32</v>
      </c>
      <c r="C10" s="70">
        <f>B10/8</f>
        <v>4</v>
      </c>
      <c r="E10" s="69" t="s">
        <v>70</v>
      </c>
      <c r="F10" s="69"/>
      <c r="G10" s="69">
        <f>SUM(G3:G9)</f>
        <v>85.587500000000006</v>
      </c>
      <c r="H10" s="69">
        <f>SUM(H3:H9)</f>
        <v>145.22499999999999</v>
      </c>
    </row>
    <row r="11" spans="1:28" ht="25.5" x14ac:dyDescent="0.2">
      <c r="A11" s="65" t="s">
        <v>280</v>
      </c>
      <c r="B11" s="70">
        <v>24</v>
      </c>
      <c r="C11" s="70">
        <f t="shared" ref="C11:C38" si="3">B11/8</f>
        <v>3</v>
      </c>
    </row>
    <row r="12" spans="1:28" x14ac:dyDescent="0.2">
      <c r="A12" s="65" t="s">
        <v>296</v>
      </c>
      <c r="B12" s="70">
        <v>12</v>
      </c>
      <c r="C12" s="70">
        <f t="shared" si="3"/>
        <v>1.5</v>
      </c>
      <c r="F12" s="69" t="s">
        <v>270</v>
      </c>
      <c r="G12" s="69" t="s">
        <v>320</v>
      </c>
    </row>
    <row r="13" spans="1:28" x14ac:dyDescent="0.2">
      <c r="A13" s="65" t="s">
        <v>301</v>
      </c>
      <c r="B13" s="70">
        <v>12</v>
      </c>
      <c r="C13" s="70">
        <f t="shared" si="3"/>
        <v>1.5</v>
      </c>
      <c r="E13" s="67" t="s">
        <v>318</v>
      </c>
      <c r="F13">
        <f>G10</f>
        <v>85.587500000000006</v>
      </c>
      <c r="G13">
        <f>F13/20</f>
        <v>4.2793749999999999</v>
      </c>
    </row>
    <row r="14" spans="1:28" x14ac:dyDescent="0.2">
      <c r="A14" t="s">
        <v>291</v>
      </c>
      <c r="B14" s="70">
        <v>32</v>
      </c>
      <c r="C14" s="70">
        <f t="shared" si="3"/>
        <v>4</v>
      </c>
      <c r="E14" s="67" t="s">
        <v>319</v>
      </c>
      <c r="F14">
        <f>H10</f>
        <v>145.22499999999999</v>
      </c>
      <c r="G14">
        <f>F14/20</f>
        <v>7.2612499999999995</v>
      </c>
    </row>
    <row r="15" spans="1:28" ht="13.5" thickBot="1" x14ac:dyDescent="0.25">
      <c r="A15" t="s">
        <v>292</v>
      </c>
      <c r="B15" s="70">
        <v>32</v>
      </c>
      <c r="C15" s="70">
        <f t="shared" si="3"/>
        <v>4</v>
      </c>
    </row>
    <row r="16" spans="1:28" ht="13.5" thickBot="1" x14ac:dyDescent="0.25">
      <c r="A16" t="s">
        <v>278</v>
      </c>
      <c r="B16" s="70">
        <v>32</v>
      </c>
      <c r="C16" s="70">
        <f t="shared" si="3"/>
        <v>4</v>
      </c>
      <c r="I16" s="90"/>
      <c r="J16" s="91" t="s">
        <v>321</v>
      </c>
      <c r="K16" s="92"/>
      <c r="L16" s="92"/>
      <c r="M16" s="93"/>
      <c r="N16" s="94" t="s">
        <v>322</v>
      </c>
      <c r="O16" s="95"/>
      <c r="P16" s="95"/>
      <c r="Q16" s="96"/>
      <c r="R16" s="97" t="s">
        <v>323</v>
      </c>
      <c r="S16" s="98"/>
      <c r="T16" s="98"/>
      <c r="U16" s="99"/>
      <c r="V16" s="100" t="s">
        <v>324</v>
      </c>
      <c r="W16" s="101"/>
      <c r="X16" s="101"/>
      <c r="Y16" s="102"/>
      <c r="Z16" s="103" t="s">
        <v>325</v>
      </c>
      <c r="AA16" s="104"/>
      <c r="AB16" s="105"/>
    </row>
    <row r="17" spans="1:31" ht="13.5" thickBot="1" x14ac:dyDescent="0.25">
      <c r="A17" t="s">
        <v>305</v>
      </c>
      <c r="B17" s="70">
        <v>32</v>
      </c>
      <c r="C17" s="70">
        <f t="shared" si="3"/>
        <v>4</v>
      </c>
      <c r="I17" s="106" t="s">
        <v>326</v>
      </c>
      <c r="J17" s="107" t="s">
        <v>327</v>
      </c>
      <c r="K17" s="107" t="s">
        <v>328</v>
      </c>
      <c r="L17" s="107" t="s">
        <v>329</v>
      </c>
      <c r="M17" s="107" t="s">
        <v>330</v>
      </c>
      <c r="N17" s="107" t="s">
        <v>331</v>
      </c>
      <c r="O17" s="107" t="s">
        <v>332</v>
      </c>
      <c r="P17" s="107" t="s">
        <v>333</v>
      </c>
      <c r="Q17" s="107" t="s">
        <v>334</v>
      </c>
      <c r="R17" s="107" t="s">
        <v>335</v>
      </c>
      <c r="S17" s="107" t="s">
        <v>336</v>
      </c>
      <c r="T17" s="107" t="s">
        <v>337</v>
      </c>
      <c r="U17" s="107" t="s">
        <v>338</v>
      </c>
      <c r="V17" s="107" t="s">
        <v>339</v>
      </c>
      <c r="W17" s="107" t="s">
        <v>340</v>
      </c>
      <c r="X17" s="107" t="s">
        <v>341</v>
      </c>
      <c r="Y17" s="107" t="s">
        <v>342</v>
      </c>
      <c r="Z17" s="107" t="s">
        <v>343</v>
      </c>
      <c r="AA17" s="107" t="s">
        <v>344</v>
      </c>
      <c r="AB17" s="107" t="s">
        <v>345</v>
      </c>
    </row>
    <row r="18" spans="1:31" ht="13.5" thickBot="1" x14ac:dyDescent="0.25">
      <c r="A18" t="s">
        <v>279</v>
      </c>
      <c r="B18" s="70">
        <v>24</v>
      </c>
      <c r="C18" s="70">
        <f t="shared" si="3"/>
        <v>3</v>
      </c>
      <c r="I18" s="108" t="s">
        <v>346</v>
      </c>
      <c r="J18" s="109">
        <v>0.25</v>
      </c>
      <c r="K18" s="110"/>
      <c r="L18" s="110"/>
      <c r="M18" s="111"/>
      <c r="N18" s="109">
        <v>0.25</v>
      </c>
      <c r="O18" s="110"/>
      <c r="P18" s="110"/>
      <c r="Q18" s="111"/>
      <c r="R18" s="109">
        <v>0.25</v>
      </c>
      <c r="S18" s="110"/>
      <c r="T18" s="110"/>
      <c r="U18" s="111"/>
      <c r="V18" s="109">
        <v>0.15</v>
      </c>
      <c r="W18" s="110"/>
      <c r="X18" s="110"/>
      <c r="Y18" s="111"/>
      <c r="Z18" s="109">
        <v>0.1</v>
      </c>
      <c r="AA18" s="110"/>
      <c r="AB18" s="111"/>
    </row>
    <row r="19" spans="1:31" ht="13.5" thickBot="1" x14ac:dyDescent="0.25">
      <c r="A19" t="s">
        <v>148</v>
      </c>
      <c r="B19" s="70">
        <v>16</v>
      </c>
      <c r="C19" s="70">
        <f t="shared" si="3"/>
        <v>2</v>
      </c>
      <c r="I19" s="108" t="s">
        <v>347</v>
      </c>
      <c r="J19" s="109">
        <v>0.65</v>
      </c>
      <c r="K19" s="110"/>
      <c r="L19" s="110"/>
      <c r="M19" s="111"/>
      <c r="N19" s="109">
        <v>0.35</v>
      </c>
      <c r="O19" s="110"/>
      <c r="P19" s="110"/>
      <c r="Q19" s="110"/>
      <c r="R19" s="110"/>
      <c r="S19" s="110"/>
      <c r="T19" s="110"/>
      <c r="U19" s="110"/>
      <c r="V19" s="110"/>
      <c r="W19" s="110"/>
      <c r="X19" s="110"/>
      <c r="Y19" s="111"/>
      <c r="Z19" s="109">
        <v>0</v>
      </c>
      <c r="AA19" s="110"/>
      <c r="AB19" s="111"/>
    </row>
    <row r="20" spans="1:31" ht="13.5" thickBot="1" x14ac:dyDescent="0.25">
      <c r="A20" t="s">
        <v>302</v>
      </c>
      <c r="B20" s="70">
        <v>16</v>
      </c>
      <c r="C20" s="70">
        <f t="shared" si="3"/>
        <v>2</v>
      </c>
      <c r="I20" s="108" t="s">
        <v>272</v>
      </c>
      <c r="J20" s="109">
        <v>0.5</v>
      </c>
      <c r="K20" s="110"/>
      <c r="L20" s="110"/>
      <c r="M20" s="111"/>
      <c r="N20" s="109">
        <v>0.15</v>
      </c>
      <c r="O20" s="110"/>
      <c r="P20" s="110"/>
      <c r="Q20" s="111"/>
      <c r="R20" s="109">
        <v>0.15</v>
      </c>
      <c r="S20" s="110"/>
      <c r="T20" s="110"/>
      <c r="U20" s="111"/>
      <c r="V20" s="109">
        <v>0.05</v>
      </c>
      <c r="W20" s="110"/>
      <c r="X20" s="110"/>
      <c r="Y20" s="111"/>
      <c r="Z20" s="109">
        <v>0.15</v>
      </c>
      <c r="AA20" s="110"/>
      <c r="AB20" s="111"/>
    </row>
    <row r="21" spans="1:31" ht="13.5" thickBot="1" x14ac:dyDescent="0.25">
      <c r="A21" t="s">
        <v>281</v>
      </c>
      <c r="B21" s="70">
        <v>32</v>
      </c>
      <c r="C21" s="70">
        <f t="shared" si="3"/>
        <v>4</v>
      </c>
      <c r="I21" s="108" t="s">
        <v>313</v>
      </c>
      <c r="J21" s="109">
        <v>0.1</v>
      </c>
      <c r="K21" s="110"/>
      <c r="L21" s="110"/>
      <c r="M21" s="111"/>
      <c r="N21" s="109">
        <v>0.26</v>
      </c>
      <c r="O21" s="110"/>
      <c r="P21" s="110"/>
      <c r="Q21" s="111"/>
      <c r="R21" s="109">
        <v>0.26</v>
      </c>
      <c r="S21" s="110"/>
      <c r="T21" s="110"/>
      <c r="U21" s="111"/>
      <c r="V21" s="109">
        <v>0.26</v>
      </c>
      <c r="W21" s="110"/>
      <c r="X21" s="110"/>
      <c r="Y21" s="111"/>
      <c r="Z21" s="109">
        <v>0.1</v>
      </c>
      <c r="AA21" s="110"/>
      <c r="AB21" s="111"/>
    </row>
    <row r="22" spans="1:31" ht="13.5" thickBot="1" x14ac:dyDescent="0.25">
      <c r="A22" t="s">
        <v>282</v>
      </c>
      <c r="B22" s="70">
        <v>16</v>
      </c>
      <c r="C22" s="70">
        <f t="shared" si="3"/>
        <v>2</v>
      </c>
      <c r="I22" s="108" t="s">
        <v>306</v>
      </c>
      <c r="J22" s="109">
        <v>0.15</v>
      </c>
      <c r="K22" s="110"/>
      <c r="L22" s="110"/>
      <c r="M22" s="111"/>
      <c r="N22" s="109">
        <v>0.1</v>
      </c>
      <c r="O22" s="110"/>
      <c r="P22" s="110"/>
      <c r="Q22" s="111"/>
      <c r="R22" s="109">
        <v>0.1</v>
      </c>
      <c r="S22" s="110"/>
      <c r="T22" s="110"/>
      <c r="U22" s="111"/>
      <c r="V22" s="109">
        <v>0.35</v>
      </c>
      <c r="W22" s="110"/>
      <c r="X22" s="110"/>
      <c r="Y22" s="111"/>
      <c r="Z22" s="109">
        <v>0.3</v>
      </c>
      <c r="AA22" s="110"/>
      <c r="AB22" s="111"/>
    </row>
    <row r="23" spans="1:31" ht="13.5" thickBot="1" x14ac:dyDescent="0.25">
      <c r="A23" t="s">
        <v>308</v>
      </c>
      <c r="B23" s="70">
        <v>32</v>
      </c>
      <c r="C23" s="70">
        <f t="shared" si="3"/>
        <v>4</v>
      </c>
      <c r="I23" s="108" t="s">
        <v>317</v>
      </c>
      <c r="J23" s="109">
        <v>0</v>
      </c>
      <c r="K23" s="110"/>
      <c r="L23" s="110"/>
      <c r="M23" s="111"/>
      <c r="N23" s="109">
        <v>0.2</v>
      </c>
      <c r="O23" s="110"/>
      <c r="P23" s="110"/>
      <c r="Q23" s="111"/>
      <c r="R23" s="109">
        <v>0.2</v>
      </c>
      <c r="S23" s="110"/>
      <c r="T23" s="110"/>
      <c r="U23" s="111"/>
      <c r="V23" s="109">
        <v>0.2</v>
      </c>
      <c r="W23" s="110"/>
      <c r="X23" s="110"/>
      <c r="Y23" s="111"/>
      <c r="Z23" s="109">
        <v>0.4</v>
      </c>
      <c r="AA23" s="110"/>
      <c r="AB23" s="111"/>
    </row>
    <row r="24" spans="1:31" x14ac:dyDescent="0.2">
      <c r="A24" t="s">
        <v>283</v>
      </c>
      <c r="B24" s="70">
        <v>32</v>
      </c>
      <c r="C24" s="70">
        <f t="shared" si="3"/>
        <v>4</v>
      </c>
    </row>
    <row r="25" spans="1:31" x14ac:dyDescent="0.2">
      <c r="A25" t="s">
        <v>285</v>
      </c>
      <c r="B25" s="70">
        <v>32</v>
      </c>
      <c r="C25" s="70">
        <f t="shared" si="3"/>
        <v>4</v>
      </c>
    </row>
    <row r="26" spans="1:31" x14ac:dyDescent="0.2">
      <c r="A26" t="s">
        <v>284</v>
      </c>
      <c r="B26" s="70">
        <v>12</v>
      </c>
      <c r="C26" s="70">
        <f t="shared" si="3"/>
        <v>1.5</v>
      </c>
      <c r="I26" s="116" t="s">
        <v>321</v>
      </c>
      <c r="J26" s="117"/>
      <c r="K26" s="117"/>
      <c r="L26" s="117"/>
      <c r="M26" s="118"/>
      <c r="N26" s="116" t="s">
        <v>322</v>
      </c>
      <c r="O26" s="117"/>
      <c r="P26" s="117"/>
      <c r="Q26" s="117"/>
      <c r="R26" s="118"/>
      <c r="S26" s="116" t="s">
        <v>323</v>
      </c>
      <c r="T26" s="117"/>
      <c r="U26" s="117"/>
      <c r="V26" s="117"/>
      <c r="W26" s="118"/>
      <c r="X26" s="116" t="s">
        <v>324</v>
      </c>
      <c r="Y26" s="117"/>
      <c r="Z26" s="117"/>
      <c r="AA26" s="117"/>
      <c r="AB26" s="118"/>
      <c r="AC26" s="117" t="s">
        <v>325</v>
      </c>
      <c r="AD26" s="117"/>
      <c r="AE26" s="118"/>
    </row>
    <row r="27" spans="1:31" ht="12.75" customHeight="1" x14ac:dyDescent="0.2">
      <c r="A27" t="s">
        <v>286</v>
      </c>
      <c r="B27" s="70">
        <v>12</v>
      </c>
      <c r="C27" s="70">
        <f t="shared" si="3"/>
        <v>1.5</v>
      </c>
      <c r="I27" s="114"/>
      <c r="J27" s="119" t="s">
        <v>348</v>
      </c>
      <c r="K27" s="125"/>
      <c r="L27" s="125"/>
      <c r="M27" s="120"/>
      <c r="N27" s="114"/>
      <c r="O27" s="119" t="s">
        <v>350</v>
      </c>
      <c r="P27" s="125"/>
      <c r="Q27" s="125"/>
      <c r="R27" s="120"/>
      <c r="S27" s="114"/>
      <c r="T27" s="119" t="s">
        <v>350</v>
      </c>
      <c r="U27" s="125"/>
      <c r="V27" s="125"/>
      <c r="W27" s="120"/>
      <c r="X27" s="114"/>
      <c r="Y27" s="119" t="s">
        <v>350</v>
      </c>
      <c r="Z27" s="125"/>
      <c r="AA27" s="125"/>
      <c r="AB27" s="120"/>
      <c r="AC27" s="114"/>
      <c r="AD27" s="119" t="s">
        <v>350</v>
      </c>
      <c r="AE27" s="120"/>
    </row>
    <row r="28" spans="1:31" ht="12.75" customHeight="1" x14ac:dyDescent="0.2">
      <c r="A28" t="s">
        <v>287</v>
      </c>
      <c r="B28" s="70">
        <v>12</v>
      </c>
      <c r="C28" s="70">
        <f t="shared" si="3"/>
        <v>1.5</v>
      </c>
      <c r="I28" s="114"/>
      <c r="J28" s="121" t="s">
        <v>349</v>
      </c>
      <c r="K28" s="113"/>
      <c r="L28" s="113"/>
      <c r="M28" s="122"/>
      <c r="N28" s="114"/>
      <c r="O28" s="121" t="s">
        <v>360</v>
      </c>
      <c r="P28" s="113"/>
      <c r="Q28" s="113"/>
      <c r="R28" s="122"/>
      <c r="S28" s="114"/>
      <c r="T28" s="121" t="s">
        <v>360</v>
      </c>
      <c r="U28" s="113"/>
      <c r="V28" s="113"/>
      <c r="W28" s="122"/>
      <c r="X28" s="114"/>
      <c r="Y28" s="121" t="s">
        <v>360</v>
      </c>
      <c r="Z28" s="113"/>
      <c r="AA28" s="113"/>
      <c r="AB28" s="122"/>
      <c r="AC28" s="114"/>
      <c r="AD28" s="121" t="s">
        <v>360</v>
      </c>
      <c r="AE28" s="122"/>
    </row>
    <row r="29" spans="1:31" ht="12.75" customHeight="1" x14ac:dyDescent="0.2">
      <c r="A29" t="s">
        <v>288</v>
      </c>
      <c r="B29" s="70">
        <v>12</v>
      </c>
      <c r="C29" s="70">
        <f t="shared" si="3"/>
        <v>1.5</v>
      </c>
      <c r="I29" s="114"/>
      <c r="J29" s="121" t="s">
        <v>350</v>
      </c>
      <c r="K29" s="113"/>
      <c r="L29" s="113"/>
      <c r="M29" s="122"/>
      <c r="N29" s="114"/>
      <c r="O29" s="121" t="s">
        <v>361</v>
      </c>
      <c r="P29" s="113"/>
      <c r="Q29" s="113"/>
      <c r="R29" s="122"/>
      <c r="S29" s="114"/>
      <c r="T29" s="121" t="s">
        <v>361</v>
      </c>
      <c r="U29" s="113"/>
      <c r="V29" s="113"/>
      <c r="W29" s="122"/>
      <c r="X29" s="114"/>
      <c r="Y29" s="121" t="s">
        <v>361</v>
      </c>
      <c r="Z29" s="113"/>
      <c r="AA29" s="113"/>
      <c r="AB29" s="122"/>
      <c r="AC29" s="114"/>
      <c r="AD29" s="121" t="s">
        <v>361</v>
      </c>
      <c r="AE29" s="122"/>
    </row>
    <row r="30" spans="1:31" ht="12.75" customHeight="1" x14ac:dyDescent="0.2">
      <c r="A30" t="s">
        <v>289</v>
      </c>
      <c r="B30" s="70">
        <v>12</v>
      </c>
      <c r="C30" s="70">
        <f t="shared" si="3"/>
        <v>1.5</v>
      </c>
      <c r="I30" s="114"/>
      <c r="J30" s="121" t="s">
        <v>351</v>
      </c>
      <c r="K30" s="113"/>
      <c r="L30" s="113"/>
      <c r="M30" s="122"/>
      <c r="N30" s="114"/>
      <c r="O30" s="121" t="s">
        <v>362</v>
      </c>
      <c r="P30" s="113"/>
      <c r="Q30" s="113"/>
      <c r="R30" s="122"/>
      <c r="S30" s="114"/>
      <c r="T30" s="121" t="s">
        <v>362</v>
      </c>
      <c r="U30" s="113"/>
      <c r="V30" s="113"/>
      <c r="W30" s="122"/>
      <c r="X30" s="114"/>
      <c r="Y30" s="121" t="s">
        <v>362</v>
      </c>
      <c r="Z30" s="113"/>
      <c r="AA30" s="113"/>
      <c r="AB30" s="122"/>
      <c r="AC30" s="114"/>
      <c r="AD30" s="121" t="s">
        <v>362</v>
      </c>
      <c r="AE30" s="122"/>
    </row>
    <row r="31" spans="1:31" ht="12.75" customHeight="1" x14ac:dyDescent="0.2">
      <c r="A31" t="s">
        <v>290</v>
      </c>
      <c r="B31" s="70">
        <v>32</v>
      </c>
      <c r="C31" s="70">
        <f t="shared" si="3"/>
        <v>4</v>
      </c>
      <c r="I31" s="114"/>
      <c r="J31" s="121" t="s">
        <v>352</v>
      </c>
      <c r="K31" s="113"/>
      <c r="L31" s="113"/>
      <c r="M31" s="122"/>
      <c r="N31" s="114"/>
      <c r="O31" s="121" t="s">
        <v>363</v>
      </c>
      <c r="P31" s="113"/>
      <c r="Q31" s="113"/>
      <c r="R31" s="122"/>
      <c r="S31" s="114"/>
      <c r="T31" s="121" t="s">
        <v>363</v>
      </c>
      <c r="U31" s="113"/>
      <c r="V31" s="113"/>
      <c r="W31" s="122"/>
      <c r="X31" s="114"/>
      <c r="Y31" s="121" t="s">
        <v>363</v>
      </c>
      <c r="Z31" s="113"/>
      <c r="AA31" s="113"/>
      <c r="AB31" s="122"/>
      <c r="AC31" s="114"/>
      <c r="AD31" s="121" t="s">
        <v>363</v>
      </c>
      <c r="AE31" s="122"/>
    </row>
    <row r="32" spans="1:31" ht="12.75" customHeight="1" x14ac:dyDescent="0.2">
      <c r="A32" t="s">
        <v>293</v>
      </c>
      <c r="B32" s="70">
        <v>16</v>
      </c>
      <c r="C32" s="70">
        <f t="shared" si="3"/>
        <v>2</v>
      </c>
      <c r="I32" s="114"/>
      <c r="J32" s="121" t="s">
        <v>353</v>
      </c>
      <c r="K32" s="113"/>
      <c r="L32" s="113"/>
      <c r="M32" s="122"/>
      <c r="N32" s="114"/>
      <c r="O32" s="121" t="s">
        <v>364</v>
      </c>
      <c r="P32" s="113"/>
      <c r="Q32" s="113"/>
      <c r="R32" s="122"/>
      <c r="S32" s="114"/>
      <c r="T32" s="121" t="s">
        <v>364</v>
      </c>
      <c r="U32" s="113"/>
      <c r="V32" s="113"/>
      <c r="W32" s="122"/>
      <c r="X32" s="114"/>
      <c r="Y32" s="121" t="s">
        <v>364</v>
      </c>
      <c r="Z32" s="113"/>
      <c r="AA32" s="113"/>
      <c r="AB32" s="122"/>
      <c r="AC32" s="114"/>
      <c r="AD32" s="121" t="s">
        <v>364</v>
      </c>
      <c r="AE32" s="122"/>
    </row>
    <row r="33" spans="1:31" ht="12.75" customHeight="1" x14ac:dyDescent="0.2">
      <c r="A33" t="s">
        <v>294</v>
      </c>
      <c r="B33" s="70">
        <v>16</v>
      </c>
      <c r="C33" s="70">
        <f t="shared" si="3"/>
        <v>2</v>
      </c>
      <c r="I33" s="114"/>
      <c r="J33" s="121" t="s">
        <v>355</v>
      </c>
      <c r="K33" s="113"/>
      <c r="L33" s="113"/>
      <c r="M33" s="122"/>
      <c r="N33" s="114"/>
      <c r="O33" s="121" t="s">
        <v>366</v>
      </c>
      <c r="P33" s="113"/>
      <c r="Q33" s="113"/>
      <c r="R33" s="122"/>
      <c r="S33" s="114"/>
      <c r="T33" s="121" t="s">
        <v>367</v>
      </c>
      <c r="U33" s="113"/>
      <c r="V33" s="113"/>
      <c r="W33" s="122"/>
      <c r="X33" s="114"/>
      <c r="Y33" s="121" t="s">
        <v>367</v>
      </c>
      <c r="Z33" s="113"/>
      <c r="AA33" s="113"/>
      <c r="AB33" s="122"/>
      <c r="AC33" s="114"/>
      <c r="AD33" s="121" t="s">
        <v>371</v>
      </c>
      <c r="AE33" s="122"/>
    </row>
    <row r="34" spans="1:31" ht="12.75" customHeight="1" x14ac:dyDescent="0.2">
      <c r="A34" t="s">
        <v>304</v>
      </c>
      <c r="B34" s="70">
        <v>12</v>
      </c>
      <c r="C34" s="70">
        <f t="shared" si="3"/>
        <v>1.5</v>
      </c>
      <c r="I34" s="114"/>
      <c r="J34" s="121" t="s">
        <v>356</v>
      </c>
      <c r="K34" s="113"/>
      <c r="L34" s="113"/>
      <c r="M34" s="122"/>
      <c r="N34" s="114"/>
      <c r="O34" s="121" t="s">
        <v>367</v>
      </c>
      <c r="P34" s="113"/>
      <c r="Q34" s="113"/>
      <c r="R34" s="122"/>
      <c r="S34" s="114"/>
      <c r="T34" s="121" t="s">
        <v>371</v>
      </c>
      <c r="U34" s="113"/>
      <c r="V34" s="113"/>
      <c r="W34" s="122"/>
      <c r="X34" s="114"/>
      <c r="Y34" s="121" t="s">
        <v>371</v>
      </c>
      <c r="Z34" s="113"/>
      <c r="AA34" s="113"/>
      <c r="AB34" s="122"/>
      <c r="AC34" s="114"/>
      <c r="AD34" s="121" t="s">
        <v>306</v>
      </c>
      <c r="AE34" s="122"/>
    </row>
    <row r="35" spans="1:31" ht="12.75" customHeight="1" x14ac:dyDescent="0.2">
      <c r="A35" t="s">
        <v>297</v>
      </c>
      <c r="B35" s="70">
        <v>12</v>
      </c>
      <c r="C35" s="70">
        <f t="shared" si="3"/>
        <v>1.5</v>
      </c>
      <c r="I35" s="114"/>
      <c r="J35" s="121" t="s">
        <v>354</v>
      </c>
      <c r="K35" s="113"/>
      <c r="L35" s="113"/>
      <c r="M35" s="122"/>
      <c r="N35" s="114"/>
      <c r="O35" s="121" t="s">
        <v>371</v>
      </c>
      <c r="P35" s="113"/>
      <c r="Q35" s="113"/>
      <c r="R35" s="122"/>
      <c r="S35" s="114"/>
      <c r="T35" s="121" t="s">
        <v>306</v>
      </c>
      <c r="U35" s="113"/>
      <c r="V35" s="113"/>
      <c r="W35" s="122"/>
      <c r="X35" s="114"/>
      <c r="Y35" s="121" t="s">
        <v>385</v>
      </c>
      <c r="Z35" s="113"/>
      <c r="AA35" s="113"/>
      <c r="AB35" s="122"/>
      <c r="AC35" s="114"/>
      <c r="AD35" s="121" t="s">
        <v>372</v>
      </c>
      <c r="AE35" s="122"/>
    </row>
    <row r="36" spans="1:31" ht="12.75" customHeight="1" x14ac:dyDescent="0.2">
      <c r="A36" t="s">
        <v>298</v>
      </c>
      <c r="B36" s="70">
        <v>12</v>
      </c>
      <c r="C36" s="70">
        <f t="shared" si="3"/>
        <v>1.5</v>
      </c>
      <c r="I36" s="114"/>
      <c r="J36" s="121" t="s">
        <v>384</v>
      </c>
      <c r="K36" s="113"/>
      <c r="L36" s="113"/>
      <c r="M36" s="122"/>
      <c r="N36" s="114"/>
      <c r="O36" s="121" t="s">
        <v>379</v>
      </c>
      <c r="P36" s="113"/>
      <c r="Q36" s="113"/>
      <c r="R36" s="122"/>
      <c r="S36" s="114"/>
      <c r="T36" s="121" t="s">
        <v>376</v>
      </c>
      <c r="U36" s="113"/>
      <c r="V36" s="113"/>
      <c r="W36" s="122"/>
      <c r="X36" s="114"/>
      <c r="Y36" s="121" t="s">
        <v>372</v>
      </c>
      <c r="Z36" s="113"/>
      <c r="AA36" s="113"/>
      <c r="AB36" s="122"/>
      <c r="AC36" s="114"/>
      <c r="AD36" s="121" t="s">
        <v>373</v>
      </c>
      <c r="AE36" s="122"/>
    </row>
    <row r="37" spans="1:31" ht="12.75" customHeight="1" x14ac:dyDescent="0.2">
      <c r="A37" t="s">
        <v>299</v>
      </c>
      <c r="B37" s="70">
        <v>12</v>
      </c>
      <c r="C37" s="70">
        <f t="shared" si="3"/>
        <v>1.5</v>
      </c>
      <c r="I37" s="114"/>
      <c r="J37" s="121" t="s">
        <v>357</v>
      </c>
      <c r="K37" s="113"/>
      <c r="L37" s="113"/>
      <c r="M37" s="122"/>
      <c r="N37" s="114"/>
      <c r="O37" s="121" t="s">
        <v>380</v>
      </c>
      <c r="P37" s="113"/>
      <c r="Q37" s="113"/>
      <c r="R37" s="122"/>
      <c r="S37" s="114"/>
      <c r="T37" s="121" t="s">
        <v>386</v>
      </c>
      <c r="U37" s="113"/>
      <c r="V37" s="113"/>
      <c r="W37" s="122"/>
      <c r="X37" s="114"/>
      <c r="Y37" s="121" t="s">
        <v>389</v>
      </c>
      <c r="Z37" s="113"/>
      <c r="AA37" s="113"/>
      <c r="AB37" s="122"/>
      <c r="AC37" s="114"/>
      <c r="AD37" s="121" t="s">
        <v>377</v>
      </c>
      <c r="AE37" s="122"/>
    </row>
    <row r="38" spans="1:31" ht="12.75" customHeight="1" x14ac:dyDescent="0.2">
      <c r="A38" t="s">
        <v>300</v>
      </c>
      <c r="B38" s="70">
        <v>16</v>
      </c>
      <c r="C38" s="70">
        <f t="shared" si="3"/>
        <v>2</v>
      </c>
      <c r="I38" s="114"/>
      <c r="J38" s="121" t="s">
        <v>358</v>
      </c>
      <c r="K38" s="113"/>
      <c r="L38" s="113"/>
      <c r="M38" s="122"/>
      <c r="N38" s="114"/>
      <c r="O38" s="121" t="s">
        <v>381</v>
      </c>
      <c r="P38" s="113"/>
      <c r="Q38" s="113"/>
      <c r="R38" s="122"/>
      <c r="S38" s="114"/>
      <c r="T38" s="121" t="s">
        <v>387</v>
      </c>
      <c r="U38" s="113"/>
      <c r="V38" s="113"/>
      <c r="W38" s="122"/>
      <c r="X38" s="114"/>
      <c r="Y38" s="121" t="s">
        <v>373</v>
      </c>
      <c r="Z38" s="113"/>
      <c r="AA38" s="113"/>
      <c r="AB38" s="122"/>
      <c r="AC38" s="114"/>
      <c r="AD38" s="121" t="s">
        <v>390</v>
      </c>
      <c r="AE38" s="122"/>
    </row>
    <row r="39" spans="1:31" ht="12.75" customHeight="1" x14ac:dyDescent="0.2">
      <c r="A39" s="67" t="s">
        <v>303</v>
      </c>
      <c r="B39" s="69"/>
      <c r="C39" s="69"/>
      <c r="I39" s="114"/>
      <c r="J39" s="121" t="s">
        <v>359</v>
      </c>
      <c r="K39" s="113"/>
      <c r="L39" s="113"/>
      <c r="M39" s="122"/>
      <c r="N39" s="114"/>
      <c r="O39" s="121" t="s">
        <v>386</v>
      </c>
      <c r="P39" s="113"/>
      <c r="Q39" s="113"/>
      <c r="R39" s="122"/>
      <c r="S39" s="114"/>
      <c r="T39" s="121"/>
      <c r="U39" s="113"/>
      <c r="V39" s="113"/>
      <c r="W39" s="122"/>
      <c r="X39" s="114"/>
      <c r="Y39" s="121" t="s">
        <v>374</v>
      </c>
      <c r="Z39" s="113"/>
      <c r="AA39" s="113"/>
      <c r="AB39" s="122"/>
      <c r="AC39" s="114"/>
      <c r="AD39" s="121" t="s">
        <v>378</v>
      </c>
      <c r="AE39" s="122"/>
    </row>
    <row r="40" spans="1:31" ht="12.75" customHeight="1" x14ac:dyDescent="0.2">
      <c r="A40" t="s">
        <v>306</v>
      </c>
      <c r="B40" s="70">
        <f>SUM(B9:B38)*0.45</f>
        <v>286.2</v>
      </c>
      <c r="C40" s="70">
        <f>B40/8</f>
        <v>35.774999999999999</v>
      </c>
      <c r="I40" s="114"/>
      <c r="J40" s="121" t="s">
        <v>365</v>
      </c>
      <c r="K40" s="113"/>
      <c r="L40" s="113"/>
      <c r="M40" s="122"/>
      <c r="N40" s="114"/>
      <c r="O40" s="121" t="s">
        <v>395</v>
      </c>
      <c r="P40" s="113"/>
      <c r="Q40" s="113"/>
      <c r="R40" s="122"/>
      <c r="S40" s="114"/>
      <c r="T40" s="121"/>
      <c r="U40" s="113"/>
      <c r="V40" s="113"/>
      <c r="W40" s="122"/>
      <c r="X40" s="114"/>
      <c r="Y40" s="121" t="s">
        <v>382</v>
      </c>
      <c r="Z40" s="113"/>
      <c r="AA40" s="113"/>
      <c r="AB40" s="122"/>
      <c r="AC40" s="114"/>
      <c r="AD40" s="121" t="s">
        <v>375</v>
      </c>
      <c r="AE40" s="122"/>
    </row>
    <row r="41" spans="1:31" ht="12.75" customHeight="1" x14ac:dyDescent="0.2">
      <c r="A41" t="s">
        <v>307</v>
      </c>
      <c r="B41" s="70">
        <v>32</v>
      </c>
      <c r="C41" s="70">
        <f>B41/8</f>
        <v>4</v>
      </c>
      <c r="I41" s="114"/>
      <c r="J41" s="121" t="s">
        <v>368</v>
      </c>
      <c r="K41" s="113"/>
      <c r="L41" s="113"/>
      <c r="M41" s="122"/>
      <c r="N41" s="114"/>
      <c r="O41" s="121" t="s">
        <v>394</v>
      </c>
      <c r="P41" s="113"/>
      <c r="Q41" s="113"/>
      <c r="R41" s="122"/>
      <c r="S41" s="114"/>
      <c r="T41" s="121"/>
      <c r="U41" s="113"/>
      <c r="V41" s="113"/>
      <c r="W41" s="122"/>
      <c r="X41" s="114"/>
      <c r="Y41" s="121" t="s">
        <v>383</v>
      </c>
      <c r="Z41" s="113"/>
      <c r="AA41" s="113"/>
      <c r="AB41" s="122"/>
      <c r="AC41" s="114"/>
      <c r="AD41" s="127" t="s">
        <v>391</v>
      </c>
      <c r="AE41" s="128"/>
    </row>
    <row r="42" spans="1:31" ht="12.75" customHeight="1" x14ac:dyDescent="0.2">
      <c r="A42" s="71" t="s">
        <v>70</v>
      </c>
      <c r="B42" s="72">
        <f>SUM(B3:B41)</f>
        <v>1177.8</v>
      </c>
      <c r="C42" s="72">
        <f>B42/8</f>
        <v>147.22499999999999</v>
      </c>
      <c r="I42" s="114"/>
      <c r="J42" s="121" t="s">
        <v>369</v>
      </c>
      <c r="K42" s="113"/>
      <c r="L42" s="113"/>
      <c r="M42" s="122"/>
      <c r="N42" s="114"/>
      <c r="O42" s="121"/>
      <c r="P42" s="113"/>
      <c r="Q42" s="113"/>
      <c r="R42" s="122"/>
      <c r="S42" s="114"/>
      <c r="T42" s="121"/>
      <c r="U42" s="113"/>
      <c r="V42" s="113"/>
      <c r="W42" s="122"/>
      <c r="X42" s="114"/>
      <c r="Y42" s="121" t="s">
        <v>388</v>
      </c>
      <c r="Z42" s="113"/>
      <c r="AA42" s="113"/>
      <c r="AB42" s="122"/>
      <c r="AC42" s="114"/>
      <c r="AD42" s="121" t="s">
        <v>392</v>
      </c>
      <c r="AE42" s="122"/>
    </row>
    <row r="43" spans="1:31" ht="12.75" customHeight="1" x14ac:dyDescent="0.2">
      <c r="I43" s="115"/>
      <c r="J43" s="123" t="s">
        <v>370</v>
      </c>
      <c r="K43" s="126"/>
      <c r="L43" s="126"/>
      <c r="M43" s="124"/>
      <c r="N43" s="115"/>
      <c r="O43" s="123"/>
      <c r="P43" s="126"/>
      <c r="Q43" s="126"/>
      <c r="R43" s="124"/>
      <c r="S43" s="115"/>
      <c r="T43" s="123"/>
      <c r="U43" s="126"/>
      <c r="V43" s="126"/>
      <c r="W43" s="124"/>
      <c r="X43" s="115"/>
      <c r="Y43" s="123"/>
      <c r="Z43" s="126"/>
      <c r="AA43" s="126"/>
      <c r="AB43" s="124"/>
      <c r="AC43" s="115"/>
      <c r="AD43" s="123" t="s">
        <v>393</v>
      </c>
      <c r="AE43" s="124"/>
    </row>
    <row r="50" spans="9:27" x14ac:dyDescent="0.2">
      <c r="Z50" s="112"/>
      <c r="AA50" s="112"/>
    </row>
    <row r="51" spans="9:27" x14ac:dyDescent="0.2">
      <c r="Z51" s="112"/>
      <c r="AA51" s="112"/>
    </row>
    <row r="52" spans="9:27" x14ac:dyDescent="0.2">
      <c r="Z52" s="112"/>
      <c r="AA52" s="112"/>
    </row>
    <row r="53" spans="9:27" x14ac:dyDescent="0.2">
      <c r="Z53" s="112"/>
      <c r="AA53" s="112"/>
    </row>
    <row r="54" spans="9:27" x14ac:dyDescent="0.2">
      <c r="Z54" s="112"/>
      <c r="AA54" s="112"/>
    </row>
    <row r="55" spans="9:27" x14ac:dyDescent="0.2">
      <c r="Z55" s="112"/>
      <c r="AA55" s="112"/>
    </row>
    <row r="56" spans="9:27" x14ac:dyDescent="0.2">
      <c r="I56" t="s">
        <v>323</v>
      </c>
      <c r="Z56" s="112"/>
      <c r="AA56" s="112"/>
    </row>
    <row r="57" spans="9:27" x14ac:dyDescent="0.2">
      <c r="Z57" s="112"/>
      <c r="AA57" s="112"/>
    </row>
    <row r="58" spans="9:27" x14ac:dyDescent="0.2">
      <c r="Z58" s="112"/>
      <c r="AA58" s="112"/>
    </row>
    <row r="59" spans="9:27" x14ac:dyDescent="0.2">
      <c r="Z59" s="112"/>
      <c r="AA59" s="112"/>
    </row>
    <row r="60" spans="9:27" x14ac:dyDescent="0.2">
      <c r="Z60" s="112"/>
      <c r="AA60" s="112"/>
    </row>
    <row r="61" spans="9:27" x14ac:dyDescent="0.2">
      <c r="Z61" s="112"/>
      <c r="AA61" s="112"/>
    </row>
    <row r="62" spans="9:27" x14ac:dyDescent="0.2">
      <c r="Z62" s="112"/>
      <c r="AA62" s="112"/>
    </row>
    <row r="63" spans="9:27" x14ac:dyDescent="0.2">
      <c r="Z63" s="112"/>
      <c r="AA63" s="112"/>
    </row>
    <row r="64" spans="9:27" x14ac:dyDescent="0.2">
      <c r="Z64" s="112"/>
      <c r="AA64" s="112"/>
    </row>
    <row r="65" spans="26:27" x14ac:dyDescent="0.2">
      <c r="Z65" s="112"/>
      <c r="AA65" s="112"/>
    </row>
    <row r="66" spans="26:27" x14ac:dyDescent="0.2">
      <c r="Z66" s="112"/>
      <c r="AA66" s="112"/>
    </row>
  </sheetData>
  <mergeCells count="140">
    <mergeCell ref="AD39:AE39"/>
    <mergeCell ref="AD41:AE41"/>
    <mergeCell ref="AD38:AE38"/>
    <mergeCell ref="Z62:AA62"/>
    <mergeCell ref="Z63:AA63"/>
    <mergeCell ref="Z64:AA64"/>
    <mergeCell ref="Z65:AA65"/>
    <mergeCell ref="Z66:AA66"/>
    <mergeCell ref="Y37:AB37"/>
    <mergeCell ref="Z56:AA56"/>
    <mergeCell ref="Z57:AA57"/>
    <mergeCell ref="Z58:AA58"/>
    <mergeCell ref="Z59:AA59"/>
    <mergeCell ref="Z60:AA60"/>
    <mergeCell ref="Z61:AA61"/>
    <mergeCell ref="Z50:AA50"/>
    <mergeCell ref="Z51:AA51"/>
    <mergeCell ref="Z52:AA52"/>
    <mergeCell ref="Z53:AA53"/>
    <mergeCell ref="Z54:AA54"/>
    <mergeCell ref="Z55:AA55"/>
    <mergeCell ref="Y42:AB42"/>
    <mergeCell ref="Y43:AB43"/>
    <mergeCell ref="AD42:AE42"/>
    <mergeCell ref="AD43:AE43"/>
    <mergeCell ref="T38:W38"/>
    <mergeCell ref="T39:W39"/>
    <mergeCell ref="T40:W40"/>
    <mergeCell ref="T41:W41"/>
    <mergeCell ref="T42:W42"/>
    <mergeCell ref="T43:W43"/>
    <mergeCell ref="I27:I43"/>
    <mergeCell ref="N27:N43"/>
    <mergeCell ref="S27:S43"/>
    <mergeCell ref="X27:X43"/>
    <mergeCell ref="AC27:AC43"/>
    <mergeCell ref="O39:R39"/>
    <mergeCell ref="O40:R40"/>
    <mergeCell ref="O41:R41"/>
    <mergeCell ref="O42:R42"/>
    <mergeCell ref="O43:R43"/>
    <mergeCell ref="AD36:AE36"/>
    <mergeCell ref="AD37:AE37"/>
    <mergeCell ref="AD40:AE40"/>
    <mergeCell ref="T37:W37"/>
    <mergeCell ref="Y41:AB41"/>
    <mergeCell ref="AD27:AE27"/>
    <mergeCell ref="AD28:AE28"/>
    <mergeCell ref="AD29:AE29"/>
    <mergeCell ref="AD30:AE30"/>
    <mergeCell ref="AD31:AE31"/>
    <mergeCell ref="AD32:AE32"/>
    <mergeCell ref="AD33:AE33"/>
    <mergeCell ref="AD34:AE34"/>
    <mergeCell ref="AD35:AE35"/>
    <mergeCell ref="Y34:AB34"/>
    <mergeCell ref="Y35:AB35"/>
    <mergeCell ref="Y36:AB36"/>
    <mergeCell ref="Y38:AB38"/>
    <mergeCell ref="Y39:AB39"/>
    <mergeCell ref="Y40:AB40"/>
    <mergeCell ref="T34:W34"/>
    <mergeCell ref="T35:W35"/>
    <mergeCell ref="T36:W36"/>
    <mergeCell ref="Y27:AB27"/>
    <mergeCell ref="Y28:AB28"/>
    <mergeCell ref="Y29:AB29"/>
    <mergeCell ref="Y30:AB30"/>
    <mergeCell ref="Y31:AB31"/>
    <mergeCell ref="Y32:AB32"/>
    <mergeCell ref="Y33:AB33"/>
    <mergeCell ref="T28:W28"/>
    <mergeCell ref="T29:W29"/>
    <mergeCell ref="T30:W30"/>
    <mergeCell ref="T31:W31"/>
    <mergeCell ref="T32:W32"/>
    <mergeCell ref="T33:W33"/>
    <mergeCell ref="O33:R33"/>
    <mergeCell ref="O34:R34"/>
    <mergeCell ref="O35:R35"/>
    <mergeCell ref="O36:R36"/>
    <mergeCell ref="O37:R37"/>
    <mergeCell ref="O38:R38"/>
    <mergeCell ref="J40:M40"/>
    <mergeCell ref="J41:M41"/>
    <mergeCell ref="J42:M42"/>
    <mergeCell ref="J43:M43"/>
    <mergeCell ref="O27:R27"/>
    <mergeCell ref="O28:R28"/>
    <mergeCell ref="O29:R29"/>
    <mergeCell ref="O30:R30"/>
    <mergeCell ref="O31:R31"/>
    <mergeCell ref="O32:R32"/>
    <mergeCell ref="J34:M34"/>
    <mergeCell ref="J35:M35"/>
    <mergeCell ref="J36:M36"/>
    <mergeCell ref="J37:M37"/>
    <mergeCell ref="J38:M38"/>
    <mergeCell ref="J39:M39"/>
    <mergeCell ref="J28:M28"/>
    <mergeCell ref="J29:M29"/>
    <mergeCell ref="J30:M30"/>
    <mergeCell ref="J31:M31"/>
    <mergeCell ref="J32:M32"/>
    <mergeCell ref="J33:M33"/>
    <mergeCell ref="J23:M23"/>
    <mergeCell ref="N23:Q23"/>
    <mergeCell ref="R23:U23"/>
    <mergeCell ref="V23:Y23"/>
    <mergeCell ref="Z23:AB23"/>
    <mergeCell ref="J27:M27"/>
    <mergeCell ref="T27:W27"/>
    <mergeCell ref="J21:M21"/>
    <mergeCell ref="N21:Q21"/>
    <mergeCell ref="R21:U21"/>
    <mergeCell ref="V21:Y21"/>
    <mergeCell ref="Z21:AB21"/>
    <mergeCell ref="J22:M22"/>
    <mergeCell ref="N22:Q22"/>
    <mergeCell ref="R22:U22"/>
    <mergeCell ref="V22:Y22"/>
    <mergeCell ref="Z22:AB22"/>
    <mergeCell ref="J19:M19"/>
    <mergeCell ref="N19:Y19"/>
    <mergeCell ref="Z19:AB19"/>
    <mergeCell ref="J20:M20"/>
    <mergeCell ref="N20:Q20"/>
    <mergeCell ref="R20:U20"/>
    <mergeCell ref="V20:Y20"/>
    <mergeCell ref="Z20:AB20"/>
    <mergeCell ref="J16:M16"/>
    <mergeCell ref="N16:Q16"/>
    <mergeCell ref="R16:U16"/>
    <mergeCell ref="V16:Y16"/>
    <mergeCell ref="Z16:AB16"/>
    <mergeCell ref="J18:M18"/>
    <mergeCell ref="N18:Q18"/>
    <mergeCell ref="R18:U18"/>
    <mergeCell ref="V18:Y18"/>
    <mergeCell ref="Z18:AB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A1:B5"/>
  <sheetViews>
    <sheetView zoomScaleNormal="100" workbookViewId="0">
      <selection activeCell="A4" sqref="A4:A5"/>
    </sheetView>
  </sheetViews>
  <sheetFormatPr defaultRowHeight="12.75" x14ac:dyDescent="0.2"/>
  <cols>
    <col min="2" max="2" width="20" bestFit="1" customWidth="1"/>
  </cols>
  <sheetData>
    <row r="1" spans="1:2" x14ac:dyDescent="0.2">
      <c r="A1" t="s">
        <v>3</v>
      </c>
    </row>
    <row r="2" spans="1:2" x14ac:dyDescent="0.2">
      <c r="A2" t="s">
        <v>5</v>
      </c>
    </row>
    <row r="4" spans="1:2" x14ac:dyDescent="0.2">
      <c r="A4">
        <v>0</v>
      </c>
      <c r="B4" t="s">
        <v>4</v>
      </c>
    </row>
    <row r="5" spans="1:2" x14ac:dyDescent="0.2">
      <c r="A5">
        <v>1</v>
      </c>
      <c r="B5" t="s">
        <v>6</v>
      </c>
    </row>
  </sheetData>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Functional Requirements</vt:lpstr>
      <vt:lpstr>Non-Functional Requirements</vt:lpstr>
      <vt:lpstr>CbCR_Table 1</vt:lpstr>
      <vt:lpstr>CbCR_Table 2</vt:lpstr>
      <vt:lpstr>CbCR_Notification</vt:lpstr>
      <vt:lpstr>Effort Estimate</vt:lpstr>
      <vt:lpstr>LOV</vt:lpstr>
      <vt:lpstr>CbCR_Notification!Print_Area</vt:lpstr>
      <vt:lpstr>'CbCR_Table 1'!Print_Titles</vt:lpstr>
      <vt:lpstr>'CbCR_Table 2'!Print_Titles</vt:lpstr>
      <vt:lpstr>'Functional Requirements'!Print_Titles</vt:lpstr>
      <vt:lpstr>'Non-Functional Requirements'!Print_Titles</vt:lpstr>
    </vt:vector>
  </TitlesOfParts>
  <Company>Deloitte Touche Tohmatsu Services,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Deloitte</dc:creator>
  <cp:lastModifiedBy>Prashant</cp:lastModifiedBy>
  <cp:lastPrinted>2016-10-27T08:55:14Z</cp:lastPrinted>
  <dcterms:created xsi:type="dcterms:W3CDTF">2016-04-18T10:50:46Z</dcterms:created>
  <dcterms:modified xsi:type="dcterms:W3CDTF">2019-12-23T09:26:36Z</dcterms:modified>
</cp:coreProperties>
</file>