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posal\MOCCE-DigitalServicesRedesign\"/>
    </mc:Choice>
  </mc:AlternateContent>
  <bookViews>
    <workbookView xWindow="0" yWindow="0" windowWidth="14400" windowHeight="11910" tabRatio="500" activeTab="1"/>
  </bookViews>
  <sheets>
    <sheet name="Web" sheetId="1" r:id="rId1"/>
    <sheet name="mobile" sheetId="2" r:id="rId2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4" i="2" l="1"/>
  <c r="D133" i="2"/>
  <c r="D135" i="2"/>
  <c r="D131" i="2"/>
  <c r="D132" i="2"/>
  <c r="D136" i="2"/>
  <c r="D21" i="2"/>
  <c r="D18" i="2"/>
  <c r="D19" i="2"/>
  <c r="D20" i="2"/>
  <c r="D22" i="2"/>
  <c r="D23" i="2"/>
  <c r="D130" i="2"/>
  <c r="D16" i="2"/>
  <c r="D14" i="2"/>
  <c r="D15" i="2"/>
  <c r="D17" i="2"/>
  <c r="D24" i="2"/>
  <c r="D11" i="2"/>
  <c r="D12" i="2"/>
  <c r="D13" i="2"/>
  <c r="D137" i="2"/>
  <c r="D139" i="2" l="1"/>
  <c r="D138" i="2"/>
  <c r="D127" i="2"/>
  <c r="C144" i="2"/>
  <c r="D144" i="2" s="1"/>
  <c r="D141" i="2"/>
  <c r="D142" i="2"/>
  <c r="D143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8" i="2"/>
  <c r="D92" i="2"/>
  <c r="D93" i="2"/>
  <c r="D94" i="2"/>
  <c r="D95" i="2"/>
  <c r="D96" i="2"/>
  <c r="D97" i="2"/>
  <c r="D98" i="2"/>
  <c r="D100" i="2"/>
  <c r="D101" i="2"/>
  <c r="D102" i="2"/>
  <c r="D103" i="2"/>
  <c r="D104" i="2"/>
  <c r="D105" i="2"/>
  <c r="D106" i="2"/>
  <c r="D107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26" i="2"/>
  <c r="D27" i="2"/>
  <c r="D28" i="2"/>
  <c r="D29" i="2"/>
  <c r="D30" i="2"/>
  <c r="D31" i="2"/>
  <c r="G10" i="2" l="1"/>
  <c r="H10" i="2" s="1"/>
  <c r="H25" i="2"/>
  <c r="H8" i="2" l="1"/>
  <c r="H9" i="2"/>
  <c r="H7" i="2"/>
  <c r="E70" i="2"/>
  <c r="L8" i="2" l="1"/>
  <c r="H26" i="2"/>
  <c r="F27" i="2" s="1"/>
  <c r="D10" i="2"/>
  <c r="K8" i="2" l="1"/>
  <c r="J8" i="2"/>
  <c r="D136" i="1"/>
  <c r="D135" i="1"/>
  <c r="D134" i="1"/>
  <c r="D123" i="1"/>
  <c r="D122" i="1"/>
  <c r="D120" i="1"/>
  <c r="D33" i="1"/>
  <c r="D32" i="1"/>
  <c r="D31" i="1"/>
  <c r="D30" i="1"/>
  <c r="D27" i="1"/>
  <c r="D25" i="1"/>
  <c r="D24" i="1"/>
  <c r="D22" i="1"/>
  <c r="D18" i="1"/>
  <c r="D17" i="1"/>
  <c r="F16" i="1"/>
  <c r="D16" i="1"/>
  <c r="F14" i="1"/>
  <c r="G13" i="1"/>
  <c r="D13" i="1"/>
  <c r="G12" i="1"/>
  <c r="G11" i="1"/>
  <c r="D11" i="1"/>
  <c r="G10" i="1"/>
  <c r="D10" i="1"/>
  <c r="G9" i="1"/>
  <c r="D9" i="1"/>
  <c r="L8" i="1"/>
  <c r="J8" i="1"/>
  <c r="G8" i="1"/>
  <c r="D8" i="1"/>
  <c r="G7" i="1"/>
  <c r="F28" i="2" l="1"/>
  <c r="F17" i="1"/>
  <c r="I8" i="1"/>
  <c r="D137" i="1"/>
  <c r="I8" i="2"/>
  <c r="G14" i="1"/>
</calcChain>
</file>

<file path=xl/sharedStrings.xml><?xml version="1.0" encoding="utf-8"?>
<sst xmlns="http://schemas.openxmlformats.org/spreadsheetml/2006/main" count="309" uniqueCount="185">
  <si>
    <t>19/4/2020</t>
  </si>
  <si>
    <t>Monday</t>
  </si>
  <si>
    <t>Module</t>
  </si>
  <si>
    <t>Hours</t>
  </si>
  <si>
    <t>Man Days</t>
  </si>
  <si>
    <t>No</t>
  </si>
  <si>
    <t>Total Effort</t>
  </si>
  <si>
    <t>Initiation</t>
  </si>
  <si>
    <t>Designer</t>
  </si>
  <si>
    <t xml:space="preserve">Business analysis </t>
  </si>
  <si>
    <t>Sr Developer</t>
  </si>
  <si>
    <t>Project Management</t>
  </si>
  <si>
    <t>Jr Developer</t>
  </si>
  <si>
    <t>SRS,FS,User Manual</t>
  </si>
  <si>
    <t>PM</t>
  </si>
  <si>
    <t>BA</t>
  </si>
  <si>
    <t>Development</t>
  </si>
  <si>
    <t>Tech writer</t>
  </si>
  <si>
    <t xml:space="preserve">Application basic setup </t>
  </si>
  <si>
    <t>QA</t>
  </si>
  <si>
    <t>Website</t>
  </si>
  <si>
    <t>Total</t>
  </si>
  <si>
    <t>Effort</t>
  </si>
  <si>
    <t>+ 1 Day (Deployment)</t>
  </si>
  <si>
    <t>Delivery Time</t>
  </si>
  <si>
    <t>Quality Assurance</t>
  </si>
  <si>
    <t>QA &amp; Bug Fixing</t>
  </si>
  <si>
    <t>UAT</t>
  </si>
  <si>
    <t>Deployment per instance</t>
  </si>
  <si>
    <t>Assumptions</t>
  </si>
  <si>
    <t>The effort may change after a detailed system study</t>
  </si>
  <si>
    <t>Security</t>
  </si>
  <si>
    <t>URL encoding,  Input validation</t>
  </si>
  <si>
    <t>Cookie Encryption, Cookie replay attacks</t>
  </si>
  <si>
    <t>Session hijacking prevention</t>
  </si>
  <si>
    <t>Cross site scripting and session management</t>
  </si>
  <si>
    <t>Integration</t>
  </si>
  <si>
    <t>Payment Integration</t>
  </si>
  <si>
    <t>REDIS integraion</t>
  </si>
  <si>
    <t>Minio Integration</t>
  </si>
  <si>
    <t>Keycloak integration</t>
  </si>
  <si>
    <t>ELK stack integration</t>
  </si>
  <si>
    <t>TWILIO integration</t>
  </si>
  <si>
    <t>OneSignal (optional)</t>
  </si>
  <si>
    <t>Protection against injection attacks (SQL, CRLF)</t>
  </si>
  <si>
    <t>UI / UX  (Web &amp; Moile IOS)</t>
  </si>
  <si>
    <r>
      <t>Mobile Design (</t>
    </r>
    <r>
      <rPr>
        <b/>
        <sz val="11"/>
        <color rgb="FF000000"/>
        <rFont val="Calibri"/>
        <family val="2"/>
        <charset val="1"/>
      </rPr>
      <t>Different from UI/UX</t>
    </r>
    <r>
      <rPr>
        <sz val="11"/>
        <color rgb="FF000000"/>
        <rFont val="Calibri"/>
        <family val="2"/>
        <charset val="1"/>
      </rPr>
      <t>)</t>
    </r>
  </si>
  <si>
    <t>qa</t>
  </si>
  <si>
    <t>API Development</t>
  </si>
  <si>
    <t>LICENSING</t>
  </si>
  <si>
    <t>Renew Fishing Boat License</t>
  </si>
  <si>
    <t>Accreditation of food establishment to export outside UAE - New</t>
  </si>
  <si>
    <t>Add or Replace Fishing Boat's Engine</t>
  </si>
  <si>
    <t>Agricultural Extension Request</t>
  </si>
  <si>
    <t>Change Fishing Method</t>
  </si>
  <si>
    <t>Issuance of Aquaculture Farm Establishment License</t>
  </si>
  <si>
    <t>Issue a License for Manufacturing a Fertilizer/Soil Conditioner</t>
  </si>
  <si>
    <t>Issue a license of practicing animal activity</t>
  </si>
  <si>
    <t>Issue a Plant Nursery License</t>
  </si>
  <si>
    <t>Issue a Temporary License of a Practicing the Profession for Veterinarians</t>
  </si>
  <si>
    <t>Issue a Veterinary Establishment License</t>
  </si>
  <si>
    <t>Issue an Agricultural Activity License</t>
  </si>
  <si>
    <t>Issue an Export License (Local Aquatic Organisms’ Products)</t>
  </si>
  <si>
    <t>Issue an Import Permit of Agricultural Consignment</t>
  </si>
  <si>
    <t>Issue Import License (Broodstock and Larvae/ Fishing Tools and Equipment)</t>
  </si>
  <si>
    <t>Issuing a license for animal production farm</t>
  </si>
  <si>
    <t>Issuing a license for practicing the profession for veterinarians and assisting veterinary professions</t>
  </si>
  <si>
    <t>Modification or Cancellation of Basic Data of Agricultural Holdings</t>
  </si>
  <si>
    <t>Preliminary approval to license an animal production farm</t>
  </si>
  <si>
    <t>Primary approval on licensing a veterinary facility</t>
  </si>
  <si>
    <t>Registration of agricultural holdings</t>
  </si>
  <si>
    <t>Renew Aquaculture Farm Establishment License</t>
  </si>
  <si>
    <t>Renew Import License (Broodstock and Larvae/ Fishing Tools and Equipment)</t>
  </si>
  <si>
    <t>Renew issuance license of practicing the profession for veterinarians and for the assistant vet</t>
  </si>
  <si>
    <t>Renew Plant Nursery License</t>
  </si>
  <si>
    <t>Renew Veterinary Establishment Licence</t>
  </si>
  <si>
    <t>Renew Vice-Captain's Card</t>
  </si>
  <si>
    <t>Renewal a License for Manufacture Fertilizers and Soil Conditioner</t>
  </si>
  <si>
    <t>Renewal Issue a license of practicing animal activity</t>
  </si>
  <si>
    <t>Renewal of Accreditation of food Establishment to Export Outside UAE</t>
  </si>
  <si>
    <t>Renewal of agricultural activity license</t>
  </si>
  <si>
    <t>Renewal of an Export License (Local Aquatic Organisms’ Products)</t>
  </si>
  <si>
    <t>Renewal of Slaughterhouse Accreditation Outside UAE</t>
  </si>
  <si>
    <t>Renewal of the license of an animal production farm</t>
  </si>
  <si>
    <t>Replacement of Fishing Boat</t>
  </si>
  <si>
    <t>Request ٍSubsidies for Farmers</t>
  </si>
  <si>
    <t>Request ٍSubsidies for Fishermen’s</t>
  </si>
  <si>
    <t>Sale of Fishing Boat's Body</t>
  </si>
  <si>
    <t>Slaughterhouse Accreditation Outside UAE</t>
  </si>
  <si>
    <t>Transfer Fishing Boat Ownership</t>
  </si>
  <si>
    <t>Transfer Fishing Boat's Ownership to Heirs</t>
  </si>
  <si>
    <t>Veterinary Extension Request</t>
  </si>
  <si>
    <t>Vice-Captain Card Issuance</t>
  </si>
  <si>
    <t>PERMITS</t>
  </si>
  <si>
    <t>Adopting Veterinary Raw Materials for Importation</t>
  </si>
  <si>
    <t>Apply for Release Permit (Fishing Tools and Equipment)</t>
  </si>
  <si>
    <t>Approve Disinfectants, Veterinary Equipment and Supplies, and Animal Care Supplies for Distribution</t>
  </si>
  <si>
    <t>Issuance Import permit for Semen or Embryos</t>
  </si>
  <si>
    <t>Issuance of Re-export of Vegetable Feed Permission</t>
  </si>
  <si>
    <t>Issue a Permanent or Temporary Horse import permit</t>
  </si>
  <si>
    <t>Issue a Permit to Import Ozone Depleting Substances (ODS)</t>
  </si>
  <si>
    <t>Issue a Permit to Import Pesticides</t>
  </si>
  <si>
    <t>Issue a permit to re-export ozone depleting substances (ODS)</t>
  </si>
  <si>
    <t>Issue a Re-Export Permit (Aquatic Organisms Products)</t>
  </si>
  <si>
    <t>Issue an agricultural consignment release</t>
  </si>
  <si>
    <t>Issue an Export Permit (Local Aquatic Organisms’ Products)</t>
  </si>
  <si>
    <t>Issue an Export Permit of Hazardous Waste</t>
  </si>
  <si>
    <t>Issue an Import Permit (Broodstock or Larvae)</t>
  </si>
  <si>
    <t>Issue an Import Permit (Fishing Tools and Equipment)</t>
  </si>
  <si>
    <t>Issue an Import Permit for Animal Products or By-Products</t>
  </si>
  <si>
    <t>Issue an Import Permit for Feed and Processed Animal Feed</t>
  </si>
  <si>
    <t>Issue an Import permit for live animals, Birds and Ornamental fish</t>
  </si>
  <si>
    <t>Issue an Import Permit for Pets - Cats or Dogs</t>
  </si>
  <si>
    <t>Issue an Import Permit of Fertilizers or Soil Conditioners (Restricted)</t>
  </si>
  <si>
    <t>Issue an Import Permit of Fertilizers or Soil Conditioners (Unrestricted)</t>
  </si>
  <si>
    <t>Issue an Import permit of Pheromones, Attracting materials, Extruding materials, Additives and Materials with mechanical or physical in pest control</t>
  </si>
  <si>
    <t>Issue import permit for non-manufactured feed for aquatic organisms</t>
  </si>
  <si>
    <t>Issuing an Import Permit for Disinfectants, Veterinary Equipment and Supplies, and Animal Care Supplies</t>
  </si>
  <si>
    <t>Issuing export permit of animal samples</t>
  </si>
  <si>
    <t>Issuing Import Permit for Veterinary Products</t>
  </si>
  <si>
    <t>Issuing import permit of animal samples</t>
  </si>
  <si>
    <t>Issuing Import Permit of Veterinary Raw Materials</t>
  </si>
  <si>
    <t>Release of Locally Manufactured Fertilizers</t>
  </si>
  <si>
    <t>CITES</t>
  </si>
  <si>
    <t>Cancellation of Species Ownership Listed in CITES Appendices</t>
  </si>
  <si>
    <t>Issue a CITES Export/Re-export Certificate</t>
  </si>
  <si>
    <t>Issue a CITES Import Certificate</t>
  </si>
  <si>
    <t>Issue a Falcon passport in accordance with the Federal Law on CITES</t>
  </si>
  <si>
    <t>Issue a to whom it may concern letter in accordance with the federal law on CITES</t>
  </si>
  <si>
    <t>Ownership Registration of Species Listed in CITES Appendices</t>
  </si>
  <si>
    <t>Request for Falcon Identification Rings</t>
  </si>
  <si>
    <t>Transfer Species Ownership Listed in CITES Appendices</t>
  </si>
  <si>
    <t>CERTIFICATES</t>
  </si>
  <si>
    <t>Approved of Phermions, Attracting materials, Extruding materials, Additives and Materials with mechanical or physical in pest control</t>
  </si>
  <si>
    <t>Issuance of Good Manufacturing Certificate GMP</t>
  </si>
  <si>
    <t>Issue a license to practice the profession of agricultural engineer and occupations related to agricultural activities</t>
  </si>
  <si>
    <t>Issue a Registration Certificate for a Fertilizer or a Soil Conditioner</t>
  </si>
  <si>
    <t>Issue a Veterinary Health Certificate for Exporting Equine Semen</t>
  </si>
  <si>
    <t>Issue a Veterinary Health Certificate for Exporting or Re-Exporting Animal and Fish Products or byproducts and Manufactured Feed</t>
  </si>
  <si>
    <t>Issue a Veterinary Health Certificate for Exporting or Re-Exporting Horses</t>
  </si>
  <si>
    <t>Issue a Veterinary Health Certificate for Exporting or Re-Exporting Live Animals</t>
  </si>
  <si>
    <t>Issue an Phytosanitary Certificate for Export or Re-Export</t>
  </si>
  <si>
    <t>Issue Certificate of Heat Treatment Facility Approval</t>
  </si>
  <si>
    <t>Issue license to re-export aquatic organisms</t>
  </si>
  <si>
    <t>Issue Pesticide Registration Certificate</t>
  </si>
  <si>
    <t>Issue Registration Certificate of Veterinary Product Companies</t>
  </si>
  <si>
    <t>Issuing a Free Sale Certificate for a Veterinary Product</t>
  </si>
  <si>
    <t>Issuing Registration Certificate of Veterinary Products</t>
  </si>
  <si>
    <t>Renew license to re-export aquatic organisms</t>
  </si>
  <si>
    <t>Renewal registration certificate of veterinary product</t>
  </si>
  <si>
    <t>Renewal a license to practice the profession of agricultural engineer and occupations related to agricultural activities</t>
  </si>
  <si>
    <t>Renewal of Good Manufacturing Certificate GMP</t>
  </si>
  <si>
    <t>Renewal Registration Certificate of Veterinary Product Companies</t>
  </si>
  <si>
    <t>Issue an Import permit of Pheromones, Attracting materials, Extruding materials, Additives and Materials with
 mechanical or physical in pest control</t>
  </si>
  <si>
    <t>Renewal a license to practice the profession of agricultural engineer and occupations related to agricultural 
activities</t>
  </si>
  <si>
    <t>Approved of Phermions, Attracting materials, Extruding materials, Additives and Materials with mechanical or 
physical in pest control</t>
  </si>
  <si>
    <t>Mobile</t>
  </si>
  <si>
    <t xml:space="preserve">MOCCAE- Mobile </t>
  </si>
  <si>
    <t>MOCCAE - WEB</t>
  </si>
  <si>
    <t>Tuesday</t>
  </si>
  <si>
    <t>Payment Gateway Integartion</t>
  </si>
  <si>
    <t>Bilingual (English and Arabic)</t>
  </si>
  <si>
    <r>
      <t xml:space="preserve">Assumptions
</t>
    </r>
    <r>
      <rPr>
        <sz val="12"/>
        <color rgb="FF000000"/>
        <rFont val="Calibri"/>
        <family val="2"/>
      </rPr>
      <t>1.The estimated time may vary with change in functionality.
2.The estimation is for portrait mode.</t>
    </r>
  </si>
  <si>
    <t>Integration of UAE pass</t>
  </si>
  <si>
    <t>Login with username and password or Login with UAE pass</t>
  </si>
  <si>
    <t>Registration/Create MOCCAE account</t>
  </si>
  <si>
    <t>PushNotification</t>
  </si>
  <si>
    <t>Happiness meter</t>
  </si>
  <si>
    <t>Integration of happiness meter sdk</t>
  </si>
  <si>
    <t>Dashboard</t>
  </si>
  <si>
    <t>Service Request Tracking Feature</t>
  </si>
  <si>
    <t>Events and News</t>
  </si>
  <si>
    <t>Chatbot and live chat</t>
  </si>
  <si>
    <t>Rate and share</t>
  </si>
  <si>
    <t>Contact us,privacy , terms and condition</t>
  </si>
  <si>
    <t>Customer location,working hours and services to be displayed.</t>
  </si>
  <si>
    <t>Create Incident</t>
  </si>
  <si>
    <t>Welcome message as push notification(within 100M range)</t>
  </si>
  <si>
    <t>Integration of Emirates ID</t>
  </si>
  <si>
    <t>Integration of Bio-Security</t>
  </si>
  <si>
    <t>Integration with portal CMS</t>
  </si>
  <si>
    <t>Integration with mail/exchange server</t>
  </si>
  <si>
    <t xml:space="preserve">Integration with qmatic system </t>
  </si>
  <si>
    <t>Help and support(faq and live chat)</t>
  </si>
  <si>
    <t>Integration with current eservices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</si>
</sst>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3" x14ac:knownFonts="1">
    <font>
      <sz val="12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FF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u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DEADA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93CDDD"/>
        <bgColor rgb="FFC0C0C0"/>
      </patternFill>
    </fill>
    <fill>
      <patternFill patternType="solid">
        <fgColor rgb="FFD99694"/>
        <bgColor rgb="FFFF99CC"/>
      </patternFill>
    </fill>
    <fill>
      <patternFill patternType="solid">
        <fgColor rgb="FFF79646"/>
        <bgColor rgb="FFD99694"/>
      </patternFill>
    </fill>
    <fill>
      <patternFill patternType="solid">
        <fgColor rgb="FFFFFFFF"/>
        <bgColor rgb="FFEBF1DE"/>
      </patternFill>
    </fill>
    <fill>
      <patternFill patternType="solid">
        <fgColor theme="5"/>
        <bgColor rgb="FFFDEADA"/>
      </patternFill>
    </fill>
  </fills>
  <borders count="11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 style="thin">
        <color rgb="FFA6A6A6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right" vertical="center"/>
    </xf>
    <xf numFmtId="164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1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right" vertical="center"/>
    </xf>
    <xf numFmtId="0" fontId="4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/>
    </xf>
    <xf numFmtId="0" fontId="4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2"/>
    </xf>
    <xf numFmtId="0" fontId="0" fillId="0" borderId="0" xfId="0" applyFont="1" applyAlignment="1">
      <alignment vertical="center"/>
    </xf>
    <xf numFmtId="0" fontId="0" fillId="2" borderId="4" xfId="0" applyFont="1" applyFill="1" applyBorder="1" applyAlignment="1">
      <alignment horizontal="left" vertical="center"/>
    </xf>
    <xf numFmtId="0" fontId="0" fillId="6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indent="15"/>
    </xf>
    <xf numFmtId="2" fontId="4" fillId="0" borderId="4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2" fontId="0" fillId="0" borderId="0" xfId="0" applyNumberFormat="1"/>
    <xf numFmtId="0" fontId="0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8" xfId="0" applyFont="1" applyBorder="1" applyAlignment="1">
      <alignment horizontal="left" vertical="center" indent="1"/>
    </xf>
    <xf numFmtId="0" fontId="3" fillId="6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left" vertical="center" indent="2"/>
    </xf>
    <xf numFmtId="0" fontId="3" fillId="7" borderId="4" xfId="0" applyFont="1" applyFill="1" applyBorder="1" applyAlignment="1">
      <alignment horizontal="center"/>
    </xf>
    <xf numFmtId="0" fontId="0" fillId="2" borderId="4" xfId="0" applyFont="1" applyFill="1" applyBorder="1"/>
    <xf numFmtId="0" fontId="0" fillId="2" borderId="4" xfId="0" applyFont="1" applyFill="1" applyBorder="1" applyAlignment="1">
      <alignment horizontal="center"/>
    </xf>
    <xf numFmtId="0" fontId="0" fillId="2" borderId="9" xfId="0" applyFont="1" applyFill="1" applyBorder="1"/>
    <xf numFmtId="0" fontId="0" fillId="2" borderId="9" xfId="0" applyFont="1" applyFill="1" applyBorder="1" applyAlignment="1">
      <alignment horizontal="center"/>
    </xf>
    <xf numFmtId="0" fontId="9" fillId="2" borderId="1" xfId="0" applyFont="1" applyFill="1" applyBorder="1"/>
    <xf numFmtId="0" fontId="0" fillId="0" borderId="8" xfId="0" applyFont="1" applyBorder="1" applyAlignment="1">
      <alignment horizontal="left" vertical="center" indent="2"/>
    </xf>
    <xf numFmtId="0" fontId="0" fillId="2" borderId="10" xfId="0" applyFont="1" applyFill="1" applyBorder="1"/>
    <xf numFmtId="0" fontId="0" fillId="2" borderId="4" xfId="0" applyFont="1" applyFill="1" applyBorder="1" applyAlignment="1">
      <alignment horizontal="left" vertical="center" wrapText="1" indent="1"/>
    </xf>
    <xf numFmtId="0" fontId="0" fillId="2" borderId="4" xfId="0" applyFont="1" applyFill="1" applyBorder="1" applyAlignment="1">
      <alignment horizontal="left" vertical="center" indent="3"/>
    </xf>
    <xf numFmtId="0" fontId="0" fillId="8" borderId="4" xfId="0" applyFont="1" applyFill="1" applyBorder="1" applyAlignment="1">
      <alignment horizontal="center" vertical="center"/>
    </xf>
    <xf numFmtId="0" fontId="0" fillId="8" borderId="4" xfId="0" applyFont="1" applyFill="1" applyBorder="1" applyAlignment="1">
      <alignment horizontal="left" vertical="center" indent="1"/>
    </xf>
    <xf numFmtId="0" fontId="0" fillId="8" borderId="0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10" fillId="0" borderId="6" xfId="0" applyFont="1" applyBorder="1" applyAlignment="1">
      <alignment horizontal="right" vertical="center" wrapText="1"/>
    </xf>
    <xf numFmtId="0" fontId="10" fillId="0" borderId="6" xfId="0" applyFont="1" applyBorder="1" applyAlignment="1">
      <alignment horizontal="right" vertical="center"/>
    </xf>
    <xf numFmtId="0" fontId="10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5" fillId="5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wrapText="1"/>
    </xf>
    <xf numFmtId="0" fontId="6" fillId="0" borderId="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3" fillId="0" borderId="0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4E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2317320</xdr:colOff>
      <xdr:row>3</xdr:row>
      <xdr:rowOff>128160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0"/>
          <a:ext cx="3045960" cy="7279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41"/>
  <sheetViews>
    <sheetView zoomScale="80" zoomScaleNormal="80" workbookViewId="0">
      <selection activeCell="C3" sqref="C3"/>
    </sheetView>
  </sheetViews>
  <sheetFormatPr defaultColWidth="10.875" defaultRowHeight="15.75" x14ac:dyDescent="0.25"/>
  <cols>
    <col min="1" max="1" width="7.5" style="1" customWidth="1"/>
    <col min="2" max="2" width="100" style="2" customWidth="1"/>
    <col min="3" max="3" width="14.25" style="1" customWidth="1"/>
    <col min="4" max="4" width="13.875" style="3" customWidth="1"/>
    <col min="5" max="5" width="19.125" style="2" customWidth="1"/>
    <col min="6" max="6" width="12.75" style="2" customWidth="1"/>
    <col min="7" max="7" width="10.875" style="2"/>
    <col min="8" max="8" width="10.75" style="2" customWidth="1"/>
    <col min="9" max="9" width="0.25" style="2" hidden="1" customWidth="1"/>
    <col min="10" max="10" width="10.875" style="2" hidden="1"/>
    <col min="11" max="11" width="10.875" style="2"/>
    <col min="12" max="12" width="13.5" style="2" customWidth="1"/>
    <col min="13" max="1024" width="10.875" style="2"/>
  </cols>
  <sheetData>
    <row r="1" spans="1:12" ht="15.75" customHeight="1" x14ac:dyDescent="0.25">
      <c r="A1" s="4"/>
      <c r="B1" s="4"/>
      <c r="C1" s="5"/>
      <c r="D1" s="6"/>
    </row>
    <row r="2" spans="1:12" ht="15.75" customHeight="1" x14ac:dyDescent="0.25">
      <c r="A2" s="6"/>
      <c r="B2" s="6"/>
      <c r="C2" s="5"/>
      <c r="D2" s="6"/>
    </row>
    <row r="3" spans="1:12" ht="15.75" customHeight="1" x14ac:dyDescent="0.25">
      <c r="A3" s="6"/>
      <c r="B3" s="7"/>
      <c r="C3" s="5" t="s">
        <v>158</v>
      </c>
      <c r="D3" s="8" t="s">
        <v>0</v>
      </c>
    </row>
    <row r="4" spans="1:12" ht="15.75" customHeight="1" x14ac:dyDescent="0.25">
      <c r="A4" s="6"/>
      <c r="B4" s="5"/>
      <c r="C4" s="5"/>
      <c r="D4" s="9" t="s">
        <v>1</v>
      </c>
    </row>
    <row r="5" spans="1:12" ht="15.75" customHeight="1" x14ac:dyDescent="0.25">
      <c r="A5" s="10"/>
      <c r="B5" s="10"/>
      <c r="C5" s="11"/>
      <c r="D5" s="10"/>
      <c r="E5" s="12"/>
    </row>
    <row r="6" spans="1:12" s="20" customFormat="1" ht="18" customHeight="1" x14ac:dyDescent="0.25">
      <c r="A6" s="13"/>
      <c r="B6" s="14" t="s">
        <v>2</v>
      </c>
      <c r="C6" s="15" t="s">
        <v>3</v>
      </c>
      <c r="D6" s="13" t="s">
        <v>4</v>
      </c>
      <c r="E6" s="16"/>
      <c r="F6" s="17" t="s">
        <v>5</v>
      </c>
      <c r="G6" s="18" t="s">
        <v>4</v>
      </c>
      <c r="H6" s="18" t="s">
        <v>6</v>
      </c>
      <c r="I6" s="19"/>
      <c r="J6" s="19"/>
    </row>
    <row r="7" spans="1:12" s="20" customFormat="1" ht="18" customHeight="1" x14ac:dyDescent="0.25">
      <c r="A7" s="13"/>
      <c r="B7" s="21" t="s">
        <v>7</v>
      </c>
      <c r="C7" s="22"/>
      <c r="D7" s="13"/>
      <c r="E7" s="23" t="s">
        <v>8</v>
      </c>
      <c r="F7" s="24">
        <v>1</v>
      </c>
      <c r="G7" s="25">
        <f t="shared" ref="G7:G13" si="0">H7/F7</f>
        <v>0</v>
      </c>
      <c r="H7" s="26"/>
      <c r="I7" s="19"/>
      <c r="J7" s="19"/>
      <c r="K7" s="27"/>
      <c r="L7" s="28"/>
    </row>
    <row r="8" spans="1:12" s="20" customFormat="1" ht="18" customHeight="1" x14ac:dyDescent="0.25">
      <c r="A8" s="29">
        <v>1</v>
      </c>
      <c r="B8" s="30" t="s">
        <v>9</v>
      </c>
      <c r="C8" s="29"/>
      <c r="D8" s="29">
        <f>C8/8</f>
        <v>0</v>
      </c>
      <c r="E8" s="23" t="s">
        <v>10</v>
      </c>
      <c r="F8" s="24">
        <v>1</v>
      </c>
      <c r="G8" s="25">
        <f t="shared" si="0"/>
        <v>0</v>
      </c>
      <c r="H8" s="26"/>
      <c r="I8" s="71">
        <f>SUM(D13:D130)</f>
        <v>3</v>
      </c>
      <c r="J8" s="72">
        <f>SUM(H8:H10)</f>
        <v>0</v>
      </c>
      <c r="K8" s="73"/>
      <c r="L8" s="74">
        <f>SUM(H8:H9)</f>
        <v>0</v>
      </c>
    </row>
    <row r="9" spans="1:12" s="20" customFormat="1" ht="18" customHeight="1" x14ac:dyDescent="0.25">
      <c r="A9" s="29">
        <v>2</v>
      </c>
      <c r="B9" s="30" t="s">
        <v>11</v>
      </c>
      <c r="C9" s="29"/>
      <c r="D9" s="29">
        <f>C9/8</f>
        <v>0</v>
      </c>
      <c r="E9" s="23" t="s">
        <v>12</v>
      </c>
      <c r="F9" s="24">
        <v>1</v>
      </c>
      <c r="G9" s="25">
        <f t="shared" si="0"/>
        <v>0</v>
      </c>
      <c r="H9" s="26"/>
      <c r="I9" s="71"/>
      <c r="J9" s="72"/>
      <c r="K9" s="73"/>
      <c r="L9" s="74"/>
    </row>
    <row r="10" spans="1:12" s="20" customFormat="1" ht="18" customHeight="1" x14ac:dyDescent="0.25">
      <c r="A10" s="29">
        <v>3</v>
      </c>
      <c r="B10" s="30" t="s">
        <v>13</v>
      </c>
      <c r="C10" s="29"/>
      <c r="D10" s="29">
        <f>C10/8</f>
        <v>0</v>
      </c>
      <c r="E10" s="23" t="s">
        <v>14</v>
      </c>
      <c r="F10" s="24">
        <v>1</v>
      </c>
      <c r="G10" s="25">
        <f t="shared" si="0"/>
        <v>0</v>
      </c>
      <c r="H10" s="26"/>
      <c r="I10" s="71"/>
      <c r="J10" s="72"/>
      <c r="K10" s="27"/>
      <c r="L10" s="28"/>
    </row>
    <row r="11" spans="1:12" s="31" customFormat="1" ht="18" customHeight="1" x14ac:dyDescent="0.25">
      <c r="A11" s="29">
        <v>4</v>
      </c>
      <c r="B11" s="30" t="s">
        <v>45</v>
      </c>
      <c r="C11" s="29"/>
      <c r="D11" s="29">
        <f>C11/8</f>
        <v>0</v>
      </c>
      <c r="E11" s="23" t="s">
        <v>15</v>
      </c>
      <c r="F11" s="24">
        <v>1</v>
      </c>
      <c r="G11" s="25">
        <f t="shared" si="0"/>
        <v>0</v>
      </c>
      <c r="H11" s="26"/>
      <c r="I11" s="19"/>
      <c r="J11" s="19"/>
      <c r="K11" s="27"/>
      <c r="L11" s="28"/>
    </row>
    <row r="12" spans="1:12" s="31" customFormat="1" ht="18" customHeight="1" x14ac:dyDescent="0.25">
      <c r="A12" s="13"/>
      <c r="B12" s="21" t="s">
        <v>16</v>
      </c>
      <c r="C12" s="21"/>
      <c r="D12" s="21"/>
      <c r="E12" s="23" t="s">
        <v>17</v>
      </c>
      <c r="F12" s="24">
        <v>1</v>
      </c>
      <c r="G12" s="25">
        <f t="shared" si="0"/>
        <v>0</v>
      </c>
      <c r="H12" s="26"/>
      <c r="I12" s="19"/>
      <c r="J12" s="19"/>
      <c r="K12" s="27"/>
      <c r="L12" s="28"/>
    </row>
    <row r="13" spans="1:12" s="31" customFormat="1" ht="18" customHeight="1" x14ac:dyDescent="0.25">
      <c r="A13" s="29">
        <v>5</v>
      </c>
      <c r="B13" s="32" t="s">
        <v>18</v>
      </c>
      <c r="C13" s="29"/>
      <c r="D13" s="29">
        <f>C13/8</f>
        <v>0</v>
      </c>
      <c r="E13" s="23" t="s">
        <v>19</v>
      </c>
      <c r="F13" s="24">
        <v>1</v>
      </c>
      <c r="G13" s="25">
        <f t="shared" si="0"/>
        <v>0</v>
      </c>
      <c r="H13" s="26"/>
      <c r="I13" s="19"/>
      <c r="J13" s="19"/>
      <c r="K13" s="27"/>
      <c r="L13" s="28"/>
    </row>
    <row r="14" spans="1:12" s="31" customFormat="1" ht="18" customHeight="1" x14ac:dyDescent="0.25">
      <c r="A14" s="33"/>
      <c r="B14" s="34" t="s">
        <v>20</v>
      </c>
      <c r="C14" s="33"/>
      <c r="D14" s="33"/>
      <c r="E14" s="35" t="s">
        <v>21</v>
      </c>
      <c r="F14" s="24">
        <f>SUM(F7:F13)</f>
        <v>7</v>
      </c>
      <c r="G14" s="36">
        <f>SUM(G7:G13)</f>
        <v>0</v>
      </c>
      <c r="H14" s="26"/>
      <c r="I14" s="19"/>
      <c r="J14" s="19"/>
      <c r="K14" s="27"/>
      <c r="L14" s="28"/>
    </row>
    <row r="15" spans="1:12" s="31" customFormat="1" ht="18" customHeight="1" x14ac:dyDescent="0.25">
      <c r="A15" s="33"/>
      <c r="B15" s="34" t="s">
        <v>49</v>
      </c>
      <c r="C15" s="33"/>
      <c r="D15" s="33"/>
      <c r="I15" s="38"/>
      <c r="J15" s="20"/>
    </row>
    <row r="16" spans="1:12" s="31" customFormat="1" ht="18" customHeight="1" x14ac:dyDescent="0.25">
      <c r="A16" s="29"/>
      <c r="B16" s="37" t="s">
        <v>50</v>
      </c>
      <c r="C16" s="29"/>
      <c r="D16" s="29">
        <f>C16/8</f>
        <v>0</v>
      </c>
      <c r="E16" s="31" t="s">
        <v>22</v>
      </c>
      <c r="F16" s="39">
        <f>H14</f>
        <v>0</v>
      </c>
      <c r="G16" s="40" t="s">
        <v>23</v>
      </c>
      <c r="I16" s="20"/>
    </row>
    <row r="17" spans="1:11" s="31" customFormat="1" ht="18" customHeight="1" x14ac:dyDescent="0.25">
      <c r="A17" s="29"/>
      <c r="B17" s="37" t="s">
        <v>51</v>
      </c>
      <c r="C17" s="29"/>
      <c r="D17" s="29">
        <f>C17/8</f>
        <v>0</v>
      </c>
      <c r="E17" s="31" t="s">
        <v>24</v>
      </c>
      <c r="F17" s="39">
        <f>SUM(G7,G9,G10,G11,G12,G13)</f>
        <v>0</v>
      </c>
      <c r="G17" s="40" t="s">
        <v>23</v>
      </c>
      <c r="I17" s="20"/>
    </row>
    <row r="18" spans="1:11" s="31" customFormat="1" ht="18" customHeight="1" x14ac:dyDescent="0.25">
      <c r="A18" s="29"/>
      <c r="B18" s="37" t="s">
        <v>52</v>
      </c>
      <c r="C18" s="29"/>
      <c r="D18" s="29">
        <f>C18/8</f>
        <v>0</v>
      </c>
      <c r="E18" s="41"/>
      <c r="F18" s="42"/>
      <c r="G18" s="42"/>
      <c r="H18" s="43"/>
      <c r="I18" s="20"/>
    </row>
    <row r="19" spans="1:11" s="31" customFormat="1" ht="18.75" customHeight="1" x14ac:dyDescent="0.25">
      <c r="A19" s="29"/>
      <c r="B19" s="37" t="s">
        <v>53</v>
      </c>
      <c r="C19" s="29"/>
      <c r="D19" s="29"/>
    </row>
    <row r="20" spans="1:11" s="31" customFormat="1" ht="18.75" customHeight="1" x14ac:dyDescent="0.25">
      <c r="A20" s="29"/>
      <c r="B20" s="37" t="s">
        <v>54</v>
      </c>
      <c r="C20" s="29"/>
      <c r="D20" s="29"/>
    </row>
    <row r="21" spans="1:11" s="31" customFormat="1" x14ac:dyDescent="0.25">
      <c r="A21" s="30"/>
      <c r="B21" s="37" t="s">
        <v>55</v>
      </c>
      <c r="C21" s="29"/>
      <c r="D21" s="29"/>
    </row>
    <row r="22" spans="1:11" s="31" customFormat="1" x14ac:dyDescent="0.25">
      <c r="A22" s="29"/>
      <c r="B22" s="37" t="s">
        <v>56</v>
      </c>
      <c r="C22" s="29"/>
      <c r="D22" s="29">
        <f>C22/8</f>
        <v>0</v>
      </c>
      <c r="K22" s="39"/>
    </row>
    <row r="23" spans="1:11" s="31" customFormat="1" x14ac:dyDescent="0.25">
      <c r="A23" s="29"/>
      <c r="B23" s="37" t="s">
        <v>57</v>
      </c>
      <c r="C23" s="29"/>
      <c r="D23" s="29"/>
    </row>
    <row r="24" spans="1:11" s="31" customFormat="1" x14ac:dyDescent="0.25">
      <c r="A24" s="29"/>
      <c r="B24" s="37" t="s">
        <v>58</v>
      </c>
      <c r="C24" s="29"/>
      <c r="D24" s="29">
        <f>C24/8</f>
        <v>0</v>
      </c>
    </row>
    <row r="25" spans="1:11" s="31" customFormat="1" ht="20.25" customHeight="1" x14ac:dyDescent="0.25">
      <c r="A25" s="29"/>
      <c r="B25" s="37" t="s">
        <v>59</v>
      </c>
      <c r="C25" s="29"/>
      <c r="D25" s="29">
        <f>C25/8</f>
        <v>0</v>
      </c>
    </row>
    <row r="26" spans="1:11" s="31" customFormat="1" x14ac:dyDescent="0.25">
      <c r="A26" s="29"/>
      <c r="B26" s="37" t="s">
        <v>60</v>
      </c>
      <c r="C26" s="29"/>
      <c r="D26" s="29"/>
    </row>
    <row r="27" spans="1:11" s="31" customFormat="1" ht="18.75" customHeight="1" x14ac:dyDescent="0.25">
      <c r="A27" s="29"/>
      <c r="B27" s="37" t="s">
        <v>61</v>
      </c>
      <c r="C27" s="29"/>
      <c r="D27" s="29">
        <f>C27/8</f>
        <v>0</v>
      </c>
    </row>
    <row r="28" spans="1:11" x14ac:dyDescent="0.25">
      <c r="A28" s="29"/>
      <c r="B28" s="44" t="s">
        <v>62</v>
      </c>
      <c r="C28" s="29"/>
      <c r="D28" s="29"/>
    </row>
    <row r="29" spans="1:11" ht="18.75" customHeight="1" x14ac:dyDescent="0.25">
      <c r="A29" s="29"/>
      <c r="B29" s="44" t="s">
        <v>63</v>
      </c>
      <c r="C29" s="29"/>
      <c r="D29" s="29"/>
    </row>
    <row r="30" spans="1:11" ht="18.75" customHeight="1" x14ac:dyDescent="0.25">
      <c r="A30" s="29"/>
      <c r="B30" s="44" t="s">
        <v>64</v>
      </c>
      <c r="C30" s="29"/>
      <c r="D30" s="29">
        <f>C30/8</f>
        <v>0</v>
      </c>
    </row>
    <row r="31" spans="1:11" ht="18.75" customHeight="1" x14ac:dyDescent="0.25">
      <c r="A31" s="29"/>
      <c r="B31" s="44" t="s">
        <v>65</v>
      </c>
      <c r="C31" s="29"/>
      <c r="D31" s="29">
        <f>C31/8</f>
        <v>0</v>
      </c>
    </row>
    <row r="32" spans="1:11" ht="18.75" customHeight="1" x14ac:dyDescent="0.25">
      <c r="A32" s="29"/>
      <c r="B32" s="44" t="s">
        <v>66</v>
      </c>
      <c r="C32" s="29"/>
      <c r="D32" s="29">
        <f>C32/8</f>
        <v>0</v>
      </c>
    </row>
    <row r="33" spans="1:4" ht="18.75" customHeight="1" x14ac:dyDescent="0.25">
      <c r="A33" s="29"/>
      <c r="B33" s="44" t="s">
        <v>67</v>
      </c>
      <c r="C33" s="29"/>
      <c r="D33" s="29">
        <f>C33/8</f>
        <v>0</v>
      </c>
    </row>
    <row r="34" spans="1:4" ht="18.75" customHeight="1" x14ac:dyDescent="0.25">
      <c r="A34" s="29"/>
      <c r="B34" s="44" t="s">
        <v>68</v>
      </c>
      <c r="C34" s="29"/>
      <c r="D34" s="29"/>
    </row>
    <row r="35" spans="1:4" ht="18.75" customHeight="1" x14ac:dyDescent="0.25">
      <c r="A35" s="29"/>
      <c r="B35" s="37" t="s">
        <v>69</v>
      </c>
      <c r="C35" s="29"/>
      <c r="D35" s="29"/>
    </row>
    <row r="36" spans="1:4" ht="18.75" customHeight="1" x14ac:dyDescent="0.25">
      <c r="A36" s="29"/>
      <c r="B36" s="37" t="s">
        <v>70</v>
      </c>
      <c r="C36" s="29"/>
      <c r="D36" s="29"/>
    </row>
    <row r="37" spans="1:4" ht="18.75" customHeight="1" x14ac:dyDescent="0.25">
      <c r="A37" s="29"/>
      <c r="B37" s="53" t="s">
        <v>71</v>
      </c>
      <c r="C37" s="29"/>
      <c r="D37" s="29"/>
    </row>
    <row r="38" spans="1:4" ht="18.75" customHeight="1" x14ac:dyDescent="0.25">
      <c r="A38" s="29"/>
      <c r="B38" s="53" t="s">
        <v>72</v>
      </c>
      <c r="C38" s="29"/>
      <c r="D38" s="29"/>
    </row>
    <row r="39" spans="1:4" ht="18.75" customHeight="1" x14ac:dyDescent="0.25">
      <c r="A39" s="29"/>
      <c r="B39" s="53" t="s">
        <v>73</v>
      </c>
      <c r="C39" s="29"/>
      <c r="D39" s="29"/>
    </row>
    <row r="40" spans="1:4" ht="18.75" customHeight="1" x14ac:dyDescent="0.25">
      <c r="A40" s="29"/>
      <c r="B40" s="53" t="s">
        <v>74</v>
      </c>
      <c r="C40" s="29"/>
      <c r="D40" s="29"/>
    </row>
    <row r="41" spans="1:4" ht="18.75" customHeight="1" x14ac:dyDescent="0.25">
      <c r="A41" s="29"/>
      <c r="B41" s="53" t="s">
        <v>75</v>
      </c>
      <c r="C41" s="29"/>
      <c r="D41" s="29"/>
    </row>
    <row r="42" spans="1:4" ht="18.75" customHeight="1" x14ac:dyDescent="0.25">
      <c r="A42" s="29"/>
      <c r="B42" s="53" t="s">
        <v>76</v>
      </c>
      <c r="C42" s="29"/>
      <c r="D42" s="29"/>
    </row>
    <row r="43" spans="1:4" ht="18.75" customHeight="1" x14ac:dyDescent="0.25">
      <c r="A43" s="29"/>
      <c r="B43" s="56" t="s">
        <v>77</v>
      </c>
      <c r="C43" s="29"/>
      <c r="D43" s="29"/>
    </row>
    <row r="44" spans="1:4" ht="18.75" customHeight="1" x14ac:dyDescent="0.25">
      <c r="A44" s="29"/>
      <c r="B44" s="30" t="s">
        <v>78</v>
      </c>
      <c r="C44" s="29"/>
      <c r="D44" s="29"/>
    </row>
    <row r="45" spans="1:4" ht="18.75" customHeight="1" x14ac:dyDescent="0.25">
      <c r="A45" s="29"/>
      <c r="B45" s="37" t="s">
        <v>79</v>
      </c>
      <c r="C45" s="29"/>
      <c r="D45" s="29"/>
    </row>
    <row r="46" spans="1:4" ht="18.75" customHeight="1" x14ac:dyDescent="0.25">
      <c r="A46" s="29"/>
      <c r="B46" s="37" t="s">
        <v>80</v>
      </c>
      <c r="C46" s="29"/>
      <c r="D46" s="29"/>
    </row>
    <row r="47" spans="1:4" ht="18.75" customHeight="1" x14ac:dyDescent="0.25">
      <c r="A47" s="29"/>
      <c r="B47" s="37" t="s">
        <v>81</v>
      </c>
      <c r="C47" s="29"/>
      <c r="D47" s="29"/>
    </row>
    <row r="48" spans="1:4" ht="18.75" customHeight="1" x14ac:dyDescent="0.25">
      <c r="A48" s="29"/>
      <c r="B48" s="37" t="s">
        <v>82</v>
      </c>
      <c r="C48" s="29"/>
      <c r="D48" s="29"/>
    </row>
    <row r="49" spans="1:4" ht="18.75" customHeight="1" x14ac:dyDescent="0.25">
      <c r="A49" s="29"/>
      <c r="B49" s="37" t="s">
        <v>83</v>
      </c>
      <c r="C49" s="29"/>
      <c r="D49" s="29"/>
    </row>
    <row r="50" spans="1:4" ht="18.75" customHeight="1" x14ac:dyDescent="0.25">
      <c r="A50" s="29"/>
      <c r="B50" s="37" t="s">
        <v>84</v>
      </c>
      <c r="C50" s="29"/>
      <c r="D50" s="29"/>
    </row>
    <row r="51" spans="1:4" ht="18.75" customHeight="1" x14ac:dyDescent="0.25">
      <c r="A51" s="29"/>
      <c r="B51" s="37" t="s">
        <v>85</v>
      </c>
      <c r="C51" s="29"/>
      <c r="D51" s="29"/>
    </row>
    <row r="52" spans="1:4" ht="18.75" customHeight="1" x14ac:dyDescent="0.25">
      <c r="A52" s="29"/>
      <c r="B52" s="37" t="s">
        <v>86</v>
      </c>
      <c r="C52" s="29"/>
      <c r="D52" s="29"/>
    </row>
    <row r="53" spans="1:4" x14ac:dyDescent="0.25">
      <c r="A53" s="29"/>
      <c r="B53" s="55" t="s">
        <v>87</v>
      </c>
      <c r="C53" s="29"/>
      <c r="D53" s="29"/>
    </row>
    <row r="54" spans="1:4" ht="18.75" customHeight="1" x14ac:dyDescent="0.25">
      <c r="A54" s="29"/>
      <c r="B54" s="37" t="s">
        <v>88</v>
      </c>
      <c r="C54" s="29"/>
      <c r="D54" s="29"/>
    </row>
    <row r="55" spans="1:4" ht="18.75" customHeight="1" x14ac:dyDescent="0.25">
      <c r="A55" s="29"/>
      <c r="B55" s="37" t="s">
        <v>89</v>
      </c>
      <c r="C55" s="29"/>
      <c r="D55" s="29"/>
    </row>
    <row r="56" spans="1:4" ht="18.75" customHeight="1" x14ac:dyDescent="0.25">
      <c r="A56" s="29"/>
      <c r="B56" s="37" t="s">
        <v>90</v>
      </c>
      <c r="C56" s="29"/>
      <c r="D56" s="29"/>
    </row>
    <row r="57" spans="1:4" ht="18.75" customHeight="1" x14ac:dyDescent="0.25">
      <c r="A57" s="29"/>
      <c r="B57" s="37" t="s">
        <v>91</v>
      </c>
      <c r="C57" s="29"/>
      <c r="D57" s="29"/>
    </row>
    <row r="58" spans="1:4" ht="18.75" customHeight="1" x14ac:dyDescent="0.25">
      <c r="A58" s="29"/>
      <c r="B58" s="37" t="s">
        <v>92</v>
      </c>
      <c r="C58" s="29"/>
      <c r="D58" s="29"/>
    </row>
    <row r="59" spans="1:4" ht="18.75" customHeight="1" x14ac:dyDescent="0.25">
      <c r="A59" s="34"/>
      <c r="B59" s="34" t="s">
        <v>93</v>
      </c>
      <c r="C59" s="34"/>
      <c r="D59" s="34"/>
    </row>
    <row r="60" spans="1:4" ht="18.75" customHeight="1" x14ac:dyDescent="0.25">
      <c r="A60" s="29"/>
      <c r="B60" s="37" t="s">
        <v>94</v>
      </c>
      <c r="C60" s="29"/>
      <c r="D60" s="29"/>
    </row>
    <row r="61" spans="1:4" ht="18.75" customHeight="1" x14ac:dyDescent="0.25">
      <c r="A61" s="29"/>
      <c r="B61" s="37" t="s">
        <v>95</v>
      </c>
      <c r="C61" s="29"/>
      <c r="D61" s="29"/>
    </row>
    <row r="62" spans="1:4" ht="18.75" customHeight="1" x14ac:dyDescent="0.25">
      <c r="A62" s="29"/>
      <c r="B62" s="37" t="s">
        <v>96</v>
      </c>
      <c r="C62" s="29"/>
      <c r="D62" s="29"/>
    </row>
    <row r="63" spans="1:4" ht="18.75" customHeight="1" x14ac:dyDescent="0.25">
      <c r="A63" s="29"/>
      <c r="B63" s="37" t="s">
        <v>97</v>
      </c>
      <c r="C63" s="29"/>
      <c r="D63" s="29"/>
    </row>
    <row r="64" spans="1:4" ht="18.75" customHeight="1" x14ac:dyDescent="0.25">
      <c r="A64" s="29"/>
      <c r="B64" s="37" t="s">
        <v>98</v>
      </c>
      <c r="C64" s="29"/>
      <c r="D64" s="29"/>
    </row>
    <row r="65" spans="1:4" ht="18.75" customHeight="1" x14ac:dyDescent="0.25">
      <c r="A65" s="29"/>
      <c r="B65" s="37" t="s">
        <v>99</v>
      </c>
      <c r="C65" s="29"/>
      <c r="D65" s="29"/>
    </row>
    <row r="66" spans="1:4" x14ac:dyDescent="0.25">
      <c r="A66" s="29"/>
      <c r="B66" s="37" t="s">
        <v>100</v>
      </c>
      <c r="C66" s="29"/>
      <c r="D66" s="29"/>
    </row>
    <row r="67" spans="1:4" x14ac:dyDescent="0.25">
      <c r="A67" s="29"/>
      <c r="B67" s="37" t="s">
        <v>101</v>
      </c>
      <c r="C67" s="29"/>
      <c r="D67" s="29"/>
    </row>
    <row r="68" spans="1:4" x14ac:dyDescent="0.25">
      <c r="A68" s="29"/>
      <c r="B68" s="37" t="s">
        <v>102</v>
      </c>
      <c r="C68" s="29"/>
      <c r="D68" s="29"/>
    </row>
    <row r="69" spans="1:4" x14ac:dyDescent="0.25">
      <c r="A69" s="29"/>
      <c r="B69" s="37" t="s">
        <v>103</v>
      </c>
      <c r="C69" s="29"/>
      <c r="D69" s="29"/>
    </row>
    <row r="70" spans="1:4" x14ac:dyDescent="0.25">
      <c r="A70" s="29"/>
      <c r="B70" s="37" t="s">
        <v>104</v>
      </c>
      <c r="C70" s="29"/>
      <c r="D70" s="29"/>
    </row>
    <row r="71" spans="1:4" ht="18.75" customHeight="1" x14ac:dyDescent="0.25">
      <c r="A71" s="29"/>
      <c r="B71" s="37" t="s">
        <v>105</v>
      </c>
      <c r="C71" s="29"/>
      <c r="D71" s="29"/>
    </row>
    <row r="72" spans="1:4" ht="18.75" customHeight="1" x14ac:dyDescent="0.25">
      <c r="A72" s="29"/>
      <c r="B72" s="37" t="s">
        <v>106</v>
      </c>
      <c r="C72" s="29"/>
      <c r="D72" s="29"/>
    </row>
    <row r="73" spans="1:4" x14ac:dyDescent="0.25">
      <c r="A73" s="29"/>
      <c r="B73" s="37" t="s">
        <v>107</v>
      </c>
      <c r="C73" s="29"/>
      <c r="D73" s="29"/>
    </row>
    <row r="74" spans="1:4" ht="18.75" customHeight="1" x14ac:dyDescent="0.25">
      <c r="A74" s="29"/>
      <c r="B74" s="37" t="s">
        <v>108</v>
      </c>
      <c r="C74" s="29"/>
      <c r="D74" s="29"/>
    </row>
    <row r="75" spans="1:4" ht="18.75" customHeight="1" x14ac:dyDescent="0.25">
      <c r="A75" s="29"/>
      <c r="B75" s="37" t="s">
        <v>109</v>
      </c>
      <c r="C75" s="29"/>
      <c r="D75" s="29"/>
    </row>
    <row r="76" spans="1:4" x14ac:dyDescent="0.25">
      <c r="A76" s="29"/>
      <c r="B76" s="37" t="s">
        <v>110</v>
      </c>
      <c r="C76" s="29"/>
      <c r="D76" s="29"/>
    </row>
    <row r="77" spans="1:4" ht="18.75" customHeight="1" x14ac:dyDescent="0.25">
      <c r="A77" s="29"/>
      <c r="B77" s="37" t="s">
        <v>111</v>
      </c>
      <c r="C77" s="29"/>
      <c r="D77" s="29"/>
    </row>
    <row r="78" spans="1:4" x14ac:dyDescent="0.25">
      <c r="A78" s="29"/>
      <c r="B78" s="37" t="s">
        <v>112</v>
      </c>
      <c r="C78" s="29"/>
      <c r="D78" s="29"/>
    </row>
    <row r="79" spans="1:4" x14ac:dyDescent="0.25">
      <c r="A79" s="29"/>
      <c r="B79" s="37" t="s">
        <v>113</v>
      </c>
      <c r="C79" s="29"/>
      <c r="D79" s="29"/>
    </row>
    <row r="80" spans="1:4" x14ac:dyDescent="0.25">
      <c r="A80" s="29"/>
      <c r="B80" s="37" t="s">
        <v>114</v>
      </c>
      <c r="C80" s="29"/>
      <c r="D80" s="29"/>
    </row>
    <row r="81" spans="1:4" x14ac:dyDescent="0.25">
      <c r="A81" s="30"/>
      <c r="B81" s="37" t="s">
        <v>115</v>
      </c>
      <c r="C81" s="30"/>
      <c r="D81" s="30"/>
    </row>
    <row r="82" spans="1:4" x14ac:dyDescent="0.25">
      <c r="A82" s="30"/>
      <c r="B82" s="37" t="s">
        <v>116</v>
      </c>
      <c r="C82" s="30"/>
      <c r="D82" s="30"/>
    </row>
    <row r="83" spans="1:4" x14ac:dyDescent="0.25">
      <c r="A83" s="29"/>
      <c r="B83" s="37" t="s">
        <v>117</v>
      </c>
      <c r="C83" s="29">
        <v>12</v>
      </c>
      <c r="D83" s="29"/>
    </row>
    <row r="84" spans="1:4" x14ac:dyDescent="0.25">
      <c r="A84" s="29"/>
      <c r="B84" s="55" t="s">
        <v>118</v>
      </c>
      <c r="C84" s="29">
        <v>32</v>
      </c>
      <c r="D84" s="29"/>
    </row>
    <row r="85" spans="1:4" x14ac:dyDescent="0.25">
      <c r="A85" s="29"/>
      <c r="B85" s="37" t="s">
        <v>119</v>
      </c>
      <c r="C85" s="29"/>
      <c r="D85" s="29"/>
    </row>
    <row r="86" spans="1:4" x14ac:dyDescent="0.25">
      <c r="A86" s="29"/>
      <c r="B86" s="37" t="s">
        <v>120</v>
      </c>
      <c r="C86" s="29"/>
      <c r="D86" s="29"/>
    </row>
    <row r="87" spans="1:4" x14ac:dyDescent="0.25">
      <c r="A87" s="29"/>
      <c r="B87" s="55" t="s">
        <v>121</v>
      </c>
      <c r="C87" s="29"/>
      <c r="D87" s="29"/>
    </row>
    <row r="88" spans="1:4" x14ac:dyDescent="0.25">
      <c r="A88" s="29"/>
      <c r="B88" s="37" t="s">
        <v>122</v>
      </c>
      <c r="C88" s="29"/>
      <c r="D88" s="29"/>
    </row>
    <row r="89" spans="1:4" x14ac:dyDescent="0.25">
      <c r="A89" s="34"/>
      <c r="B89" s="34" t="s">
        <v>123</v>
      </c>
      <c r="C89" s="34"/>
      <c r="D89" s="34"/>
    </row>
    <row r="90" spans="1:4" x14ac:dyDescent="0.25">
      <c r="A90" s="29"/>
      <c r="B90" s="37" t="s">
        <v>124</v>
      </c>
      <c r="C90" s="29"/>
      <c r="D90" s="29"/>
    </row>
    <row r="91" spans="1:4" x14ac:dyDescent="0.25">
      <c r="A91" s="29"/>
      <c r="B91" s="37" t="s">
        <v>125</v>
      </c>
      <c r="C91" s="29"/>
      <c r="D91" s="29"/>
    </row>
    <row r="92" spans="1:4" x14ac:dyDescent="0.25">
      <c r="A92" s="29"/>
      <c r="B92" s="37" t="s">
        <v>126</v>
      </c>
      <c r="C92" s="29"/>
      <c r="D92" s="29"/>
    </row>
    <row r="93" spans="1:4" x14ac:dyDescent="0.25">
      <c r="A93" s="29"/>
      <c r="B93" s="37" t="s">
        <v>127</v>
      </c>
      <c r="C93" s="29"/>
      <c r="D93" s="29"/>
    </row>
    <row r="94" spans="1:4" x14ac:dyDescent="0.25">
      <c r="A94" s="29"/>
      <c r="B94" s="37" t="s">
        <v>128</v>
      </c>
      <c r="C94" s="29"/>
      <c r="D94" s="29"/>
    </row>
    <row r="95" spans="1:4" x14ac:dyDescent="0.25">
      <c r="A95" s="29"/>
      <c r="B95" s="37" t="s">
        <v>129</v>
      </c>
      <c r="C95" s="29"/>
      <c r="D95" s="29"/>
    </row>
    <row r="96" spans="1:4" x14ac:dyDescent="0.25">
      <c r="A96" s="29"/>
      <c r="B96" s="55" t="s">
        <v>130</v>
      </c>
      <c r="C96" s="29"/>
      <c r="D96" s="29"/>
    </row>
    <row r="97" spans="1:4" x14ac:dyDescent="0.25">
      <c r="A97" s="29"/>
      <c r="B97" s="37" t="s">
        <v>131</v>
      </c>
      <c r="C97" s="29"/>
      <c r="D97" s="29"/>
    </row>
    <row r="98" spans="1:4" x14ac:dyDescent="0.25">
      <c r="A98" s="34"/>
      <c r="B98" s="34" t="s">
        <v>132</v>
      </c>
      <c r="C98" s="34"/>
      <c r="D98" s="34"/>
    </row>
    <row r="99" spans="1:4" x14ac:dyDescent="0.25">
      <c r="A99" s="29"/>
      <c r="B99" s="37" t="s">
        <v>133</v>
      </c>
      <c r="C99" s="29"/>
      <c r="D99" s="29"/>
    </row>
    <row r="100" spans="1:4" x14ac:dyDescent="0.25">
      <c r="A100" s="29"/>
      <c r="B100" s="37" t="s">
        <v>134</v>
      </c>
      <c r="C100" s="29"/>
      <c r="D100" s="29"/>
    </row>
    <row r="101" spans="1:4" x14ac:dyDescent="0.25">
      <c r="A101" s="29"/>
      <c r="B101" s="37" t="s">
        <v>135</v>
      </c>
      <c r="C101" s="29"/>
      <c r="D101" s="29"/>
    </row>
    <row r="102" spans="1:4" x14ac:dyDescent="0.25">
      <c r="A102" s="29"/>
      <c r="B102" s="37" t="s">
        <v>136</v>
      </c>
      <c r="C102" s="29"/>
      <c r="D102" s="29"/>
    </row>
    <row r="103" spans="1:4" x14ac:dyDescent="0.25">
      <c r="A103" s="29"/>
      <c r="B103" s="37" t="s">
        <v>137</v>
      </c>
      <c r="C103" s="29"/>
      <c r="D103" s="29"/>
    </row>
    <row r="104" spans="1:4" ht="31.5" x14ac:dyDescent="0.25">
      <c r="A104" s="29"/>
      <c r="B104" s="55" t="s">
        <v>138</v>
      </c>
      <c r="C104" s="29"/>
      <c r="D104" s="29"/>
    </row>
    <row r="105" spans="1:4" x14ac:dyDescent="0.25">
      <c r="A105" s="29"/>
      <c r="B105" s="37" t="s">
        <v>139</v>
      </c>
      <c r="C105" s="29"/>
      <c r="D105" s="29"/>
    </row>
    <row r="106" spans="1:4" x14ac:dyDescent="0.25">
      <c r="A106" s="29"/>
      <c r="B106" s="37" t="s">
        <v>140</v>
      </c>
      <c r="C106" s="29"/>
      <c r="D106" s="29"/>
    </row>
    <row r="107" spans="1:4" x14ac:dyDescent="0.25">
      <c r="A107" s="29"/>
      <c r="B107" s="37" t="s">
        <v>141</v>
      </c>
      <c r="C107" s="29"/>
      <c r="D107" s="29"/>
    </row>
    <row r="108" spans="1:4" x14ac:dyDescent="0.25">
      <c r="A108" s="29"/>
      <c r="B108" s="55" t="s">
        <v>142</v>
      </c>
      <c r="C108" s="29"/>
      <c r="D108" s="29"/>
    </row>
    <row r="109" spans="1:4" x14ac:dyDescent="0.25">
      <c r="A109" s="30"/>
      <c r="B109" s="37" t="s">
        <v>143</v>
      </c>
      <c r="C109" s="30"/>
      <c r="D109" s="30"/>
    </row>
    <row r="110" spans="1:4" x14ac:dyDescent="0.25">
      <c r="A110" s="30"/>
      <c r="B110" s="37" t="s">
        <v>144</v>
      </c>
      <c r="C110" s="30"/>
      <c r="D110" s="30"/>
    </row>
    <row r="111" spans="1:4" x14ac:dyDescent="0.25">
      <c r="A111" s="30"/>
      <c r="B111" s="37" t="s">
        <v>145</v>
      </c>
      <c r="C111" s="30"/>
      <c r="D111" s="30"/>
    </row>
    <row r="112" spans="1:4" x14ac:dyDescent="0.25">
      <c r="A112" s="29"/>
      <c r="B112" s="55" t="s">
        <v>146</v>
      </c>
      <c r="C112" s="29"/>
      <c r="D112" s="29"/>
    </row>
    <row r="113" spans="1:4" x14ac:dyDescent="0.25">
      <c r="A113" s="29"/>
      <c r="B113" s="55" t="s">
        <v>147</v>
      </c>
      <c r="C113" s="29"/>
      <c r="D113" s="29"/>
    </row>
    <row r="114" spans="1:4" x14ac:dyDescent="0.25">
      <c r="A114" s="29"/>
      <c r="B114" s="37" t="s">
        <v>148</v>
      </c>
      <c r="C114" s="29"/>
      <c r="D114" s="29"/>
    </row>
    <row r="115" spans="1:4" x14ac:dyDescent="0.25">
      <c r="A115" s="29"/>
      <c r="B115" s="37" t="s">
        <v>149</v>
      </c>
      <c r="C115" s="29"/>
      <c r="D115" s="29"/>
    </row>
    <row r="116" spans="1:4" x14ac:dyDescent="0.25">
      <c r="A116" s="29"/>
      <c r="B116" s="37" t="s">
        <v>150</v>
      </c>
      <c r="C116" s="29"/>
      <c r="D116" s="29"/>
    </row>
    <row r="117" spans="1:4" x14ac:dyDescent="0.25">
      <c r="A117" s="29"/>
      <c r="B117" s="37" t="s">
        <v>151</v>
      </c>
      <c r="C117" s="29"/>
      <c r="D117" s="29"/>
    </row>
    <row r="118" spans="1:4" x14ac:dyDescent="0.25">
      <c r="A118" s="29"/>
      <c r="B118" s="37" t="s">
        <v>152</v>
      </c>
      <c r="C118" s="29"/>
      <c r="D118" s="29"/>
    </row>
    <row r="119" spans="1:4" x14ac:dyDescent="0.25">
      <c r="A119" s="33"/>
      <c r="B119" s="34" t="s">
        <v>31</v>
      </c>
      <c r="C119" s="33"/>
      <c r="D119" s="33"/>
    </row>
    <row r="120" spans="1:4" x14ac:dyDescent="0.25">
      <c r="A120" s="29"/>
      <c r="B120" s="58" t="s">
        <v>44</v>
      </c>
      <c r="C120" s="57">
        <v>12</v>
      </c>
      <c r="D120" s="29">
        <f>C120/8</f>
        <v>1.5</v>
      </c>
    </row>
    <row r="121" spans="1:4" x14ac:dyDescent="0.25">
      <c r="A121" s="29"/>
      <c r="B121" s="58" t="s">
        <v>32</v>
      </c>
      <c r="C121" s="57">
        <v>6</v>
      </c>
      <c r="D121" s="29"/>
    </row>
    <row r="122" spans="1:4" x14ac:dyDescent="0.25">
      <c r="A122" s="29"/>
      <c r="B122" s="58" t="s">
        <v>33</v>
      </c>
      <c r="C122" s="57">
        <v>6</v>
      </c>
      <c r="D122" s="29">
        <f>C122/8</f>
        <v>0.75</v>
      </c>
    </row>
    <row r="123" spans="1:4" x14ac:dyDescent="0.25">
      <c r="A123" s="29"/>
      <c r="B123" s="58" t="s">
        <v>34</v>
      </c>
      <c r="C123" s="57">
        <v>6</v>
      </c>
      <c r="D123" s="29">
        <f>C123/8</f>
        <v>0.75</v>
      </c>
    </row>
    <row r="124" spans="1:4" x14ac:dyDescent="0.25">
      <c r="A124" s="29"/>
      <c r="B124" s="59" t="s">
        <v>35</v>
      </c>
      <c r="C124" s="57">
        <v>6</v>
      </c>
      <c r="D124" s="29"/>
    </row>
    <row r="125" spans="1:4" x14ac:dyDescent="0.25">
      <c r="A125" s="33"/>
      <c r="B125" s="34" t="s">
        <v>36</v>
      </c>
      <c r="C125" s="33"/>
      <c r="D125" s="33"/>
    </row>
    <row r="126" spans="1:4" x14ac:dyDescent="0.25">
      <c r="A126" s="29"/>
      <c r="B126" s="58" t="s">
        <v>37</v>
      </c>
      <c r="C126" s="29"/>
      <c r="D126" s="29"/>
    </row>
    <row r="127" spans="1:4" x14ac:dyDescent="0.25">
      <c r="A127" s="29"/>
      <c r="B127" s="37" t="s">
        <v>38</v>
      </c>
      <c r="C127" s="29"/>
      <c r="D127" s="29"/>
    </row>
    <row r="128" spans="1:4" x14ac:dyDescent="0.25">
      <c r="A128" s="29"/>
      <c r="B128" s="37" t="s">
        <v>39</v>
      </c>
      <c r="C128" s="29"/>
      <c r="D128" s="29"/>
    </row>
    <row r="129" spans="1:4" x14ac:dyDescent="0.25">
      <c r="A129" s="29"/>
      <c r="B129" s="37" t="s">
        <v>40</v>
      </c>
      <c r="C129" s="29"/>
      <c r="D129" s="29"/>
    </row>
    <row r="130" spans="1:4" x14ac:dyDescent="0.25">
      <c r="A130" s="29"/>
      <c r="B130" s="37" t="s">
        <v>41</v>
      </c>
      <c r="C130" s="29"/>
      <c r="D130" s="29"/>
    </row>
    <row r="131" spans="1:4" x14ac:dyDescent="0.25">
      <c r="A131" s="29"/>
      <c r="B131" s="37" t="s">
        <v>42</v>
      </c>
      <c r="C131" s="29"/>
      <c r="D131" s="29"/>
    </row>
    <row r="132" spans="1:4" x14ac:dyDescent="0.25">
      <c r="A132" s="29"/>
      <c r="B132" s="37" t="s">
        <v>43</v>
      </c>
      <c r="C132" s="29"/>
      <c r="D132" s="29"/>
    </row>
    <row r="133" spans="1:4" x14ac:dyDescent="0.25">
      <c r="A133" s="33"/>
      <c r="B133" s="45" t="s">
        <v>25</v>
      </c>
      <c r="C133" s="33"/>
      <c r="D133" s="33"/>
    </row>
    <row r="134" spans="1:4" x14ac:dyDescent="0.25">
      <c r="A134" s="29"/>
      <c r="B134" s="37" t="s">
        <v>26</v>
      </c>
      <c r="C134" s="29"/>
      <c r="D134" s="29">
        <f>C134/8</f>
        <v>0</v>
      </c>
    </row>
    <row r="135" spans="1:4" x14ac:dyDescent="0.25">
      <c r="A135" s="29"/>
      <c r="B135" s="37" t="s">
        <v>27</v>
      </c>
      <c r="C135" s="29"/>
      <c r="D135" s="29">
        <f>C135/8</f>
        <v>0</v>
      </c>
    </row>
    <row r="136" spans="1:4" x14ac:dyDescent="0.25">
      <c r="A136" s="29"/>
      <c r="B136" s="60" t="s">
        <v>28</v>
      </c>
      <c r="C136" s="29"/>
      <c r="D136" s="29">
        <f>C136/8</f>
        <v>0</v>
      </c>
    </row>
    <row r="137" spans="1:4" x14ac:dyDescent="0.25">
      <c r="A137" s="46"/>
      <c r="B137" s="46" t="s">
        <v>6</v>
      </c>
      <c r="C137" s="47"/>
      <c r="D137" s="47">
        <f>SUM(D8:D136)</f>
        <v>3</v>
      </c>
    </row>
    <row r="138" spans="1:4" x14ac:dyDescent="0.25">
      <c r="A138" s="29"/>
      <c r="B138" s="48"/>
      <c r="C138" s="49"/>
      <c r="D138" s="29"/>
    </row>
    <row r="139" spans="1:4" x14ac:dyDescent="0.25">
      <c r="A139" s="29"/>
      <c r="B139" s="50"/>
      <c r="C139" s="51"/>
    </row>
    <row r="140" spans="1:4" x14ac:dyDescent="0.25">
      <c r="A140" s="29"/>
      <c r="B140" s="52" t="s">
        <v>29</v>
      </c>
    </row>
    <row r="141" spans="1:4" x14ac:dyDescent="0.25">
      <c r="A141" s="29"/>
      <c r="B141" s="2" t="s">
        <v>30</v>
      </c>
    </row>
  </sheetData>
  <mergeCells count="4">
    <mergeCell ref="I8:I10"/>
    <mergeCell ref="J8:J10"/>
    <mergeCell ref="K8:K9"/>
    <mergeCell ref="L8:L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H147"/>
  <sheetViews>
    <sheetView tabSelected="1" topLeftCell="A126" zoomScale="80" zoomScaleNormal="80" workbookViewId="0">
      <selection activeCell="A130" sqref="A130:C137"/>
    </sheetView>
  </sheetViews>
  <sheetFormatPr defaultColWidth="10.875" defaultRowHeight="15.75" x14ac:dyDescent="0.25"/>
  <cols>
    <col min="1" max="1" width="7.5" style="1" customWidth="1"/>
    <col min="2" max="2" width="100" style="2" customWidth="1"/>
    <col min="3" max="3" width="10" style="1" customWidth="1"/>
    <col min="4" max="4" width="13.875" style="3" customWidth="1"/>
    <col min="5" max="5" width="19.125" style="2" customWidth="1"/>
    <col min="6" max="6" width="12.75" style="2" customWidth="1"/>
    <col min="7" max="7" width="10.875" style="2"/>
    <col min="8" max="8" width="10.75" style="2" customWidth="1"/>
    <col min="9" max="9" width="0.25" style="2" hidden="1" customWidth="1"/>
    <col min="10" max="10" width="10.875" style="2" hidden="1"/>
    <col min="11" max="11" width="10.875" style="2"/>
    <col min="12" max="12" width="13.5" style="2" customWidth="1"/>
    <col min="13" max="1022" width="10.875" style="2"/>
  </cols>
  <sheetData>
    <row r="1" spans="1:12" ht="15.75" customHeight="1" x14ac:dyDescent="0.25">
      <c r="A1" s="4"/>
      <c r="B1" s="4"/>
      <c r="C1" s="5"/>
      <c r="D1" s="6"/>
    </row>
    <row r="2" spans="1:12" ht="15.75" customHeight="1" x14ac:dyDescent="0.25">
      <c r="A2" s="6"/>
      <c r="B2" s="6"/>
      <c r="C2" s="5"/>
      <c r="D2" s="6"/>
    </row>
    <row r="3" spans="1:12" ht="15.75" customHeight="1" x14ac:dyDescent="0.25">
      <c r="A3" s="6"/>
      <c r="B3" s="7" t="s">
        <v>157</v>
      </c>
      <c r="C3" s="5"/>
      <c r="D3" s="8">
        <v>43956</v>
      </c>
    </row>
    <row r="4" spans="1:12" ht="15.75" customHeight="1" x14ac:dyDescent="0.25">
      <c r="A4" s="6"/>
      <c r="B4" s="5"/>
      <c r="C4" s="5"/>
      <c r="D4" s="9" t="s">
        <v>159</v>
      </c>
    </row>
    <row r="5" spans="1:12" ht="15.75" customHeight="1" x14ac:dyDescent="0.25">
      <c r="A5" s="10"/>
      <c r="B5" s="10"/>
      <c r="C5" s="11"/>
      <c r="D5" s="10"/>
      <c r="E5" s="12"/>
    </row>
    <row r="6" spans="1:12" s="20" customFormat="1" ht="18" customHeight="1" x14ac:dyDescent="0.25">
      <c r="A6" s="13"/>
      <c r="B6" s="14" t="s">
        <v>2</v>
      </c>
      <c r="C6" s="75" t="s">
        <v>156</v>
      </c>
      <c r="D6" s="75"/>
      <c r="E6" s="16"/>
      <c r="F6" s="17" t="s">
        <v>5</v>
      </c>
      <c r="G6" s="18" t="s">
        <v>4</v>
      </c>
      <c r="H6" s="18" t="s">
        <v>6</v>
      </c>
      <c r="I6" s="19"/>
      <c r="J6" s="19"/>
    </row>
    <row r="7" spans="1:12" s="20" customFormat="1" ht="30" x14ac:dyDescent="0.25">
      <c r="A7" s="13"/>
      <c r="B7" s="21"/>
      <c r="C7" s="15" t="s">
        <v>3</v>
      </c>
      <c r="D7" s="13" t="s">
        <v>4</v>
      </c>
      <c r="E7" s="61" t="s">
        <v>46</v>
      </c>
      <c r="F7" s="24">
        <v>1</v>
      </c>
      <c r="G7" s="25">
        <v>4</v>
      </c>
      <c r="H7" s="26">
        <f>F7*G7</f>
        <v>4</v>
      </c>
      <c r="I7" s="19"/>
      <c r="J7" s="19"/>
      <c r="K7" s="27"/>
      <c r="L7" s="28"/>
    </row>
    <row r="8" spans="1:12" s="20" customFormat="1" ht="18" customHeight="1" x14ac:dyDescent="0.25">
      <c r="A8" s="13"/>
      <c r="B8" s="21" t="s">
        <v>16</v>
      </c>
      <c r="C8" s="21"/>
      <c r="D8" s="21"/>
      <c r="E8" s="62" t="s">
        <v>10</v>
      </c>
      <c r="F8" s="24">
        <v>1</v>
      </c>
      <c r="G8" s="25">
        <v>20</v>
      </c>
      <c r="H8" s="26">
        <f t="shared" ref="H8:H10" si="0">F8*G8</f>
        <v>20</v>
      </c>
      <c r="I8" s="71">
        <f>SUM(D10:D52)</f>
        <v>49.75</v>
      </c>
      <c r="J8" s="72">
        <f>SUM(H8:H9)</f>
        <v>40</v>
      </c>
      <c r="K8" s="73">
        <f>SUM(D10:D68)</f>
        <v>61.75</v>
      </c>
      <c r="L8" s="74">
        <f>SUM(H8:H9)</f>
        <v>40</v>
      </c>
    </row>
    <row r="9" spans="1:12" s="20" customFormat="1" ht="18" customHeight="1" x14ac:dyDescent="0.25">
      <c r="A9" s="29"/>
      <c r="B9" s="32"/>
      <c r="C9" s="29"/>
      <c r="D9" s="29"/>
      <c r="E9" s="62" t="s">
        <v>12</v>
      </c>
      <c r="F9" s="24">
        <v>1</v>
      </c>
      <c r="G9" s="25">
        <v>20</v>
      </c>
      <c r="H9" s="26">
        <f t="shared" si="0"/>
        <v>20</v>
      </c>
      <c r="I9" s="71"/>
      <c r="J9" s="72"/>
      <c r="K9" s="73"/>
      <c r="L9" s="74"/>
    </row>
    <row r="10" spans="1:12" s="31" customFormat="1" ht="18" customHeight="1" x14ac:dyDescent="0.25">
      <c r="A10" s="29"/>
      <c r="B10" s="32" t="s">
        <v>18</v>
      </c>
      <c r="C10" s="29">
        <v>8</v>
      </c>
      <c r="D10" s="29">
        <f>SUM(C10/8)</f>
        <v>1</v>
      </c>
      <c r="E10" s="62" t="s">
        <v>47</v>
      </c>
      <c r="F10" s="24">
        <v>1</v>
      </c>
      <c r="G10" s="36">
        <f>SUM(D71:D72)</f>
        <v>2</v>
      </c>
      <c r="H10" s="26">
        <f t="shared" si="0"/>
        <v>2</v>
      </c>
      <c r="I10" s="19"/>
      <c r="J10" s="19"/>
      <c r="K10" s="27"/>
      <c r="L10" s="28"/>
    </row>
    <row r="11" spans="1:12" s="31" customFormat="1" ht="18" customHeight="1" x14ac:dyDescent="0.25">
      <c r="A11" s="29"/>
      <c r="B11" s="32" t="s">
        <v>165</v>
      </c>
      <c r="C11" s="29">
        <v>8</v>
      </c>
      <c r="D11" s="29">
        <f t="shared" ref="D11:D24" si="1">SUM(C11/8)</f>
        <v>1</v>
      </c>
      <c r="E11" s="63"/>
      <c r="F11" s="64"/>
      <c r="G11" s="65"/>
      <c r="H11" s="66"/>
      <c r="I11" s="19"/>
      <c r="J11" s="19"/>
      <c r="K11" s="27"/>
      <c r="L11" s="28"/>
    </row>
    <row r="12" spans="1:12" s="31" customFormat="1" ht="18" customHeight="1" x14ac:dyDescent="0.25">
      <c r="A12" s="29"/>
      <c r="B12" s="32" t="s">
        <v>164</v>
      </c>
      <c r="C12" s="29">
        <v>16</v>
      </c>
      <c r="D12" s="29">
        <f t="shared" si="1"/>
        <v>2</v>
      </c>
      <c r="E12" s="63"/>
      <c r="F12" s="64"/>
      <c r="G12" s="65"/>
      <c r="H12" s="66"/>
      <c r="I12" s="19"/>
      <c r="J12" s="19"/>
      <c r="K12" s="27"/>
      <c r="L12" s="28"/>
    </row>
    <row r="13" spans="1:12" s="31" customFormat="1" ht="18" customHeight="1" x14ac:dyDescent="0.25">
      <c r="A13" s="29"/>
      <c r="B13" s="32" t="s">
        <v>172</v>
      </c>
      <c r="C13" s="29">
        <v>20</v>
      </c>
      <c r="D13" s="29">
        <f t="shared" si="1"/>
        <v>2.5</v>
      </c>
      <c r="E13" s="63"/>
      <c r="F13" s="64"/>
      <c r="G13" s="65"/>
      <c r="H13" s="66"/>
      <c r="I13" s="19"/>
      <c r="J13" s="19"/>
      <c r="K13" s="27"/>
      <c r="L13" s="28"/>
    </row>
    <row r="14" spans="1:12" s="31" customFormat="1" ht="18" customHeight="1" x14ac:dyDescent="0.25">
      <c r="A14" s="29"/>
      <c r="B14" s="32" t="s">
        <v>166</v>
      </c>
      <c r="C14" s="29">
        <v>10</v>
      </c>
      <c r="D14" s="29">
        <f t="shared" si="1"/>
        <v>1.25</v>
      </c>
      <c r="E14" s="63"/>
      <c r="F14" s="64"/>
      <c r="G14" s="65"/>
      <c r="H14" s="66"/>
      <c r="I14" s="19"/>
      <c r="J14" s="19"/>
      <c r="K14" s="27"/>
      <c r="L14" s="28"/>
    </row>
    <row r="15" spans="1:12" s="31" customFormat="1" ht="18" customHeight="1" x14ac:dyDescent="0.25">
      <c r="A15" s="29"/>
      <c r="B15" s="32" t="s">
        <v>183</v>
      </c>
      <c r="C15" s="29">
        <v>10</v>
      </c>
      <c r="D15" s="29">
        <f t="shared" si="1"/>
        <v>1.25</v>
      </c>
      <c r="E15" s="63"/>
      <c r="F15" s="64"/>
      <c r="G15" s="65"/>
      <c r="H15" s="66"/>
      <c r="I15" s="19"/>
      <c r="J15" s="19"/>
      <c r="K15" s="27"/>
      <c r="L15" s="28"/>
    </row>
    <row r="16" spans="1:12" s="31" customFormat="1" ht="18" customHeight="1" x14ac:dyDescent="0.25">
      <c r="A16" s="29"/>
      <c r="B16" s="32" t="s">
        <v>167</v>
      </c>
      <c r="C16" s="29">
        <v>8</v>
      </c>
      <c r="D16" s="29">
        <f t="shared" si="1"/>
        <v>1</v>
      </c>
      <c r="E16" s="63"/>
      <c r="F16" s="64"/>
      <c r="G16" s="65"/>
      <c r="H16" s="66"/>
      <c r="I16" s="19"/>
      <c r="J16" s="19"/>
      <c r="K16" s="27"/>
      <c r="L16" s="28"/>
    </row>
    <row r="17" spans="1:12" s="31" customFormat="1" ht="18" customHeight="1" x14ac:dyDescent="0.25">
      <c r="A17" s="29"/>
      <c r="B17" s="32" t="s">
        <v>169</v>
      </c>
      <c r="C17" s="29">
        <v>10</v>
      </c>
      <c r="D17" s="29">
        <f t="shared" si="1"/>
        <v>1.25</v>
      </c>
      <c r="E17" s="63"/>
      <c r="F17" s="64"/>
      <c r="G17" s="65"/>
      <c r="H17" s="66"/>
      <c r="I17" s="19"/>
      <c r="J17" s="19"/>
      <c r="K17" s="27"/>
      <c r="L17" s="28"/>
    </row>
    <row r="18" spans="1:12" s="31" customFormat="1" ht="18" customHeight="1" x14ac:dyDescent="0.25">
      <c r="A18" s="29"/>
      <c r="B18" s="32" t="s">
        <v>170</v>
      </c>
      <c r="C18" s="29">
        <v>10</v>
      </c>
      <c r="D18" s="29">
        <f t="shared" si="1"/>
        <v>1.25</v>
      </c>
      <c r="E18" s="63"/>
      <c r="F18" s="64"/>
      <c r="G18" s="65"/>
      <c r="H18" s="66"/>
      <c r="I18" s="19"/>
      <c r="J18" s="19"/>
      <c r="K18" s="27"/>
      <c r="L18" s="28"/>
    </row>
    <row r="19" spans="1:12" s="31" customFormat="1" ht="18" customHeight="1" x14ac:dyDescent="0.25">
      <c r="A19" s="29"/>
      <c r="B19" s="32" t="s">
        <v>171</v>
      </c>
      <c r="C19" s="29">
        <v>10</v>
      </c>
      <c r="D19" s="29">
        <f t="shared" si="1"/>
        <v>1.25</v>
      </c>
      <c r="E19" s="63"/>
      <c r="F19" s="64"/>
      <c r="G19" s="65"/>
      <c r="H19" s="66"/>
      <c r="I19" s="19"/>
      <c r="J19" s="19"/>
      <c r="K19" s="27"/>
      <c r="L19" s="28"/>
    </row>
    <row r="20" spans="1:12" s="31" customFormat="1" ht="18" customHeight="1" x14ac:dyDescent="0.25">
      <c r="A20" s="29"/>
      <c r="B20" s="32" t="s">
        <v>173</v>
      </c>
      <c r="C20" s="29">
        <v>12</v>
      </c>
      <c r="D20" s="29">
        <f t="shared" si="1"/>
        <v>1.5</v>
      </c>
      <c r="E20" s="63"/>
      <c r="F20" s="64"/>
      <c r="G20" s="65"/>
      <c r="H20" s="66"/>
      <c r="I20" s="19"/>
      <c r="J20" s="19"/>
      <c r="K20" s="27"/>
      <c r="L20" s="28"/>
    </row>
    <row r="21" spans="1:12" s="31" customFormat="1" ht="18" customHeight="1" x14ac:dyDescent="0.25">
      <c r="A21" s="29"/>
      <c r="B21" s="32" t="s">
        <v>175</v>
      </c>
      <c r="C21" s="29">
        <v>16</v>
      </c>
      <c r="D21" s="29">
        <f t="shared" si="1"/>
        <v>2</v>
      </c>
      <c r="E21" s="63"/>
      <c r="F21" s="64"/>
      <c r="G21" s="65"/>
      <c r="H21" s="66"/>
      <c r="I21" s="19"/>
      <c r="J21" s="19"/>
      <c r="K21" s="27"/>
      <c r="L21" s="28"/>
    </row>
    <row r="22" spans="1:12" s="31" customFormat="1" ht="18" customHeight="1" x14ac:dyDescent="0.25">
      <c r="A22" s="29"/>
      <c r="B22" s="32" t="s">
        <v>176</v>
      </c>
      <c r="C22" s="29">
        <v>16</v>
      </c>
      <c r="D22" s="29">
        <f t="shared" si="1"/>
        <v>2</v>
      </c>
      <c r="E22" s="63"/>
      <c r="F22" s="64"/>
      <c r="G22" s="65"/>
      <c r="H22" s="66"/>
      <c r="I22" s="19"/>
      <c r="J22" s="19"/>
      <c r="K22" s="27"/>
      <c r="L22" s="28"/>
    </row>
    <row r="23" spans="1:12" s="31" customFormat="1" ht="18" customHeight="1" x14ac:dyDescent="0.25">
      <c r="A23" s="29"/>
      <c r="B23" s="32" t="s">
        <v>177</v>
      </c>
      <c r="C23" s="29">
        <v>10</v>
      </c>
      <c r="D23" s="29">
        <f t="shared" si="1"/>
        <v>1.25</v>
      </c>
      <c r="E23" s="63"/>
      <c r="F23" s="64"/>
      <c r="G23" s="65"/>
      <c r="H23" s="66"/>
      <c r="I23" s="19"/>
      <c r="J23" s="19"/>
      <c r="K23" s="27"/>
      <c r="L23" s="28"/>
    </row>
    <row r="24" spans="1:12" s="31" customFormat="1" ht="18" customHeight="1" x14ac:dyDescent="0.25">
      <c r="A24" s="29"/>
      <c r="B24" s="32" t="s">
        <v>174</v>
      </c>
      <c r="C24" s="29">
        <v>10</v>
      </c>
      <c r="D24" s="29">
        <f t="shared" si="1"/>
        <v>1.25</v>
      </c>
      <c r="E24" s="63"/>
      <c r="F24" s="64"/>
      <c r="G24" s="65"/>
      <c r="H24" s="66"/>
      <c r="I24" s="19"/>
      <c r="J24" s="19"/>
      <c r="K24" s="27"/>
      <c r="L24" s="28"/>
    </row>
    <row r="25" spans="1:12" s="31" customFormat="1" ht="18" customHeight="1" x14ac:dyDescent="0.25">
      <c r="A25" s="33"/>
      <c r="B25" s="34" t="s">
        <v>49</v>
      </c>
      <c r="C25" s="33"/>
      <c r="D25" s="33"/>
      <c r="E25" s="63" t="s">
        <v>48</v>
      </c>
      <c r="F25" s="64">
        <v>1</v>
      </c>
      <c r="G25" s="65">
        <v>20</v>
      </c>
      <c r="H25" s="66">
        <f>F25*G25</f>
        <v>20</v>
      </c>
      <c r="I25" s="19"/>
      <c r="J25" s="19"/>
      <c r="K25" s="27"/>
      <c r="L25" s="28"/>
    </row>
    <row r="26" spans="1:12" s="31" customFormat="1" ht="18" customHeight="1" x14ac:dyDescent="0.25">
      <c r="A26" s="29"/>
      <c r="B26" s="37" t="s">
        <v>50</v>
      </c>
      <c r="C26" s="29">
        <v>16</v>
      </c>
      <c r="D26" s="29">
        <f t="shared" ref="D26:D88" si="2">SUM(C26/8)</f>
        <v>2</v>
      </c>
      <c r="E26" s="31" t="s">
        <v>21</v>
      </c>
      <c r="H26" s="67">
        <f>SUM(H7:H25)</f>
        <v>66</v>
      </c>
      <c r="I26" s="19"/>
      <c r="J26" s="19"/>
      <c r="K26" s="27"/>
      <c r="L26" s="28"/>
    </row>
    <row r="27" spans="1:12" s="31" customFormat="1" ht="18" customHeight="1" x14ac:dyDescent="0.25">
      <c r="A27" s="29"/>
      <c r="B27" s="37" t="s">
        <v>51</v>
      </c>
      <c r="C27" s="29">
        <v>12</v>
      </c>
      <c r="D27" s="29">
        <f t="shared" si="2"/>
        <v>1.5</v>
      </c>
      <c r="E27" s="31" t="s">
        <v>22</v>
      </c>
      <c r="F27" s="39">
        <f>H26</f>
        <v>66</v>
      </c>
      <c r="G27" s="40" t="s">
        <v>23</v>
      </c>
      <c r="I27" s="19"/>
      <c r="J27" s="19"/>
      <c r="K27" s="27"/>
      <c r="L27" s="28"/>
    </row>
    <row r="28" spans="1:12" s="31" customFormat="1" ht="15.75" customHeight="1" x14ac:dyDescent="0.25">
      <c r="A28" s="29"/>
      <c r="B28" s="37" t="s">
        <v>52</v>
      </c>
      <c r="C28" s="29">
        <v>12</v>
      </c>
      <c r="D28" s="29">
        <f t="shared" si="2"/>
        <v>1.5</v>
      </c>
      <c r="E28" s="31" t="s">
        <v>24</v>
      </c>
      <c r="F28" s="39">
        <f>SUM(G10,G8,G7)</f>
        <v>26</v>
      </c>
      <c r="G28" s="40" t="s">
        <v>23</v>
      </c>
      <c r="I28" s="38"/>
      <c r="J28" s="20"/>
    </row>
    <row r="29" spans="1:12" s="31" customFormat="1" ht="18" customHeight="1" x14ac:dyDescent="0.25">
      <c r="A29" s="29"/>
      <c r="B29" s="37" t="s">
        <v>53</v>
      </c>
      <c r="C29" s="29">
        <v>8</v>
      </c>
      <c r="D29" s="29">
        <f t="shared" si="2"/>
        <v>1</v>
      </c>
      <c r="E29" s="41"/>
      <c r="F29" s="42"/>
      <c r="G29" s="42"/>
      <c r="H29" s="43"/>
      <c r="I29" s="20"/>
    </row>
    <row r="30" spans="1:12" s="31" customFormat="1" ht="18" customHeight="1" x14ac:dyDescent="0.25">
      <c r="A30" s="29"/>
      <c r="B30" s="37" t="s">
        <v>54</v>
      </c>
      <c r="C30" s="29">
        <v>6</v>
      </c>
      <c r="D30" s="29">
        <f t="shared" si="2"/>
        <v>0.75</v>
      </c>
      <c r="I30" s="20"/>
    </row>
    <row r="31" spans="1:12" s="31" customFormat="1" ht="18" customHeight="1" x14ac:dyDescent="0.25">
      <c r="A31" s="30"/>
      <c r="B31" s="37" t="s">
        <v>55</v>
      </c>
      <c r="C31" s="29">
        <v>10</v>
      </c>
      <c r="D31" s="29">
        <f t="shared" si="2"/>
        <v>1.25</v>
      </c>
      <c r="I31" s="20"/>
    </row>
    <row r="32" spans="1:12" s="31" customFormat="1" ht="18.75" customHeight="1" x14ac:dyDescent="0.25">
      <c r="A32" s="29"/>
      <c r="B32" s="37" t="s">
        <v>56</v>
      </c>
      <c r="C32" s="29">
        <v>10</v>
      </c>
      <c r="D32" s="29">
        <f t="shared" si="2"/>
        <v>1.25</v>
      </c>
    </row>
    <row r="33" spans="1:11" s="31" customFormat="1" ht="18.75" customHeight="1" x14ac:dyDescent="0.25">
      <c r="A33" s="29"/>
      <c r="B33" s="37" t="s">
        <v>57</v>
      </c>
      <c r="C33" s="29">
        <v>10</v>
      </c>
      <c r="D33" s="29">
        <f t="shared" si="2"/>
        <v>1.25</v>
      </c>
    </row>
    <row r="34" spans="1:11" s="31" customFormat="1" x14ac:dyDescent="0.25">
      <c r="A34" s="29"/>
      <c r="B34" s="37" t="s">
        <v>58</v>
      </c>
      <c r="C34" s="29">
        <v>10</v>
      </c>
      <c r="D34" s="29">
        <f t="shared" si="2"/>
        <v>1.25</v>
      </c>
    </row>
    <row r="35" spans="1:11" s="31" customFormat="1" x14ac:dyDescent="0.25">
      <c r="A35" s="29"/>
      <c r="B35" s="37" t="s">
        <v>59</v>
      </c>
      <c r="C35" s="29">
        <v>6</v>
      </c>
      <c r="D35" s="29">
        <f t="shared" si="2"/>
        <v>0.75</v>
      </c>
      <c r="K35" s="39"/>
    </row>
    <row r="36" spans="1:11" s="31" customFormat="1" x14ac:dyDescent="0.25">
      <c r="A36" s="29"/>
      <c r="B36" s="37" t="s">
        <v>60</v>
      </c>
      <c r="C36" s="29">
        <v>12</v>
      </c>
      <c r="D36" s="29">
        <f t="shared" si="2"/>
        <v>1.5</v>
      </c>
    </row>
    <row r="37" spans="1:11" s="31" customFormat="1" x14ac:dyDescent="0.25">
      <c r="A37" s="29"/>
      <c r="B37" s="37" t="s">
        <v>61</v>
      </c>
      <c r="C37" s="29">
        <v>10</v>
      </c>
      <c r="D37" s="29">
        <f t="shared" si="2"/>
        <v>1.25</v>
      </c>
    </row>
    <row r="38" spans="1:11" s="31" customFormat="1" x14ac:dyDescent="0.25">
      <c r="A38" s="29"/>
      <c r="B38" s="44" t="s">
        <v>62</v>
      </c>
      <c r="C38" s="29">
        <v>6</v>
      </c>
      <c r="D38" s="29">
        <f t="shared" si="2"/>
        <v>0.75</v>
      </c>
    </row>
    <row r="39" spans="1:11" s="31" customFormat="1" x14ac:dyDescent="0.25">
      <c r="A39" s="29"/>
      <c r="B39" s="44" t="s">
        <v>63</v>
      </c>
      <c r="C39" s="29">
        <v>6</v>
      </c>
      <c r="D39" s="29">
        <f t="shared" si="2"/>
        <v>0.75</v>
      </c>
    </row>
    <row r="40" spans="1:11" s="31" customFormat="1" x14ac:dyDescent="0.25">
      <c r="A40" s="29"/>
      <c r="B40" s="44" t="s">
        <v>64</v>
      </c>
      <c r="C40" s="29">
        <v>6</v>
      </c>
      <c r="D40" s="29">
        <f t="shared" si="2"/>
        <v>0.75</v>
      </c>
    </row>
    <row r="41" spans="1:11" s="31" customFormat="1" x14ac:dyDescent="0.25">
      <c r="A41" s="29"/>
      <c r="B41" s="44" t="s">
        <v>65</v>
      </c>
      <c r="C41" s="29">
        <v>6</v>
      </c>
      <c r="D41" s="29">
        <f t="shared" si="2"/>
        <v>0.75</v>
      </c>
    </row>
    <row r="42" spans="1:11" s="31" customFormat="1" ht="18.75" customHeight="1" x14ac:dyDescent="0.25">
      <c r="A42" s="29"/>
      <c r="B42" s="44" t="s">
        <v>66</v>
      </c>
      <c r="C42" s="29">
        <v>6</v>
      </c>
      <c r="D42" s="29">
        <f t="shared" si="2"/>
        <v>0.75</v>
      </c>
    </row>
    <row r="43" spans="1:11" s="31" customFormat="1" x14ac:dyDescent="0.25">
      <c r="A43" s="29"/>
      <c r="B43" s="44" t="s">
        <v>67</v>
      </c>
      <c r="C43" s="29">
        <v>6</v>
      </c>
      <c r="D43" s="29">
        <f t="shared" si="2"/>
        <v>0.75</v>
      </c>
    </row>
    <row r="44" spans="1:11" x14ac:dyDescent="0.25">
      <c r="A44" s="29"/>
      <c r="B44" s="44" t="s">
        <v>68</v>
      </c>
      <c r="C44" s="29">
        <v>10</v>
      </c>
      <c r="D44" s="29">
        <f t="shared" si="2"/>
        <v>1.25</v>
      </c>
      <c r="E44" s="31"/>
      <c r="F44" s="31"/>
      <c r="G44" s="31"/>
      <c r="H44" s="31"/>
    </row>
    <row r="45" spans="1:11" ht="18.75" customHeight="1" x14ac:dyDescent="0.25">
      <c r="A45" s="29"/>
      <c r="B45" s="37" t="s">
        <v>69</v>
      </c>
      <c r="C45" s="29">
        <v>10</v>
      </c>
      <c r="D45" s="29">
        <f t="shared" si="2"/>
        <v>1.25</v>
      </c>
    </row>
    <row r="46" spans="1:11" ht="18.75" customHeight="1" x14ac:dyDescent="0.25">
      <c r="A46" s="29"/>
      <c r="B46" s="37" t="s">
        <v>70</v>
      </c>
      <c r="C46" s="29">
        <v>10</v>
      </c>
      <c r="D46" s="29">
        <f t="shared" si="2"/>
        <v>1.25</v>
      </c>
    </row>
    <row r="47" spans="1:11" ht="18.75" customHeight="1" x14ac:dyDescent="0.25">
      <c r="A47" s="29"/>
      <c r="B47" s="53" t="s">
        <v>71</v>
      </c>
      <c r="C47" s="29">
        <v>6</v>
      </c>
      <c r="D47" s="29">
        <f t="shared" si="2"/>
        <v>0.75</v>
      </c>
    </row>
    <row r="48" spans="1:11" ht="18.75" customHeight="1" x14ac:dyDescent="0.25">
      <c r="A48" s="29"/>
      <c r="B48" s="53" t="s">
        <v>72</v>
      </c>
      <c r="C48" s="29">
        <v>6</v>
      </c>
      <c r="D48" s="29">
        <f>SUM(C48/8)</f>
        <v>0.75</v>
      </c>
    </row>
    <row r="49" spans="1:5" ht="18.75" customHeight="1" x14ac:dyDescent="0.25">
      <c r="A49" s="29"/>
      <c r="B49" s="53" t="s">
        <v>73</v>
      </c>
      <c r="C49" s="29">
        <v>6</v>
      </c>
      <c r="D49" s="29">
        <f t="shared" si="2"/>
        <v>0.75</v>
      </c>
    </row>
    <row r="50" spans="1:5" ht="18.75" customHeight="1" x14ac:dyDescent="0.25">
      <c r="A50" s="29"/>
      <c r="B50" s="53" t="s">
        <v>74</v>
      </c>
      <c r="C50" s="29">
        <v>6</v>
      </c>
      <c r="D50" s="29">
        <f t="shared" si="2"/>
        <v>0.75</v>
      </c>
    </row>
    <row r="51" spans="1:5" ht="18.75" customHeight="1" x14ac:dyDescent="0.25">
      <c r="A51" s="29"/>
      <c r="B51" s="53" t="s">
        <v>75</v>
      </c>
      <c r="C51" s="29">
        <v>6</v>
      </c>
      <c r="D51" s="29">
        <f t="shared" si="2"/>
        <v>0.75</v>
      </c>
    </row>
    <row r="52" spans="1:5" ht="18.75" customHeight="1" x14ac:dyDescent="0.25">
      <c r="A52" s="29"/>
      <c r="B52" s="53" t="s">
        <v>76</v>
      </c>
      <c r="C52" s="29">
        <v>6</v>
      </c>
      <c r="D52" s="29">
        <f t="shared" si="2"/>
        <v>0.75</v>
      </c>
    </row>
    <row r="53" spans="1:5" ht="18.75" customHeight="1" x14ac:dyDescent="0.25">
      <c r="A53" s="29"/>
      <c r="B53" s="56" t="s">
        <v>77</v>
      </c>
      <c r="C53" s="29">
        <v>6</v>
      </c>
      <c r="D53" s="29">
        <f t="shared" si="2"/>
        <v>0.75</v>
      </c>
    </row>
    <row r="54" spans="1:5" ht="18.75" customHeight="1" x14ac:dyDescent="0.25">
      <c r="A54" s="29"/>
      <c r="B54" s="30" t="s">
        <v>78</v>
      </c>
      <c r="C54" s="29">
        <v>6</v>
      </c>
      <c r="D54" s="29">
        <f t="shared" si="2"/>
        <v>0.75</v>
      </c>
    </row>
    <row r="55" spans="1:5" ht="18.75" customHeight="1" x14ac:dyDescent="0.25">
      <c r="A55" s="29"/>
      <c r="B55" s="37" t="s">
        <v>79</v>
      </c>
      <c r="C55" s="29">
        <v>6</v>
      </c>
      <c r="D55" s="29">
        <f t="shared" si="2"/>
        <v>0.75</v>
      </c>
    </row>
    <row r="56" spans="1:5" ht="18.75" customHeight="1" x14ac:dyDescent="0.25">
      <c r="A56" s="29"/>
      <c r="B56" s="37" t="s">
        <v>80</v>
      </c>
      <c r="C56" s="29">
        <v>6</v>
      </c>
      <c r="D56" s="29">
        <f t="shared" si="2"/>
        <v>0.75</v>
      </c>
    </row>
    <row r="57" spans="1:5" ht="18.75" customHeight="1" x14ac:dyDescent="0.25">
      <c r="A57" s="29"/>
      <c r="B57" s="37" t="s">
        <v>81</v>
      </c>
      <c r="C57" s="29">
        <v>6</v>
      </c>
      <c r="D57" s="29">
        <f t="shared" si="2"/>
        <v>0.75</v>
      </c>
    </row>
    <row r="58" spans="1:5" ht="18.75" customHeight="1" x14ac:dyDescent="0.25">
      <c r="A58" s="29"/>
      <c r="B58" s="37" t="s">
        <v>82</v>
      </c>
      <c r="C58" s="29">
        <v>6</v>
      </c>
      <c r="D58" s="29">
        <f t="shared" si="2"/>
        <v>0.75</v>
      </c>
    </row>
    <row r="59" spans="1:5" ht="18.75" customHeight="1" x14ac:dyDescent="0.25">
      <c r="A59" s="29"/>
      <c r="B59" s="37" t="s">
        <v>83</v>
      </c>
      <c r="C59" s="29">
        <v>6</v>
      </c>
      <c r="D59" s="29">
        <f t="shared" si="2"/>
        <v>0.75</v>
      </c>
    </row>
    <row r="60" spans="1:5" ht="18.75" customHeight="1" x14ac:dyDescent="0.25">
      <c r="A60" s="29"/>
      <c r="B60" s="37" t="s">
        <v>84</v>
      </c>
      <c r="C60" s="29">
        <v>6</v>
      </c>
      <c r="D60" s="29">
        <f t="shared" si="2"/>
        <v>0.75</v>
      </c>
      <c r="E60" s="54"/>
    </row>
    <row r="61" spans="1:5" ht="18.75" customHeight="1" x14ac:dyDescent="0.25">
      <c r="A61" s="29"/>
      <c r="B61" s="37" t="s">
        <v>85</v>
      </c>
      <c r="C61" s="29">
        <v>6</v>
      </c>
      <c r="D61" s="29">
        <f t="shared" si="2"/>
        <v>0.75</v>
      </c>
      <c r="E61" s="54"/>
    </row>
    <row r="62" spans="1:5" ht="18.75" customHeight="1" x14ac:dyDescent="0.25">
      <c r="A62" s="29"/>
      <c r="B62" s="37" t="s">
        <v>86</v>
      </c>
      <c r="C62" s="29">
        <v>6</v>
      </c>
      <c r="D62" s="29">
        <f t="shared" si="2"/>
        <v>0.75</v>
      </c>
      <c r="E62" s="54"/>
    </row>
    <row r="63" spans="1:5" ht="18.75" customHeight="1" x14ac:dyDescent="0.25">
      <c r="A63" s="29"/>
      <c r="B63" s="55" t="s">
        <v>87</v>
      </c>
      <c r="C63" s="29">
        <v>6</v>
      </c>
      <c r="D63" s="29">
        <f t="shared" si="2"/>
        <v>0.75</v>
      </c>
      <c r="E63" s="54"/>
    </row>
    <row r="64" spans="1:5" ht="18.75" customHeight="1" x14ac:dyDescent="0.25">
      <c r="A64" s="29"/>
      <c r="B64" s="37" t="s">
        <v>88</v>
      </c>
      <c r="C64" s="29">
        <v>6</v>
      </c>
      <c r="D64" s="29">
        <f t="shared" si="2"/>
        <v>0.75</v>
      </c>
      <c r="E64" s="54"/>
    </row>
    <row r="65" spans="1:1022" ht="18.75" customHeight="1" x14ac:dyDescent="0.25">
      <c r="A65" s="29"/>
      <c r="B65" s="37" t="s">
        <v>89</v>
      </c>
      <c r="C65" s="29">
        <v>6</v>
      </c>
      <c r="D65" s="29">
        <f t="shared" si="2"/>
        <v>0.75</v>
      </c>
      <c r="E65" s="54"/>
    </row>
    <row r="66" spans="1:1022" ht="18.75" customHeight="1" x14ac:dyDescent="0.25">
      <c r="A66" s="29"/>
      <c r="B66" s="37" t="s">
        <v>90</v>
      </c>
      <c r="C66" s="29">
        <v>6</v>
      </c>
      <c r="D66" s="29">
        <f t="shared" si="2"/>
        <v>0.75</v>
      </c>
      <c r="E66" s="54"/>
    </row>
    <row r="67" spans="1:1022" ht="18.75" customHeight="1" x14ac:dyDescent="0.25">
      <c r="A67" s="29"/>
      <c r="B67" s="37" t="s">
        <v>91</v>
      </c>
      <c r="C67" s="29">
        <v>6</v>
      </c>
      <c r="D67" s="29">
        <f t="shared" si="2"/>
        <v>0.75</v>
      </c>
      <c r="E67" s="54"/>
    </row>
    <row r="68" spans="1:1022" ht="18.75" customHeight="1" x14ac:dyDescent="0.25">
      <c r="A68" s="29"/>
      <c r="B68" s="37" t="s">
        <v>92</v>
      </c>
      <c r="C68" s="29">
        <v>6</v>
      </c>
      <c r="D68" s="29">
        <f t="shared" si="2"/>
        <v>0.75</v>
      </c>
      <c r="E68" s="54"/>
    </row>
    <row r="69" spans="1:1022" ht="18.75" customHeight="1" x14ac:dyDescent="0.25">
      <c r="A69" s="34"/>
      <c r="B69" s="34" t="s">
        <v>93</v>
      </c>
      <c r="C69" s="33"/>
      <c r="D69" s="33"/>
      <c r="E69" s="54"/>
    </row>
    <row r="70" spans="1:1022" ht="18.75" customHeight="1" x14ac:dyDescent="0.25">
      <c r="A70" s="29"/>
      <c r="B70" s="37" t="s">
        <v>94</v>
      </c>
      <c r="C70" s="29">
        <v>10</v>
      </c>
      <c r="D70" s="29">
        <f>SUM(C70/8)</f>
        <v>1.25</v>
      </c>
      <c r="E70" s="54">
        <f>SUM(C10:C68)*0.45</f>
        <v>222.3</v>
      </c>
    </row>
    <row r="71" spans="1:1022" ht="18.75" customHeight="1" x14ac:dyDescent="0.25">
      <c r="A71" s="29"/>
      <c r="B71" s="37" t="s">
        <v>95</v>
      </c>
      <c r="C71" s="29">
        <v>8</v>
      </c>
      <c r="D71" s="29">
        <f t="shared" si="2"/>
        <v>1</v>
      </c>
      <c r="E71" s="54"/>
    </row>
    <row r="72" spans="1:1022" ht="18.75" customHeight="1" x14ac:dyDescent="0.25">
      <c r="A72" s="29"/>
      <c r="B72" s="37" t="s">
        <v>96</v>
      </c>
      <c r="C72" s="29">
        <v>8</v>
      </c>
      <c r="D72" s="29">
        <f t="shared" si="2"/>
        <v>1</v>
      </c>
      <c r="E72" s="54"/>
      <c r="AMG72"/>
      <c r="AMH72"/>
    </row>
    <row r="73" spans="1:1022" ht="18.75" customHeight="1" x14ac:dyDescent="0.25">
      <c r="A73" s="29"/>
      <c r="B73" s="37" t="s">
        <v>97</v>
      </c>
      <c r="C73" s="29">
        <v>10</v>
      </c>
      <c r="D73" s="29">
        <f t="shared" si="2"/>
        <v>1.25</v>
      </c>
      <c r="E73" s="54"/>
    </row>
    <row r="74" spans="1:1022" x14ac:dyDescent="0.25">
      <c r="A74" s="29"/>
      <c r="B74" s="37" t="s">
        <v>98</v>
      </c>
      <c r="C74" s="29">
        <v>8</v>
      </c>
      <c r="D74" s="29">
        <f t="shared" si="2"/>
        <v>1</v>
      </c>
    </row>
    <row r="75" spans="1:1022" ht="20.25" customHeight="1" x14ac:dyDescent="0.25">
      <c r="A75" s="29"/>
      <c r="B75" s="37" t="s">
        <v>99</v>
      </c>
      <c r="C75" s="29">
        <v>8</v>
      </c>
      <c r="D75" s="29">
        <f t="shared" si="2"/>
        <v>1</v>
      </c>
    </row>
    <row r="76" spans="1:1022" x14ac:dyDescent="0.25">
      <c r="A76" s="29"/>
      <c r="B76" s="37" t="s">
        <v>100</v>
      </c>
      <c r="C76" s="29">
        <v>8</v>
      </c>
      <c r="D76" s="29">
        <f t="shared" si="2"/>
        <v>1</v>
      </c>
    </row>
    <row r="77" spans="1:1022" x14ac:dyDescent="0.25">
      <c r="A77" s="29"/>
      <c r="B77" s="37" t="s">
        <v>101</v>
      </c>
      <c r="C77" s="29">
        <v>6</v>
      </c>
      <c r="D77" s="29">
        <f t="shared" si="2"/>
        <v>0.75</v>
      </c>
    </row>
    <row r="78" spans="1:1022" x14ac:dyDescent="0.25">
      <c r="A78" s="29"/>
      <c r="B78" s="37" t="s">
        <v>102</v>
      </c>
      <c r="C78" s="29">
        <v>8</v>
      </c>
      <c r="D78" s="29">
        <f t="shared" si="2"/>
        <v>1</v>
      </c>
    </row>
    <row r="79" spans="1:1022" x14ac:dyDescent="0.25">
      <c r="A79" s="29"/>
      <c r="B79" s="37" t="s">
        <v>103</v>
      </c>
      <c r="C79" s="29">
        <v>8</v>
      </c>
      <c r="D79" s="29">
        <f t="shared" si="2"/>
        <v>1</v>
      </c>
    </row>
    <row r="80" spans="1:1022" x14ac:dyDescent="0.25">
      <c r="A80" s="29"/>
      <c r="B80" s="37" t="s">
        <v>104</v>
      </c>
      <c r="C80" s="29">
        <v>8</v>
      </c>
      <c r="D80" s="29">
        <f t="shared" si="2"/>
        <v>1</v>
      </c>
    </row>
    <row r="81" spans="1:4" x14ac:dyDescent="0.25">
      <c r="A81" s="29"/>
      <c r="B81" s="37" t="s">
        <v>105</v>
      </c>
      <c r="C81" s="29">
        <v>8</v>
      </c>
      <c r="D81" s="29">
        <f t="shared" si="2"/>
        <v>1</v>
      </c>
    </row>
    <row r="82" spans="1:4" x14ac:dyDescent="0.25">
      <c r="A82" s="29"/>
      <c r="B82" s="37" t="s">
        <v>106</v>
      </c>
      <c r="C82" s="29">
        <v>6</v>
      </c>
      <c r="D82" s="29">
        <f t="shared" si="2"/>
        <v>0.75</v>
      </c>
    </row>
    <row r="83" spans="1:4" x14ac:dyDescent="0.25">
      <c r="A83" s="29"/>
      <c r="B83" s="37" t="s">
        <v>107</v>
      </c>
      <c r="C83" s="29">
        <v>8</v>
      </c>
      <c r="D83" s="29">
        <f t="shared" si="2"/>
        <v>1</v>
      </c>
    </row>
    <row r="84" spans="1:4" x14ac:dyDescent="0.25">
      <c r="A84" s="29"/>
      <c r="B84" s="37" t="s">
        <v>108</v>
      </c>
      <c r="C84" s="29">
        <v>8</v>
      </c>
      <c r="D84" s="29">
        <f t="shared" si="2"/>
        <v>1</v>
      </c>
    </row>
    <row r="85" spans="1:4" x14ac:dyDescent="0.25">
      <c r="A85" s="29"/>
      <c r="B85" s="37" t="s">
        <v>109</v>
      </c>
      <c r="C85" s="29">
        <v>8</v>
      </c>
      <c r="D85" s="29">
        <f t="shared" si="2"/>
        <v>1</v>
      </c>
    </row>
    <row r="86" spans="1:4" x14ac:dyDescent="0.25">
      <c r="A86" s="29"/>
      <c r="B86" s="37" t="s">
        <v>110</v>
      </c>
      <c r="C86" s="29">
        <v>8</v>
      </c>
      <c r="D86" s="29">
        <f t="shared" si="2"/>
        <v>1</v>
      </c>
    </row>
    <row r="87" spans="1:4" x14ac:dyDescent="0.25">
      <c r="A87" s="29"/>
      <c r="B87" s="37" t="s">
        <v>111</v>
      </c>
      <c r="C87" s="29">
        <v>6</v>
      </c>
      <c r="D87" s="29">
        <f t="shared" si="2"/>
        <v>0.75</v>
      </c>
    </row>
    <row r="88" spans="1:4" x14ac:dyDescent="0.25">
      <c r="A88" s="29"/>
      <c r="B88" s="37" t="s">
        <v>112</v>
      </c>
      <c r="C88" s="29">
        <v>6</v>
      </c>
      <c r="D88" s="29">
        <f t="shared" si="2"/>
        <v>0.75</v>
      </c>
    </row>
    <row r="89" spans="1:4" x14ac:dyDescent="0.25">
      <c r="A89" s="29"/>
      <c r="B89" s="37" t="s">
        <v>113</v>
      </c>
      <c r="C89" s="29">
        <v>6</v>
      </c>
      <c r="D89" s="29">
        <f t="shared" ref="D89:D91" si="3">SUM(C89/8)</f>
        <v>0.75</v>
      </c>
    </row>
    <row r="90" spans="1:4" x14ac:dyDescent="0.25">
      <c r="A90" s="29"/>
      <c r="B90" s="37" t="s">
        <v>114</v>
      </c>
      <c r="C90" s="29">
        <v>6</v>
      </c>
      <c r="D90" s="29">
        <f t="shared" si="3"/>
        <v>0.75</v>
      </c>
    </row>
    <row r="91" spans="1:4" ht="31.5" x14ac:dyDescent="0.25">
      <c r="A91" s="30"/>
      <c r="B91" s="55" t="s">
        <v>153</v>
      </c>
      <c r="C91" s="29">
        <v>8</v>
      </c>
      <c r="D91" s="29">
        <f t="shared" si="3"/>
        <v>1</v>
      </c>
    </row>
    <row r="92" spans="1:4" x14ac:dyDescent="0.25">
      <c r="A92" s="30"/>
      <c r="B92" s="37" t="s">
        <v>116</v>
      </c>
      <c r="C92" s="29">
        <v>8</v>
      </c>
      <c r="D92" s="29">
        <f>SUM(C92/8)</f>
        <v>1</v>
      </c>
    </row>
    <row r="93" spans="1:4" x14ac:dyDescent="0.25">
      <c r="A93" s="29"/>
      <c r="B93" s="37" t="s">
        <v>117</v>
      </c>
      <c r="C93" s="29">
        <v>8</v>
      </c>
      <c r="D93" s="29">
        <f t="shared" ref="D93:D107" si="4">SUM(C93/8)</f>
        <v>1</v>
      </c>
    </row>
    <row r="94" spans="1:4" x14ac:dyDescent="0.25">
      <c r="A94" s="29"/>
      <c r="B94" s="55" t="s">
        <v>118</v>
      </c>
      <c r="C94" s="29">
        <v>8</v>
      </c>
      <c r="D94" s="29">
        <f t="shared" si="4"/>
        <v>1</v>
      </c>
    </row>
    <row r="95" spans="1:4" x14ac:dyDescent="0.25">
      <c r="A95" s="29"/>
      <c r="B95" s="37" t="s">
        <v>119</v>
      </c>
      <c r="C95" s="29">
        <v>8</v>
      </c>
      <c r="D95" s="29">
        <f t="shared" si="4"/>
        <v>1</v>
      </c>
    </row>
    <row r="96" spans="1:4" x14ac:dyDescent="0.25">
      <c r="A96" s="29"/>
      <c r="B96" s="37" t="s">
        <v>120</v>
      </c>
      <c r="C96" s="29">
        <v>8</v>
      </c>
      <c r="D96" s="29">
        <f t="shared" si="4"/>
        <v>1</v>
      </c>
    </row>
    <row r="97" spans="1:4" x14ac:dyDescent="0.25">
      <c r="A97" s="29"/>
      <c r="B97" s="55" t="s">
        <v>121</v>
      </c>
      <c r="C97" s="29">
        <v>8</v>
      </c>
      <c r="D97" s="29">
        <f t="shared" si="4"/>
        <v>1</v>
      </c>
    </row>
    <row r="98" spans="1:4" x14ac:dyDescent="0.25">
      <c r="A98" s="29"/>
      <c r="B98" s="37" t="s">
        <v>122</v>
      </c>
      <c r="C98" s="29">
        <v>6</v>
      </c>
      <c r="D98" s="29">
        <f t="shared" si="4"/>
        <v>0.75</v>
      </c>
    </row>
    <row r="99" spans="1:4" x14ac:dyDescent="0.25">
      <c r="A99" s="34"/>
      <c r="B99" s="34" t="s">
        <v>123</v>
      </c>
      <c r="C99" s="33"/>
      <c r="D99" s="33"/>
    </row>
    <row r="100" spans="1:4" x14ac:dyDescent="0.25">
      <c r="A100" s="29"/>
      <c r="B100" s="37" t="s">
        <v>124</v>
      </c>
      <c r="C100" s="29">
        <v>8</v>
      </c>
      <c r="D100" s="29">
        <f t="shared" si="4"/>
        <v>1</v>
      </c>
    </row>
    <row r="101" spans="1:4" x14ac:dyDescent="0.25">
      <c r="A101" s="29"/>
      <c r="B101" s="37" t="s">
        <v>125</v>
      </c>
      <c r="C101" s="29">
        <v>8</v>
      </c>
      <c r="D101" s="29">
        <f t="shared" si="4"/>
        <v>1</v>
      </c>
    </row>
    <row r="102" spans="1:4" x14ac:dyDescent="0.25">
      <c r="A102" s="29"/>
      <c r="B102" s="37" t="s">
        <v>126</v>
      </c>
      <c r="C102" s="29">
        <v>8</v>
      </c>
      <c r="D102" s="29">
        <f t="shared" si="4"/>
        <v>1</v>
      </c>
    </row>
    <row r="103" spans="1:4" x14ac:dyDescent="0.25">
      <c r="A103" s="29"/>
      <c r="B103" s="37" t="s">
        <v>127</v>
      </c>
      <c r="C103" s="29">
        <v>6</v>
      </c>
      <c r="D103" s="29">
        <f t="shared" si="4"/>
        <v>0.75</v>
      </c>
    </row>
    <row r="104" spans="1:4" x14ac:dyDescent="0.25">
      <c r="A104" s="29"/>
      <c r="B104" s="37" t="s">
        <v>128</v>
      </c>
      <c r="C104" s="29">
        <v>6</v>
      </c>
      <c r="D104" s="29">
        <f t="shared" si="4"/>
        <v>0.75</v>
      </c>
    </row>
    <row r="105" spans="1:4" x14ac:dyDescent="0.25">
      <c r="A105" s="29"/>
      <c r="B105" s="37" t="s">
        <v>129</v>
      </c>
      <c r="C105" s="29">
        <v>8</v>
      </c>
      <c r="D105" s="29">
        <f t="shared" si="4"/>
        <v>1</v>
      </c>
    </row>
    <row r="106" spans="1:4" x14ac:dyDescent="0.25">
      <c r="A106" s="29"/>
      <c r="B106" s="55" t="s">
        <v>130</v>
      </c>
      <c r="C106" s="29">
        <v>8</v>
      </c>
      <c r="D106" s="29">
        <f t="shared" si="4"/>
        <v>1</v>
      </c>
    </row>
    <row r="107" spans="1:4" x14ac:dyDescent="0.25">
      <c r="A107" s="29"/>
      <c r="B107" s="37" t="s">
        <v>131</v>
      </c>
      <c r="C107" s="29">
        <v>8</v>
      </c>
      <c r="D107" s="29">
        <f t="shared" si="4"/>
        <v>1</v>
      </c>
    </row>
    <row r="108" spans="1:4" x14ac:dyDescent="0.25">
      <c r="A108" s="34"/>
      <c r="B108" s="34" t="s">
        <v>132</v>
      </c>
      <c r="C108" s="34"/>
      <c r="D108" s="34"/>
    </row>
    <row r="109" spans="1:4" ht="31.5" x14ac:dyDescent="0.25">
      <c r="A109" s="29"/>
      <c r="B109" s="55" t="s">
        <v>155</v>
      </c>
      <c r="C109" s="29">
        <v>8</v>
      </c>
      <c r="D109" s="29">
        <f>SUM(C109/8)</f>
        <v>1</v>
      </c>
    </row>
    <row r="110" spans="1:4" x14ac:dyDescent="0.25">
      <c r="A110" s="29"/>
      <c r="B110" s="37" t="s">
        <v>134</v>
      </c>
      <c r="C110" s="29">
        <v>8</v>
      </c>
      <c r="D110" s="29">
        <f t="shared" ref="D110:D128" si="5">SUM(C110/8)</f>
        <v>1</v>
      </c>
    </row>
    <row r="111" spans="1:4" x14ac:dyDescent="0.25">
      <c r="A111" s="29"/>
      <c r="B111" s="37" t="s">
        <v>135</v>
      </c>
      <c r="C111" s="29">
        <v>6</v>
      </c>
      <c r="D111" s="29">
        <f t="shared" si="5"/>
        <v>0.75</v>
      </c>
    </row>
    <row r="112" spans="1:4" x14ac:dyDescent="0.25">
      <c r="A112" s="29"/>
      <c r="B112" s="37" t="s">
        <v>136</v>
      </c>
      <c r="C112" s="29">
        <v>8</v>
      </c>
      <c r="D112" s="29">
        <f t="shared" si="5"/>
        <v>1</v>
      </c>
    </row>
    <row r="113" spans="1:4" x14ac:dyDescent="0.25">
      <c r="A113" s="29"/>
      <c r="B113" s="37" t="s">
        <v>137</v>
      </c>
      <c r="C113" s="29">
        <v>8</v>
      </c>
      <c r="D113" s="29">
        <f t="shared" si="5"/>
        <v>1</v>
      </c>
    </row>
    <row r="114" spans="1:4" ht="31.5" x14ac:dyDescent="0.25">
      <c r="A114" s="29"/>
      <c r="B114" s="55" t="s">
        <v>138</v>
      </c>
      <c r="C114" s="29">
        <v>8</v>
      </c>
      <c r="D114" s="29">
        <f t="shared" si="5"/>
        <v>1</v>
      </c>
    </row>
    <row r="115" spans="1:4" x14ac:dyDescent="0.25">
      <c r="A115" s="29"/>
      <c r="B115" s="37" t="s">
        <v>139</v>
      </c>
      <c r="C115" s="29">
        <v>8</v>
      </c>
      <c r="D115" s="29">
        <f t="shared" si="5"/>
        <v>1</v>
      </c>
    </row>
    <row r="116" spans="1:4" x14ac:dyDescent="0.25">
      <c r="A116" s="29"/>
      <c r="B116" s="37" t="s">
        <v>140</v>
      </c>
      <c r="C116" s="29">
        <v>6</v>
      </c>
      <c r="D116" s="29">
        <f t="shared" si="5"/>
        <v>0.75</v>
      </c>
    </row>
    <row r="117" spans="1:4" x14ac:dyDescent="0.25">
      <c r="A117" s="29"/>
      <c r="B117" s="37" t="s">
        <v>141</v>
      </c>
      <c r="C117" s="29">
        <v>8</v>
      </c>
      <c r="D117" s="29">
        <f t="shared" si="5"/>
        <v>1</v>
      </c>
    </row>
    <row r="118" spans="1:4" x14ac:dyDescent="0.25">
      <c r="A118" s="29"/>
      <c r="B118" s="55" t="s">
        <v>142</v>
      </c>
      <c r="C118" s="29">
        <v>8</v>
      </c>
      <c r="D118" s="29">
        <f t="shared" si="5"/>
        <v>1</v>
      </c>
    </row>
    <row r="119" spans="1:4" x14ac:dyDescent="0.25">
      <c r="A119" s="30"/>
      <c r="B119" s="37" t="s">
        <v>143</v>
      </c>
      <c r="C119" s="29">
        <v>6</v>
      </c>
      <c r="D119" s="29">
        <f t="shared" si="5"/>
        <v>0.75</v>
      </c>
    </row>
    <row r="120" spans="1:4" x14ac:dyDescent="0.25">
      <c r="A120" s="30"/>
      <c r="B120" s="37" t="s">
        <v>144</v>
      </c>
      <c r="C120" s="29">
        <v>8</v>
      </c>
      <c r="D120" s="29">
        <f t="shared" si="5"/>
        <v>1</v>
      </c>
    </row>
    <row r="121" spans="1:4" x14ac:dyDescent="0.25">
      <c r="A121" s="30"/>
      <c r="B121" s="37" t="s">
        <v>145</v>
      </c>
      <c r="C121" s="29">
        <v>8</v>
      </c>
      <c r="D121" s="29">
        <f t="shared" si="5"/>
        <v>1</v>
      </c>
    </row>
    <row r="122" spans="1:4" x14ac:dyDescent="0.25">
      <c r="A122" s="29"/>
      <c r="B122" s="55" t="s">
        <v>146</v>
      </c>
      <c r="C122" s="29">
        <v>6</v>
      </c>
      <c r="D122" s="29">
        <f t="shared" si="5"/>
        <v>0.75</v>
      </c>
    </row>
    <row r="123" spans="1:4" x14ac:dyDescent="0.25">
      <c r="A123" s="29"/>
      <c r="B123" s="55" t="s">
        <v>147</v>
      </c>
      <c r="C123" s="29">
        <v>6</v>
      </c>
      <c r="D123" s="29">
        <f t="shared" si="5"/>
        <v>0.75</v>
      </c>
    </row>
    <row r="124" spans="1:4" x14ac:dyDescent="0.25">
      <c r="A124" s="29"/>
      <c r="B124" s="37" t="s">
        <v>148</v>
      </c>
      <c r="C124" s="29">
        <v>8</v>
      </c>
      <c r="D124" s="29">
        <f t="shared" si="5"/>
        <v>1</v>
      </c>
    </row>
    <row r="125" spans="1:4" x14ac:dyDescent="0.25">
      <c r="A125" s="29"/>
      <c r="B125" s="37" t="s">
        <v>149</v>
      </c>
      <c r="C125" s="29">
        <v>8</v>
      </c>
      <c r="D125" s="29">
        <f t="shared" si="5"/>
        <v>1</v>
      </c>
    </row>
    <row r="126" spans="1:4" ht="31.5" x14ac:dyDescent="0.25">
      <c r="A126" s="29"/>
      <c r="B126" s="55" t="s">
        <v>154</v>
      </c>
      <c r="C126" s="29">
        <v>8</v>
      </c>
      <c r="D126" s="29">
        <f t="shared" si="5"/>
        <v>1</v>
      </c>
    </row>
    <row r="127" spans="1:4" x14ac:dyDescent="0.25">
      <c r="A127" s="29"/>
      <c r="B127" s="37" t="s">
        <v>152</v>
      </c>
      <c r="C127" s="29">
        <v>8</v>
      </c>
      <c r="D127" s="29">
        <f>SUM(C127/8)</f>
        <v>1</v>
      </c>
    </row>
    <row r="128" spans="1:4" x14ac:dyDescent="0.25">
      <c r="A128" s="29"/>
      <c r="B128" s="37" t="s">
        <v>151</v>
      </c>
      <c r="C128" s="29">
        <v>8</v>
      </c>
      <c r="D128" s="29">
        <f t="shared" si="5"/>
        <v>1</v>
      </c>
    </row>
    <row r="129" spans="1:4" x14ac:dyDescent="0.25">
      <c r="A129" s="29"/>
      <c r="B129" s="37"/>
      <c r="C129" s="29"/>
      <c r="D129" s="29"/>
    </row>
    <row r="130" spans="1:4" x14ac:dyDescent="0.25">
      <c r="A130" s="33"/>
      <c r="B130" s="45" t="s">
        <v>178</v>
      </c>
      <c r="C130" s="69">
        <v>20</v>
      </c>
      <c r="D130" s="69">
        <f>SUM(C130/8)</f>
        <v>2.5</v>
      </c>
    </row>
    <row r="131" spans="1:4" x14ac:dyDescent="0.25">
      <c r="A131" s="33"/>
      <c r="B131" s="45" t="s">
        <v>180</v>
      </c>
      <c r="C131" s="69">
        <v>20</v>
      </c>
      <c r="D131" s="69">
        <f t="shared" ref="D131:D135" si="6">SUM(C131/8)</f>
        <v>2.5</v>
      </c>
    </row>
    <row r="132" spans="1:4" x14ac:dyDescent="0.25">
      <c r="A132" s="33"/>
      <c r="B132" s="45" t="s">
        <v>181</v>
      </c>
      <c r="C132" s="69">
        <v>20</v>
      </c>
      <c r="D132" s="69">
        <f t="shared" si="6"/>
        <v>2.5</v>
      </c>
    </row>
    <row r="133" spans="1:4" x14ac:dyDescent="0.25">
      <c r="A133" s="33"/>
      <c r="B133" s="45" t="s">
        <v>179</v>
      </c>
      <c r="C133" s="69">
        <v>20</v>
      </c>
      <c r="D133" s="69">
        <f t="shared" si="6"/>
        <v>2.5</v>
      </c>
    </row>
    <row r="134" spans="1:4" x14ac:dyDescent="0.25">
      <c r="A134" s="33"/>
      <c r="B134" s="45" t="s">
        <v>184</v>
      </c>
      <c r="C134" s="69">
        <v>20</v>
      </c>
      <c r="D134" s="69">
        <f t="shared" si="6"/>
        <v>2.5</v>
      </c>
    </row>
    <row r="135" spans="1:4" x14ac:dyDescent="0.25">
      <c r="A135" s="33"/>
      <c r="B135" s="45" t="s">
        <v>182</v>
      </c>
      <c r="C135" s="69">
        <v>20</v>
      </c>
      <c r="D135" s="69">
        <f t="shared" si="6"/>
        <v>2.5</v>
      </c>
    </row>
    <row r="136" spans="1:4" x14ac:dyDescent="0.25">
      <c r="A136" s="33"/>
      <c r="B136" s="45" t="s">
        <v>168</v>
      </c>
      <c r="C136" s="69">
        <v>20</v>
      </c>
      <c r="D136" s="69">
        <f>SUM(C136/8)</f>
        <v>2.5</v>
      </c>
    </row>
    <row r="137" spans="1:4" x14ac:dyDescent="0.25">
      <c r="A137" s="33"/>
      <c r="B137" s="45" t="s">
        <v>163</v>
      </c>
      <c r="C137" s="69">
        <v>24</v>
      </c>
      <c r="D137" s="69">
        <f>SUM(C137/8)</f>
        <v>3</v>
      </c>
    </row>
    <row r="138" spans="1:4" x14ac:dyDescent="0.25">
      <c r="A138" s="33"/>
      <c r="B138" s="45" t="s">
        <v>160</v>
      </c>
      <c r="C138" s="69">
        <v>24</v>
      </c>
      <c r="D138" s="69">
        <f>SUM(C138/8)</f>
        <v>3</v>
      </c>
    </row>
    <row r="139" spans="1:4" x14ac:dyDescent="0.25">
      <c r="A139" s="33"/>
      <c r="B139" s="45" t="s">
        <v>161</v>
      </c>
      <c r="C139" s="69">
        <v>16</v>
      </c>
      <c r="D139" s="69">
        <f>SUM(C139/8)</f>
        <v>2</v>
      </c>
    </row>
    <row r="140" spans="1:4" x14ac:dyDescent="0.25">
      <c r="A140" s="33"/>
      <c r="B140" s="45" t="s">
        <v>25</v>
      </c>
      <c r="C140" s="34"/>
      <c r="D140" s="34"/>
    </row>
    <row r="141" spans="1:4" x14ac:dyDescent="0.25">
      <c r="A141" s="29"/>
      <c r="B141" s="37" t="s">
        <v>26</v>
      </c>
      <c r="C141" s="29">
        <v>452</v>
      </c>
      <c r="D141" s="29">
        <f t="shared" ref="D141:D143" si="7">SUM(C141/8)</f>
        <v>56.5</v>
      </c>
    </row>
    <row r="142" spans="1:4" x14ac:dyDescent="0.25">
      <c r="A142" s="29"/>
      <c r="B142" s="37" t="s">
        <v>27</v>
      </c>
      <c r="C142" s="29">
        <v>0</v>
      </c>
      <c r="D142" s="29">
        <f t="shared" si="7"/>
        <v>0</v>
      </c>
    </row>
    <row r="143" spans="1:4" x14ac:dyDescent="0.25">
      <c r="A143" s="29"/>
      <c r="B143" s="60" t="s">
        <v>28</v>
      </c>
      <c r="C143" s="29">
        <v>0</v>
      </c>
      <c r="D143" s="29">
        <f t="shared" si="7"/>
        <v>0</v>
      </c>
    </row>
    <row r="144" spans="1:4" x14ac:dyDescent="0.25">
      <c r="A144" s="46"/>
      <c r="B144" s="46" t="s">
        <v>6</v>
      </c>
      <c r="C144" s="47">
        <f>SUM(C9:C143)</f>
        <v>1582</v>
      </c>
      <c r="D144" s="68">
        <f>SUM(C144/8)</f>
        <v>197.75</v>
      </c>
    </row>
    <row r="147" spans="2:2" ht="63" x14ac:dyDescent="0.25">
      <c r="B147" s="70" t="s">
        <v>162</v>
      </c>
    </row>
  </sheetData>
  <mergeCells count="5">
    <mergeCell ref="L8:L9"/>
    <mergeCell ref="C6:D6"/>
    <mergeCell ref="I8:I9"/>
    <mergeCell ref="J8:J9"/>
    <mergeCell ref="K8:K9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</vt:lpstr>
      <vt:lpstr>mobile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www.Verbat.com;Lakshmy T</dc:creator>
  <dc:description/>
  <cp:lastModifiedBy>Prashant</cp:lastModifiedBy>
  <cp:revision>4</cp:revision>
  <dcterms:created xsi:type="dcterms:W3CDTF">2013-06-07T15:02:07Z</dcterms:created>
  <dcterms:modified xsi:type="dcterms:W3CDTF">2020-05-06T09:52:02Z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Mphasis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