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roposal\MOCCE-MinistryOfClimateChangeAndEnv\"/>
    </mc:Choice>
  </mc:AlternateContent>
  <bookViews>
    <workbookView xWindow="0" yWindow="0" windowWidth="23040" windowHeight="9390" tabRatio="500" activeTab="1"/>
  </bookViews>
  <sheets>
    <sheet name="EYCC" sheetId="4" r:id="rId1"/>
    <sheet name="Schedule" sheetId="6" r:id="rId2"/>
  </sheets>
  <calcPr calcId="152511"/>
</workbook>
</file>

<file path=xl/calcChain.xml><?xml version="1.0" encoding="utf-8"?>
<calcChain xmlns="http://schemas.openxmlformats.org/spreadsheetml/2006/main">
  <c r="M17" i="4" l="1"/>
  <c r="D14" i="4" l="1"/>
  <c r="D73" i="4"/>
  <c r="D74" i="4"/>
  <c r="D75" i="4"/>
  <c r="D76" i="4"/>
  <c r="D77" i="4"/>
  <c r="D78" i="4"/>
  <c r="D72" i="4"/>
  <c r="D129" i="4"/>
  <c r="D130" i="4"/>
  <c r="D131" i="4"/>
  <c r="D132" i="4"/>
  <c r="D133" i="4"/>
  <c r="D134" i="4"/>
  <c r="D128" i="4"/>
  <c r="D71" i="4"/>
  <c r="D93" i="4" l="1"/>
  <c r="C9" i="4" l="1"/>
  <c r="D137" i="4"/>
  <c r="D136" i="4"/>
  <c r="D126" i="4"/>
  <c r="D81" i="4" l="1"/>
  <c r="D82" i="4"/>
  <c r="D83" i="4"/>
  <c r="D84" i="4"/>
  <c r="D85" i="4"/>
  <c r="D86" i="4"/>
  <c r="D87" i="4"/>
  <c r="D88" i="4"/>
  <c r="D89" i="4"/>
  <c r="D90" i="4"/>
  <c r="D91" i="4"/>
  <c r="D92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80" i="4"/>
  <c r="C142" i="4" l="1"/>
  <c r="D140" i="4"/>
  <c r="D16" i="4" l="1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123" i="4"/>
  <c r="D124" i="4"/>
  <c r="D125" i="4"/>
  <c r="D138" i="4"/>
  <c r="D139" i="4"/>
  <c r="D143" i="4"/>
  <c r="D144" i="4"/>
  <c r="G20" i="4" s="1"/>
  <c r="D15" i="4"/>
  <c r="D142" i="4"/>
  <c r="G13" i="4" l="1"/>
  <c r="K8" i="4"/>
  <c r="H13" i="4" l="1"/>
  <c r="D8" i="4" l="1"/>
  <c r="G11" i="4" s="1"/>
  <c r="D9" i="4"/>
  <c r="G10" i="4" s="1"/>
  <c r="D10" i="4"/>
  <c r="G7" i="4" s="1"/>
  <c r="D11" i="4"/>
  <c r="G12" i="4" s="1"/>
  <c r="G16" i="4" l="1"/>
  <c r="F22" i="4"/>
  <c r="G22" i="4" s="1"/>
  <c r="G15" i="4"/>
  <c r="H10" i="4"/>
  <c r="H9" i="4"/>
  <c r="H8" i="4"/>
  <c r="L8" i="4" l="1"/>
  <c r="J8" i="4"/>
  <c r="H7" i="4" l="1"/>
  <c r="H12" i="4" l="1"/>
  <c r="H11" i="4"/>
  <c r="H15" i="4" s="1"/>
  <c r="F23" i="4" s="1"/>
  <c r="I8" i="4"/>
  <c r="D145" i="4"/>
</calcChain>
</file>

<file path=xl/sharedStrings.xml><?xml version="1.0" encoding="utf-8"?>
<sst xmlns="http://schemas.openxmlformats.org/spreadsheetml/2006/main" count="194" uniqueCount="185">
  <si>
    <t>Module</t>
  </si>
  <si>
    <t>Man Days</t>
  </si>
  <si>
    <t>Total Effort</t>
  </si>
  <si>
    <t>Initiation</t>
  </si>
  <si>
    <t>Development</t>
  </si>
  <si>
    <t>UAT</t>
  </si>
  <si>
    <t>Project Management</t>
  </si>
  <si>
    <t>Hours</t>
  </si>
  <si>
    <t>Quality Assurance</t>
  </si>
  <si>
    <t>Assumptions</t>
  </si>
  <si>
    <t>QA</t>
  </si>
  <si>
    <t>No</t>
  </si>
  <si>
    <t>Designer</t>
  </si>
  <si>
    <t>Sr Developer</t>
  </si>
  <si>
    <t>Jr Developer</t>
  </si>
  <si>
    <t>PM</t>
  </si>
  <si>
    <t>BA</t>
  </si>
  <si>
    <t>Total</t>
  </si>
  <si>
    <t>Deployment per instance</t>
  </si>
  <si>
    <t>The effort might change after a detailed system study</t>
  </si>
  <si>
    <t>TechWriter</t>
  </si>
  <si>
    <t>Saturday</t>
  </si>
  <si>
    <t>Documentation (SRS, FS, Weekly Reports, User Manual)</t>
  </si>
  <si>
    <t>The sample format for extraction of bills and PBX records will be provided during the system study</t>
  </si>
  <si>
    <t>Please check if the client use AD for authentication/ Or we might need to do the usermanagement</t>
  </si>
  <si>
    <t>Authentication and Authorization</t>
  </si>
  <si>
    <t>Days</t>
  </si>
  <si>
    <t>Bilingual</t>
  </si>
  <si>
    <t>UAE Environment</t>
  </si>
  <si>
    <t>Defenition of  climate change</t>
  </si>
  <si>
    <t>MOCCAE</t>
  </si>
  <si>
    <t>National efforts to address climate change</t>
  </si>
  <si>
    <t>Biodiversity and environment</t>
  </si>
  <si>
    <t>National Biodiversity Strategy</t>
  </si>
  <si>
    <t>Air quality</t>
  </si>
  <si>
    <t>Wastes and chemicals</t>
  </si>
  <si>
    <t>Food safety</t>
  </si>
  <si>
    <t>Agriculture development and health</t>
  </si>
  <si>
    <t>Animal development and health</t>
  </si>
  <si>
    <t>Marine environement and fisheries sustainability</t>
  </si>
  <si>
    <t>Ecotourism</t>
  </si>
  <si>
    <t>Environmental authorities</t>
  </si>
  <si>
    <t>Environmental-Authorities-in-UAE</t>
  </si>
  <si>
    <t>Envronmental reports</t>
  </si>
  <si>
    <t>Events</t>
  </si>
  <si>
    <t>Seniar</t>
  </si>
  <si>
    <t xml:space="preserve">terms and conditions </t>
  </si>
  <si>
    <t>Privacy policy</t>
  </si>
  <si>
    <t>Contact Us</t>
  </si>
  <si>
    <t>Social media links</t>
  </si>
  <si>
    <t>Google Translate plugin</t>
  </si>
  <si>
    <t>MOCCAE.gov.ae</t>
  </si>
  <si>
    <t>Services content pages</t>
  </si>
  <si>
    <t>About the ministry Pages</t>
  </si>
  <si>
    <t>Search Legislations</t>
  </si>
  <si>
    <t>Knowledge</t>
  </si>
  <si>
    <t>Reports and studies</t>
  </si>
  <si>
    <t>Terminology</t>
  </si>
  <si>
    <t xml:space="preserve">Knowledge with </t>
  </si>
  <si>
    <t>Related legislations</t>
  </si>
  <si>
    <t>Strategies</t>
  </si>
  <si>
    <t>Initiatives &amp; projects</t>
  </si>
  <si>
    <t>Conventions</t>
  </si>
  <si>
    <t>Bulletins / guides</t>
  </si>
  <si>
    <t>Knowledge -&gt; Biosecurity</t>
  </si>
  <si>
    <t>Manage Terminology</t>
  </si>
  <si>
    <t>Social media</t>
  </si>
  <si>
    <t>Blog</t>
  </si>
  <si>
    <t>Polls</t>
  </si>
  <si>
    <t>surveys</t>
  </si>
  <si>
    <t>Eparticipation (8 Pages)</t>
  </si>
  <si>
    <t>Video library</t>
  </si>
  <si>
    <t>Photo Gallery</t>
  </si>
  <si>
    <t>News</t>
  </si>
  <si>
    <t>Publications</t>
  </si>
  <si>
    <t>Logos</t>
  </si>
  <si>
    <t>Activities and Events</t>
  </si>
  <si>
    <t>Audio Gallery</t>
  </si>
  <si>
    <t>Archive</t>
  </si>
  <si>
    <t>Initiatives</t>
  </si>
  <si>
    <t>Open Data</t>
  </si>
  <si>
    <t>GIS MAP</t>
  </si>
  <si>
    <t>Request Data</t>
  </si>
  <si>
    <t>Submit Data</t>
  </si>
  <si>
    <t>Register</t>
  </si>
  <si>
    <t>Login</t>
  </si>
  <si>
    <t>Search Advanced Search</t>
  </si>
  <si>
    <t>Contact</t>
  </si>
  <si>
    <t>Sitemap</t>
  </si>
  <si>
    <t>Accessibility Settings</t>
  </si>
  <si>
    <t>Personalize</t>
  </si>
  <si>
    <t>RSS Feeds</t>
  </si>
  <si>
    <t>Remarks and suggestions</t>
  </si>
  <si>
    <t>Share</t>
  </si>
  <si>
    <t>Chatbot</t>
  </si>
  <si>
    <t>Chat</t>
  </si>
  <si>
    <t>Print page</t>
  </si>
  <si>
    <t>Font settings</t>
  </si>
  <si>
    <t>Home page</t>
  </si>
  <si>
    <t>About the ministry</t>
  </si>
  <si>
    <t>Legislation</t>
  </si>
  <si>
    <t>Our services</t>
  </si>
  <si>
    <t>E-Participation</t>
  </si>
  <si>
    <t>Media center</t>
  </si>
  <si>
    <t>Government Links</t>
  </si>
  <si>
    <t>Book Appointments</t>
  </si>
  <si>
    <t>Manage appointments</t>
  </si>
  <si>
    <t>Electronic refunds</t>
  </si>
  <si>
    <t>Eservice user manual</t>
  </si>
  <si>
    <t>View appointment</t>
  </si>
  <si>
    <t>Happiness center</t>
  </si>
  <si>
    <t>Subscribe to news letter</t>
  </si>
  <si>
    <t>Call US</t>
  </si>
  <si>
    <t>Copyright notice</t>
  </si>
  <si>
    <t>Privacy</t>
  </si>
  <si>
    <t>terms &amp; conditions</t>
  </si>
  <si>
    <t>Disclaimer</t>
  </si>
  <si>
    <t>Visitor count</t>
  </si>
  <si>
    <t>FAQ</t>
  </si>
  <si>
    <t>contact Us</t>
  </si>
  <si>
    <t>Careers</t>
  </si>
  <si>
    <t>Post careers</t>
  </si>
  <si>
    <t xml:space="preserve">Knowledge -&gt; Biosecurity </t>
  </si>
  <si>
    <t>BEEATNA.AE (Static pages)</t>
  </si>
  <si>
    <t>English / Arabic</t>
  </si>
  <si>
    <t>Add new legislations</t>
  </si>
  <si>
    <t>CMS for dynamic content</t>
  </si>
  <si>
    <t>Static Content &amp; Page templates</t>
  </si>
  <si>
    <t>Administraion</t>
  </si>
  <si>
    <t>User Management</t>
  </si>
  <si>
    <t>Logging and Auditing</t>
  </si>
  <si>
    <t>newsletter</t>
  </si>
  <si>
    <t>Tags &amp; Category Management</t>
  </si>
  <si>
    <t xml:space="preserve">Business Analysis  </t>
  </si>
  <si>
    <t>Design and Prototype</t>
  </si>
  <si>
    <t>QA &amp; Bug Fixing (Functional testing + Performance testing + Compatibility testing with well known Devices and Browsers)</t>
  </si>
  <si>
    <t>Night Mode</t>
  </si>
  <si>
    <t>Projects page (New)</t>
  </si>
  <si>
    <t>Web page for Projects (template)</t>
  </si>
  <si>
    <t>50th Plan</t>
  </si>
  <si>
    <t>Seminars</t>
  </si>
  <si>
    <t>New Requirements (Templates)</t>
  </si>
  <si>
    <t>IRINA</t>
  </si>
  <si>
    <t>Establishment License</t>
  </si>
  <si>
    <t>Establishment License service</t>
  </si>
  <si>
    <t>Metadata Services</t>
  </si>
  <si>
    <t>Registered Dertilizers service</t>
  </si>
  <si>
    <t>Slaughterhouse Service</t>
  </si>
  <si>
    <t>Registered Fertilizers</t>
  </si>
  <si>
    <t xml:space="preserve">Slaughterhouse </t>
  </si>
  <si>
    <t>days for deployment</t>
  </si>
  <si>
    <t>Total Delivery Days</t>
  </si>
  <si>
    <t>Months</t>
  </si>
  <si>
    <t>Home Page</t>
  </si>
  <si>
    <t>Wk1</t>
  </si>
  <si>
    <t>Wk2</t>
  </si>
  <si>
    <t>Wk3</t>
  </si>
  <si>
    <t>Wk4</t>
  </si>
  <si>
    <t>Wk5</t>
  </si>
  <si>
    <t>Wk6</t>
  </si>
  <si>
    <t>Wk7</t>
  </si>
  <si>
    <t>Wk8</t>
  </si>
  <si>
    <t>Wk9</t>
  </si>
  <si>
    <t>Wk10</t>
  </si>
  <si>
    <t>Month 1</t>
  </si>
  <si>
    <t>Month 2</t>
  </si>
  <si>
    <t>Wk11</t>
  </si>
  <si>
    <t>Wk12</t>
  </si>
  <si>
    <t>Wk13</t>
  </si>
  <si>
    <t>Wk14</t>
  </si>
  <si>
    <t>Wk15</t>
  </si>
  <si>
    <t>Wk16</t>
  </si>
  <si>
    <t>Wk17</t>
  </si>
  <si>
    <t>Wk18</t>
  </si>
  <si>
    <t>Month 3</t>
  </si>
  <si>
    <t xml:space="preserve">Month 4 </t>
  </si>
  <si>
    <t>BA + UI/UX</t>
  </si>
  <si>
    <t>Discovery + Plan</t>
  </si>
  <si>
    <t>Structure + Prototyping</t>
  </si>
  <si>
    <t>Implementation</t>
  </si>
  <si>
    <t>Wk19</t>
  </si>
  <si>
    <t>Wk20</t>
  </si>
  <si>
    <t>Month 5</t>
  </si>
  <si>
    <t>Closure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</si>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</sst>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</borders>
  <cellStyleXfs count="2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2" fillId="9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</cellStyleXfs>
  <cellXfs count="71">
    <xf numFmtId="0" fontId="0" fillId="0" borderId="0" xfId="0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right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5" fillId="2" borderId="0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vertical="center"/>
    </xf>
    <xf numFmtId="0" fontId="5" fillId="3" borderId="2" xfId="0" applyFont="1" applyFill="1" applyBorder="1" applyAlignment="1">
      <alignment vertical="center"/>
    </xf>
    <xf numFmtId="0" fontId="4" fillId="3" borderId="5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1"/>
    </xf>
    <xf numFmtId="14" fontId="6" fillId="2" borderId="0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left" vertical="center" indent="1"/>
    </xf>
    <xf numFmtId="0" fontId="4" fillId="5" borderId="2" xfId="0" applyFont="1" applyFill="1" applyBorder="1" applyAlignment="1">
      <alignment horizontal="left" vertical="center" indent="1"/>
    </xf>
    <xf numFmtId="0" fontId="0" fillId="5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2"/>
    </xf>
    <xf numFmtId="0" fontId="7" fillId="6" borderId="2" xfId="0" applyFont="1" applyFill="1" applyBorder="1" applyAlignment="1">
      <alignment vertical="center"/>
    </xf>
    <xf numFmtId="0" fontId="8" fillId="6" borderId="2" xfId="0" applyFont="1" applyFill="1" applyBorder="1" applyAlignment="1">
      <alignment vertical="center"/>
    </xf>
    <xf numFmtId="0" fontId="9" fillId="0" borderId="0" xfId="0" quotePrefix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 indent="2"/>
    </xf>
    <xf numFmtId="0" fontId="4" fillId="2" borderId="1" xfId="0" applyFont="1" applyFill="1" applyBorder="1"/>
    <xf numFmtId="0" fontId="4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6" xfId="0" applyFont="1" applyBorder="1" applyAlignment="1">
      <alignment horizontal="right" vertical="center"/>
    </xf>
    <xf numFmtId="0" fontId="10" fillId="0" borderId="0" xfId="0" applyFont="1" applyFill="1" applyAlignment="1">
      <alignment vertical="center"/>
    </xf>
    <xf numFmtId="1" fontId="4" fillId="0" borderId="0" xfId="0" applyNumberFormat="1" applyFont="1" applyFill="1" applyAlignment="1">
      <alignment horizontal="center" vertical="center"/>
    </xf>
    <xf numFmtId="0" fontId="11" fillId="2" borderId="2" xfId="0" applyFont="1" applyFill="1" applyBorder="1" applyAlignment="1">
      <alignment horizontal="left" vertical="center" indent="1"/>
    </xf>
    <xf numFmtId="0" fontId="0" fillId="2" borderId="8" xfId="0" applyFont="1" applyFill="1" applyBorder="1"/>
    <xf numFmtId="0" fontId="0" fillId="0" borderId="2" xfId="0" applyFont="1" applyBorder="1" applyAlignment="1">
      <alignment horizontal="center" vertical="center"/>
    </xf>
    <xf numFmtId="0" fontId="0" fillId="2" borderId="9" xfId="0" applyFont="1" applyFill="1" applyBorder="1" applyAlignment="1">
      <alignment horizontal="right" vertical="center"/>
    </xf>
    <xf numFmtId="0" fontId="4" fillId="4" borderId="2" xfId="0" applyFont="1" applyFill="1" applyBorder="1" applyAlignment="1">
      <alignment horizontal="center"/>
    </xf>
    <xf numFmtId="0" fontId="8" fillId="0" borderId="2" xfId="0" applyFont="1" applyBorder="1" applyAlignment="1">
      <alignment horizontal="right" vertical="center"/>
    </xf>
    <xf numFmtId="0" fontId="7" fillId="6" borderId="2" xfId="0" applyFont="1" applyFill="1" applyBorder="1" applyAlignment="1">
      <alignment horizontal="right" vertical="center"/>
    </xf>
    <xf numFmtId="0" fontId="0" fillId="8" borderId="2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left" vertical="center" indent="1"/>
    </xf>
    <xf numFmtId="0" fontId="0" fillId="2" borderId="2" xfId="0" applyFont="1" applyFill="1" applyBorder="1" applyAlignment="1">
      <alignment horizontal="left" vertical="center" wrapText="1" indent="2"/>
    </xf>
    <xf numFmtId="0" fontId="0" fillId="0" borderId="0" xfId="0" applyAlignment="1">
      <alignment horizontal="center"/>
    </xf>
    <xf numFmtId="0" fontId="4" fillId="10" borderId="2" xfId="0" applyFont="1" applyFill="1" applyBorder="1" applyAlignment="1">
      <alignment horizontal="left" vertical="center" indent="2"/>
    </xf>
    <xf numFmtId="0" fontId="0" fillId="10" borderId="2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indent="3"/>
    </xf>
    <xf numFmtId="0" fontId="10" fillId="0" borderId="7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" fontId="4" fillId="0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13" fillId="11" borderId="0" xfId="20" applyAlignment="1">
      <alignment horizontal="center"/>
    </xf>
    <xf numFmtId="0" fontId="12" fillId="9" borderId="0" xfId="19" applyAlignment="1">
      <alignment horizontal="center"/>
    </xf>
    <xf numFmtId="0" fontId="14" fillId="12" borderId="0" xfId="21" applyAlignment="1">
      <alignment horizontal="center"/>
    </xf>
    <xf numFmtId="0" fontId="1" fillId="13" borderId="0" xfId="0" applyFont="1" applyFill="1" applyAlignment="1">
      <alignment horizontal="center"/>
    </xf>
    <xf numFmtId="0" fontId="0" fillId="15" borderId="0" xfId="0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0" fillId="10" borderId="0" xfId="0" applyFont="1" applyFill="1"/>
  </cellXfs>
  <cellStyles count="22">
    <cellStyle name="Bad" xfId="20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Good" xfId="19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eutral" xfId="21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2317760</xdr:colOff>
      <xdr:row>3</xdr:row>
      <xdr:rowOff>128588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0"/>
  <sheetViews>
    <sheetView zoomScale="93" zoomScaleNormal="93" workbookViewId="0">
      <selection activeCell="M18" sqref="M18"/>
    </sheetView>
  </sheetViews>
  <sheetFormatPr defaultColWidth="10.875" defaultRowHeight="15.75" x14ac:dyDescent="0.25"/>
  <cols>
    <col min="1" max="1" width="7.5" style="2" customWidth="1"/>
    <col min="2" max="2" width="80" style="1" customWidth="1"/>
    <col min="3" max="3" width="14.25" style="2" customWidth="1"/>
    <col min="4" max="4" width="13.875" style="3" customWidth="1"/>
    <col min="5" max="5" width="19.125" style="1" customWidth="1"/>
    <col min="6" max="6" width="12.75" style="1" customWidth="1"/>
    <col min="7" max="7" width="10.875" style="1"/>
    <col min="8" max="8" width="10.75" style="1" customWidth="1"/>
    <col min="9" max="9" width="0.25" style="1" hidden="1" customWidth="1"/>
    <col min="10" max="10" width="10.875" style="1" hidden="1" customWidth="1"/>
    <col min="11" max="11" width="10.875" style="1"/>
    <col min="12" max="12" width="13.5" style="1" customWidth="1"/>
    <col min="13" max="16384" width="10.875" style="1"/>
  </cols>
  <sheetData>
    <row r="1" spans="1:12" ht="15.75" customHeight="1" x14ac:dyDescent="0.25">
      <c r="A1" s="5"/>
      <c r="B1" s="5"/>
      <c r="C1" s="4"/>
      <c r="D1" s="6"/>
    </row>
    <row r="2" spans="1:12" ht="15.75" customHeight="1" x14ac:dyDescent="0.25">
      <c r="A2" s="6"/>
      <c r="B2" s="6"/>
      <c r="C2" s="4"/>
      <c r="D2" s="6"/>
    </row>
    <row r="3" spans="1:12" ht="15.75" customHeight="1" x14ac:dyDescent="0.25">
      <c r="A3" s="6"/>
      <c r="B3" s="10" t="s">
        <v>30</v>
      </c>
      <c r="C3" s="4"/>
      <c r="D3" s="17">
        <v>43575</v>
      </c>
    </row>
    <row r="4" spans="1:12" ht="15.75" customHeight="1" x14ac:dyDescent="0.25">
      <c r="A4" s="6"/>
      <c r="B4" s="4"/>
      <c r="C4" s="4"/>
      <c r="D4" s="18" t="s">
        <v>21</v>
      </c>
    </row>
    <row r="5" spans="1:12" ht="15.75" customHeight="1" x14ac:dyDescent="0.25">
      <c r="A5" s="7"/>
      <c r="B5" s="7"/>
      <c r="C5" s="21"/>
      <c r="D5" s="7"/>
      <c r="E5" s="32"/>
    </row>
    <row r="6" spans="1:12" s="8" customFormat="1" ht="18" customHeight="1" x14ac:dyDescent="0.25">
      <c r="A6" s="12"/>
      <c r="B6" s="13" t="s">
        <v>0</v>
      </c>
      <c r="C6" s="15" t="s">
        <v>7</v>
      </c>
      <c r="D6" s="15" t="s">
        <v>1</v>
      </c>
      <c r="E6" s="48"/>
      <c r="F6" s="28" t="s">
        <v>11</v>
      </c>
      <c r="G6" s="29" t="s">
        <v>1</v>
      </c>
      <c r="H6" s="29" t="s">
        <v>2</v>
      </c>
      <c r="I6" s="40"/>
      <c r="J6" s="40"/>
    </row>
    <row r="7" spans="1:12" s="8" customFormat="1" ht="18" customHeight="1" x14ac:dyDescent="0.25">
      <c r="A7" s="12"/>
      <c r="B7" s="14" t="s">
        <v>3</v>
      </c>
      <c r="C7" s="22"/>
      <c r="D7" s="12"/>
      <c r="E7" s="39" t="s">
        <v>12</v>
      </c>
      <c r="F7" s="35">
        <v>1.5</v>
      </c>
      <c r="G7" s="36">
        <f>D10</f>
        <v>15</v>
      </c>
      <c r="H7" s="37">
        <f>(G7*F7)</f>
        <v>22.5</v>
      </c>
      <c r="I7" s="40"/>
      <c r="J7" s="40"/>
      <c r="K7" s="33"/>
      <c r="L7" s="41"/>
    </row>
    <row r="8" spans="1:12" s="8" customFormat="1" ht="18" customHeight="1" x14ac:dyDescent="0.25">
      <c r="A8" s="11"/>
      <c r="B8" s="16" t="s">
        <v>133</v>
      </c>
      <c r="C8" s="19">
        <v>40</v>
      </c>
      <c r="D8" s="20">
        <f>C8/8</f>
        <v>5</v>
      </c>
      <c r="E8" s="39" t="s">
        <v>13</v>
      </c>
      <c r="F8" s="35">
        <v>2</v>
      </c>
      <c r="G8" s="36">
        <v>40</v>
      </c>
      <c r="H8" s="37">
        <f t="shared" ref="H8:H12" si="0">(G8*F8)</f>
        <v>80</v>
      </c>
      <c r="I8" s="56">
        <f>SUM(D13:D139)</f>
        <v>161</v>
      </c>
      <c r="J8" s="57">
        <f>SUM(H8:H10)</f>
        <v>178.1</v>
      </c>
      <c r="K8" s="58">
        <f>SUM(D13:D140)</f>
        <v>161</v>
      </c>
      <c r="L8" s="59">
        <f>SUM(H8:H9)</f>
        <v>162</v>
      </c>
    </row>
    <row r="9" spans="1:12" s="8" customFormat="1" ht="18" customHeight="1" x14ac:dyDescent="0.25">
      <c r="A9" s="11"/>
      <c r="B9" s="16" t="s">
        <v>6</v>
      </c>
      <c r="C9" s="20">
        <f>SUM(C13:C140)*0.1</f>
        <v>128.80000000000001</v>
      </c>
      <c r="D9" s="20">
        <f>C9/8</f>
        <v>16.100000000000001</v>
      </c>
      <c r="E9" s="39" t="s">
        <v>14</v>
      </c>
      <c r="F9" s="35">
        <v>2</v>
      </c>
      <c r="G9" s="36">
        <v>41</v>
      </c>
      <c r="H9" s="37">
        <f t="shared" si="0"/>
        <v>82</v>
      </c>
      <c r="I9" s="56"/>
      <c r="J9" s="57"/>
      <c r="K9" s="58"/>
      <c r="L9" s="59"/>
    </row>
    <row r="10" spans="1:12" s="8" customFormat="1" ht="18" customHeight="1" x14ac:dyDescent="0.25">
      <c r="A10" s="20"/>
      <c r="B10" s="16" t="s">
        <v>134</v>
      </c>
      <c r="C10" s="20">
        <v>120</v>
      </c>
      <c r="D10" s="20">
        <f>C10/8</f>
        <v>15</v>
      </c>
      <c r="E10" s="39" t="s">
        <v>15</v>
      </c>
      <c r="F10" s="35">
        <v>1</v>
      </c>
      <c r="G10" s="36">
        <f>D9</f>
        <v>16.100000000000001</v>
      </c>
      <c r="H10" s="37">
        <f t="shared" si="0"/>
        <v>16.100000000000001</v>
      </c>
      <c r="I10" s="56"/>
      <c r="J10" s="57"/>
      <c r="K10" s="33"/>
      <c r="L10" s="41"/>
    </row>
    <row r="11" spans="1:12" s="9" customFormat="1" ht="18" customHeight="1" x14ac:dyDescent="0.25">
      <c r="A11" s="20"/>
      <c r="B11" s="16" t="s">
        <v>22</v>
      </c>
      <c r="C11" s="20">
        <v>48</v>
      </c>
      <c r="D11" s="20">
        <f>C11/8</f>
        <v>6</v>
      </c>
      <c r="E11" s="39" t="s">
        <v>16</v>
      </c>
      <c r="F11" s="35">
        <v>1</v>
      </c>
      <c r="G11" s="44">
        <f>D8</f>
        <v>5</v>
      </c>
      <c r="H11" s="37">
        <f t="shared" si="0"/>
        <v>5</v>
      </c>
      <c r="I11" s="40"/>
      <c r="J11" s="40"/>
      <c r="K11" s="33"/>
      <c r="L11" s="41"/>
    </row>
    <row r="12" spans="1:12" s="9" customFormat="1" ht="18" customHeight="1" x14ac:dyDescent="0.25">
      <c r="A12" s="12"/>
      <c r="B12" s="14" t="s">
        <v>4</v>
      </c>
      <c r="C12" s="14"/>
      <c r="D12" s="14"/>
      <c r="E12" s="39" t="s">
        <v>20</v>
      </c>
      <c r="F12" s="35">
        <v>1</v>
      </c>
      <c r="G12" s="44">
        <f>D11</f>
        <v>6</v>
      </c>
      <c r="H12" s="37">
        <f t="shared" si="0"/>
        <v>6</v>
      </c>
      <c r="I12" s="40"/>
      <c r="J12" s="40"/>
      <c r="K12" s="33"/>
      <c r="L12" s="41"/>
    </row>
    <row r="13" spans="1:12" s="9" customFormat="1" ht="18" customHeight="1" x14ac:dyDescent="0.25">
      <c r="A13" s="49"/>
      <c r="B13" s="50" t="s">
        <v>123</v>
      </c>
      <c r="C13" s="49"/>
      <c r="D13" s="49"/>
      <c r="E13" s="39" t="s">
        <v>10</v>
      </c>
      <c r="F13" s="35">
        <v>2</v>
      </c>
      <c r="G13" s="38">
        <f>SUM(D142:D143)/F13</f>
        <v>32.65</v>
      </c>
      <c r="H13" s="37">
        <f>(G13*F13)</f>
        <v>65.3</v>
      </c>
      <c r="I13" s="40"/>
      <c r="J13" s="40"/>
      <c r="K13" s="33"/>
      <c r="L13" s="41"/>
    </row>
    <row r="14" spans="1:12" s="9" customFormat="1" ht="18" customHeight="1" x14ac:dyDescent="0.25">
      <c r="A14" s="20"/>
      <c r="B14" s="27" t="s">
        <v>153</v>
      </c>
      <c r="C14" s="20">
        <v>24</v>
      </c>
      <c r="D14" s="20">
        <f>C14/8</f>
        <v>3</v>
      </c>
      <c r="E14" s="39"/>
      <c r="F14" s="35"/>
      <c r="G14" s="38"/>
      <c r="H14" s="37"/>
      <c r="I14" s="40"/>
      <c r="J14" s="40"/>
      <c r="K14" s="33"/>
      <c r="L14" s="41"/>
    </row>
    <row r="15" spans="1:12" s="9" customFormat="1" ht="18" customHeight="1" x14ac:dyDescent="0.25">
      <c r="A15" s="20"/>
      <c r="B15" s="27" t="s">
        <v>28</v>
      </c>
      <c r="C15" s="20">
        <v>6</v>
      </c>
      <c r="D15" s="20">
        <f>C15/8</f>
        <v>0.75</v>
      </c>
      <c r="E15" s="47" t="s">
        <v>17</v>
      </c>
      <c r="F15" s="35"/>
      <c r="G15" s="36">
        <f>SUM(G7:G13)</f>
        <v>155.75</v>
      </c>
      <c r="H15" s="37">
        <f>SUM(H7:H14)</f>
        <v>276.89999999999998</v>
      </c>
      <c r="I15" s="40"/>
      <c r="J15" s="40"/>
      <c r="K15" s="33"/>
      <c r="L15" s="41"/>
    </row>
    <row r="16" spans="1:12" s="9" customFormat="1" ht="18" customHeight="1" x14ac:dyDescent="0.25">
      <c r="A16" s="20"/>
      <c r="B16" s="27" t="s">
        <v>29</v>
      </c>
      <c r="C16" s="20">
        <v>8</v>
      </c>
      <c r="D16" s="20">
        <f t="shared" ref="D16:D140" si="1">C16/8</f>
        <v>1</v>
      </c>
      <c r="E16"/>
      <c r="F16"/>
      <c r="G16" s="30">
        <f>F16/20</f>
        <v>0</v>
      </c>
      <c r="H16" s="31"/>
      <c r="I16" s="34"/>
      <c r="J16" s="8"/>
    </row>
    <row r="17" spans="1:13" s="9" customFormat="1" ht="18" customHeight="1" x14ac:dyDescent="0.25">
      <c r="A17" s="20"/>
      <c r="B17" s="27" t="s">
        <v>31</v>
      </c>
      <c r="C17" s="20">
        <v>8</v>
      </c>
      <c r="D17" s="20">
        <f t="shared" si="1"/>
        <v>1</v>
      </c>
      <c r="E17"/>
      <c r="F17"/>
      <c r="G17" s="30"/>
      <c r="H17" s="31"/>
      <c r="I17" s="8"/>
      <c r="L17" s="9" t="s">
        <v>176</v>
      </c>
      <c r="M17" s="9">
        <f>SUM(H7,H11)</f>
        <v>27.5</v>
      </c>
    </row>
    <row r="18" spans="1:13" s="9" customFormat="1" ht="18" customHeight="1" x14ac:dyDescent="0.25">
      <c r="A18" s="20"/>
      <c r="B18" s="27" t="s">
        <v>32</v>
      </c>
      <c r="C18" s="20">
        <v>6</v>
      </c>
      <c r="D18" s="20">
        <f t="shared" si="1"/>
        <v>0.75</v>
      </c>
      <c r="E18"/>
      <c r="F18"/>
      <c r="G18" s="30"/>
      <c r="H18" s="31"/>
      <c r="I18" s="8"/>
    </row>
    <row r="19" spans="1:13" s="9" customFormat="1" ht="18" customHeight="1" x14ac:dyDescent="0.25">
      <c r="A19" s="20"/>
      <c r="B19" s="27" t="s">
        <v>33</v>
      </c>
      <c r="C19" s="20">
        <v>6</v>
      </c>
      <c r="D19" s="20">
        <f t="shared" si="1"/>
        <v>0.75</v>
      </c>
      <c r="E19"/>
      <c r="F19"/>
      <c r="G19" s="30"/>
      <c r="H19" s="31"/>
      <c r="I19" s="8"/>
    </row>
    <row r="20" spans="1:13" s="9" customFormat="1" ht="18" customHeight="1" x14ac:dyDescent="0.25">
      <c r="A20" s="20"/>
      <c r="B20" s="27" t="s">
        <v>34</v>
      </c>
      <c r="C20" s="20">
        <v>6</v>
      </c>
      <c r="D20" s="20">
        <f t="shared" si="1"/>
        <v>0.75</v>
      </c>
      <c r="E20"/>
      <c r="F20" s="52"/>
      <c r="G20" s="8">
        <f>D144</f>
        <v>3</v>
      </c>
      <c r="H20" s="8" t="s">
        <v>150</v>
      </c>
      <c r="I20" s="8"/>
    </row>
    <row r="21" spans="1:13" x14ac:dyDescent="0.25">
      <c r="A21" s="20"/>
      <c r="B21" s="27" t="s">
        <v>35</v>
      </c>
      <c r="C21" s="20">
        <v>4</v>
      </c>
      <c r="D21" s="20">
        <f t="shared" si="1"/>
        <v>0.5</v>
      </c>
      <c r="F21" s="1" t="s">
        <v>26</v>
      </c>
      <c r="G21" s="1" t="s">
        <v>152</v>
      </c>
    </row>
    <row r="22" spans="1:13" x14ac:dyDescent="0.25">
      <c r="A22" s="20"/>
      <c r="B22" s="27" t="s">
        <v>36</v>
      </c>
      <c r="C22" s="20">
        <v>4</v>
      </c>
      <c r="D22" s="20">
        <f t="shared" si="1"/>
        <v>0.5</v>
      </c>
      <c r="E22" s="1" t="s">
        <v>151</v>
      </c>
      <c r="F22">
        <f>SUM(G7,G9,G13,G11)</f>
        <v>93.65</v>
      </c>
      <c r="G22" s="1">
        <f>F22/20</f>
        <v>4.6825000000000001</v>
      </c>
    </row>
    <row r="23" spans="1:13" x14ac:dyDescent="0.25">
      <c r="A23" s="20"/>
      <c r="B23" s="27" t="s">
        <v>37</v>
      </c>
      <c r="C23" s="20">
        <v>4</v>
      </c>
      <c r="D23" s="20">
        <f t="shared" si="1"/>
        <v>0.5</v>
      </c>
      <c r="E23" s="1" t="s">
        <v>2</v>
      </c>
      <c r="F23" s="1">
        <f>H15</f>
        <v>276.89999999999998</v>
      </c>
    </row>
    <row r="24" spans="1:13" x14ac:dyDescent="0.25">
      <c r="A24" s="20"/>
      <c r="B24" s="27" t="s">
        <v>38</v>
      </c>
      <c r="C24" s="20">
        <v>4</v>
      </c>
      <c r="D24" s="20">
        <f t="shared" si="1"/>
        <v>0.5</v>
      </c>
    </row>
    <row r="25" spans="1:13" x14ac:dyDescent="0.25">
      <c r="A25" s="20"/>
      <c r="B25" s="27" t="s">
        <v>39</v>
      </c>
      <c r="C25" s="20">
        <v>4</v>
      </c>
      <c r="D25" s="20">
        <f t="shared" si="1"/>
        <v>0.5</v>
      </c>
    </row>
    <row r="26" spans="1:13" x14ac:dyDescent="0.25">
      <c r="A26" s="20"/>
      <c r="B26" s="27" t="s">
        <v>40</v>
      </c>
      <c r="C26" s="20">
        <v>4</v>
      </c>
      <c r="D26" s="20">
        <f t="shared" si="1"/>
        <v>0.5</v>
      </c>
    </row>
    <row r="27" spans="1:13" x14ac:dyDescent="0.25">
      <c r="A27" s="20"/>
      <c r="B27" s="27" t="s">
        <v>41</v>
      </c>
      <c r="C27" s="20">
        <v>4</v>
      </c>
      <c r="D27" s="20">
        <f t="shared" si="1"/>
        <v>0.5</v>
      </c>
    </row>
    <row r="28" spans="1:13" x14ac:dyDescent="0.25">
      <c r="A28" s="20"/>
      <c r="B28" s="27" t="s">
        <v>42</v>
      </c>
      <c r="C28" s="20">
        <v>4</v>
      </c>
      <c r="D28" s="20">
        <f t="shared" si="1"/>
        <v>0.5</v>
      </c>
    </row>
    <row r="29" spans="1:13" x14ac:dyDescent="0.25">
      <c r="A29" s="20"/>
      <c r="B29" s="27" t="s">
        <v>43</v>
      </c>
      <c r="C29" s="20">
        <v>4</v>
      </c>
      <c r="D29" s="20">
        <f t="shared" si="1"/>
        <v>0.5</v>
      </c>
    </row>
    <row r="30" spans="1:13" x14ac:dyDescent="0.25">
      <c r="A30" s="20"/>
      <c r="B30" s="27" t="s">
        <v>44</v>
      </c>
      <c r="C30" s="20">
        <v>4</v>
      </c>
      <c r="D30" s="20">
        <f t="shared" si="1"/>
        <v>0.5</v>
      </c>
    </row>
    <row r="31" spans="1:13" x14ac:dyDescent="0.25">
      <c r="A31" s="20"/>
      <c r="B31" s="27" t="s">
        <v>45</v>
      </c>
      <c r="C31" s="20">
        <v>4</v>
      </c>
      <c r="D31" s="20">
        <f t="shared" si="1"/>
        <v>0.5</v>
      </c>
    </row>
    <row r="32" spans="1:13" x14ac:dyDescent="0.25">
      <c r="A32" s="20"/>
      <c r="B32" s="27" t="s">
        <v>46</v>
      </c>
      <c r="C32" s="20">
        <v>2</v>
      </c>
      <c r="D32" s="20">
        <f t="shared" si="1"/>
        <v>0.25</v>
      </c>
    </row>
    <row r="33" spans="1:5" x14ac:dyDescent="0.25">
      <c r="A33" s="20"/>
      <c r="B33" s="27" t="s">
        <v>47</v>
      </c>
      <c r="C33" s="20">
        <v>2</v>
      </c>
      <c r="D33" s="20">
        <f t="shared" si="1"/>
        <v>0.25</v>
      </c>
    </row>
    <row r="34" spans="1:5" x14ac:dyDescent="0.25">
      <c r="A34" s="20"/>
      <c r="B34" s="51" t="s">
        <v>48</v>
      </c>
      <c r="C34" s="20">
        <v>16</v>
      </c>
      <c r="D34" s="20">
        <f t="shared" si="1"/>
        <v>2</v>
      </c>
    </row>
    <row r="35" spans="1:5" x14ac:dyDescent="0.25">
      <c r="A35" s="20"/>
      <c r="B35" s="27" t="s">
        <v>49</v>
      </c>
      <c r="C35" s="20">
        <v>2</v>
      </c>
      <c r="D35" s="20">
        <f t="shared" si="1"/>
        <v>0.25</v>
      </c>
    </row>
    <row r="36" spans="1:5" x14ac:dyDescent="0.25">
      <c r="A36" s="20"/>
      <c r="B36" s="27" t="s">
        <v>27</v>
      </c>
      <c r="C36" s="20">
        <v>16</v>
      </c>
      <c r="D36" s="20">
        <f t="shared" si="1"/>
        <v>2</v>
      </c>
    </row>
    <row r="37" spans="1:5" x14ac:dyDescent="0.25">
      <c r="A37" s="20"/>
      <c r="B37" s="27" t="s">
        <v>50</v>
      </c>
      <c r="C37" s="20">
        <v>12</v>
      </c>
      <c r="D37" s="20">
        <f t="shared" si="1"/>
        <v>1.5</v>
      </c>
    </row>
    <row r="38" spans="1:5" x14ac:dyDescent="0.25">
      <c r="A38" s="20"/>
      <c r="B38" s="50" t="s">
        <v>51</v>
      </c>
      <c r="C38" s="49"/>
      <c r="D38" s="49"/>
    </row>
    <row r="39" spans="1:5" x14ac:dyDescent="0.25">
      <c r="A39" s="20"/>
      <c r="B39" s="53" t="s">
        <v>126</v>
      </c>
      <c r="C39" s="54"/>
      <c r="D39" s="54"/>
      <c r="E39" s="43"/>
    </row>
    <row r="40" spans="1:5" x14ac:dyDescent="0.25">
      <c r="A40" s="20"/>
      <c r="B40" s="27" t="s">
        <v>52</v>
      </c>
      <c r="C40" s="20">
        <v>16</v>
      </c>
      <c r="D40" s="20">
        <f t="shared" si="1"/>
        <v>2</v>
      </c>
    </row>
    <row r="41" spans="1:5" x14ac:dyDescent="0.25">
      <c r="A41" s="20"/>
      <c r="B41" s="27" t="s">
        <v>53</v>
      </c>
      <c r="C41" s="20">
        <v>16</v>
      </c>
      <c r="D41" s="20">
        <f t="shared" si="1"/>
        <v>2</v>
      </c>
    </row>
    <row r="42" spans="1:5" x14ac:dyDescent="0.25">
      <c r="A42" s="20"/>
      <c r="B42" s="27" t="s">
        <v>125</v>
      </c>
      <c r="C42" s="20">
        <v>16</v>
      </c>
      <c r="D42" s="20">
        <f t="shared" si="1"/>
        <v>2</v>
      </c>
    </row>
    <row r="43" spans="1:5" x14ac:dyDescent="0.25">
      <c r="A43" s="20"/>
      <c r="B43" s="27" t="s">
        <v>58</v>
      </c>
      <c r="C43" s="20">
        <v>24</v>
      </c>
      <c r="D43" s="20">
        <f t="shared" si="1"/>
        <v>3</v>
      </c>
    </row>
    <row r="44" spans="1:5" x14ac:dyDescent="0.25">
      <c r="A44" s="20"/>
      <c r="B44" s="55" t="s">
        <v>59</v>
      </c>
      <c r="C44" s="20"/>
      <c r="D44" s="20">
        <f t="shared" si="1"/>
        <v>0</v>
      </c>
    </row>
    <row r="45" spans="1:5" x14ac:dyDescent="0.25">
      <c r="A45" s="20"/>
      <c r="B45" s="55" t="s">
        <v>60</v>
      </c>
      <c r="C45" s="20"/>
      <c r="D45" s="20">
        <f t="shared" si="1"/>
        <v>0</v>
      </c>
    </row>
    <row r="46" spans="1:5" x14ac:dyDescent="0.25">
      <c r="A46" s="20"/>
      <c r="B46" s="55" t="s">
        <v>61</v>
      </c>
      <c r="C46" s="20"/>
      <c r="D46" s="20">
        <f t="shared" si="1"/>
        <v>0</v>
      </c>
    </row>
    <row r="47" spans="1:5" x14ac:dyDescent="0.25">
      <c r="A47" s="20"/>
      <c r="B47" s="55" t="s">
        <v>62</v>
      </c>
      <c r="C47" s="20"/>
      <c r="D47" s="20">
        <f t="shared" si="1"/>
        <v>0</v>
      </c>
    </row>
    <row r="48" spans="1:5" x14ac:dyDescent="0.25">
      <c r="A48" s="20"/>
      <c r="B48" s="55" t="s">
        <v>56</v>
      </c>
      <c r="C48" s="20"/>
      <c r="D48" s="20">
        <f t="shared" si="1"/>
        <v>0</v>
      </c>
    </row>
    <row r="49" spans="1:4" x14ac:dyDescent="0.25">
      <c r="A49" s="20"/>
      <c r="B49" s="55" t="s">
        <v>63</v>
      </c>
      <c r="C49" s="20"/>
      <c r="D49" s="20">
        <f t="shared" si="1"/>
        <v>0</v>
      </c>
    </row>
    <row r="50" spans="1:4" x14ac:dyDescent="0.25">
      <c r="A50" s="20"/>
      <c r="B50" s="55" t="s">
        <v>57</v>
      </c>
      <c r="C50" s="20"/>
      <c r="D50" s="20">
        <f t="shared" si="1"/>
        <v>0</v>
      </c>
    </row>
    <row r="51" spans="1:4" x14ac:dyDescent="0.25">
      <c r="A51" s="20"/>
      <c r="B51" s="27" t="s">
        <v>64</v>
      </c>
      <c r="C51" s="20">
        <v>16</v>
      </c>
      <c r="D51" s="20">
        <f t="shared" si="1"/>
        <v>2</v>
      </c>
    </row>
    <row r="52" spans="1:4" x14ac:dyDescent="0.25">
      <c r="A52" s="20"/>
      <c r="B52" s="27" t="s">
        <v>65</v>
      </c>
      <c r="C52" s="20">
        <v>16</v>
      </c>
      <c r="D52" s="20">
        <f t="shared" si="1"/>
        <v>2</v>
      </c>
    </row>
    <row r="53" spans="1:4" x14ac:dyDescent="0.25">
      <c r="A53" s="20"/>
      <c r="B53" s="27" t="s">
        <v>67</v>
      </c>
      <c r="C53" s="20">
        <v>16</v>
      </c>
      <c r="D53" s="20">
        <f t="shared" si="1"/>
        <v>2</v>
      </c>
    </row>
    <row r="54" spans="1:4" x14ac:dyDescent="0.25">
      <c r="A54" s="20"/>
      <c r="B54" s="27" t="s">
        <v>68</v>
      </c>
      <c r="C54" s="20">
        <v>16</v>
      </c>
      <c r="D54" s="20">
        <f t="shared" si="1"/>
        <v>2</v>
      </c>
    </row>
    <row r="55" spans="1:4" x14ac:dyDescent="0.25">
      <c r="A55" s="20"/>
      <c r="B55" s="27" t="s">
        <v>69</v>
      </c>
      <c r="C55" s="20">
        <v>16</v>
      </c>
      <c r="D55" s="20">
        <f t="shared" si="1"/>
        <v>2</v>
      </c>
    </row>
    <row r="56" spans="1:4" x14ac:dyDescent="0.25">
      <c r="A56" s="20"/>
      <c r="B56" s="27" t="s">
        <v>71</v>
      </c>
      <c r="C56" s="20">
        <v>16</v>
      </c>
      <c r="D56" s="20">
        <f t="shared" si="1"/>
        <v>2</v>
      </c>
    </row>
    <row r="57" spans="1:4" x14ac:dyDescent="0.25">
      <c r="A57" s="20"/>
      <c r="B57" s="27" t="s">
        <v>72</v>
      </c>
      <c r="C57" s="20">
        <v>8</v>
      </c>
      <c r="D57" s="20">
        <f t="shared" si="1"/>
        <v>1</v>
      </c>
    </row>
    <row r="58" spans="1:4" x14ac:dyDescent="0.25">
      <c r="A58" s="20"/>
      <c r="B58" s="27" t="s">
        <v>73</v>
      </c>
      <c r="C58" s="20">
        <v>8</v>
      </c>
      <c r="D58" s="20">
        <f t="shared" si="1"/>
        <v>1</v>
      </c>
    </row>
    <row r="59" spans="1:4" x14ac:dyDescent="0.25">
      <c r="A59" s="20"/>
      <c r="B59" s="27" t="s">
        <v>74</v>
      </c>
      <c r="C59" s="20">
        <v>8</v>
      </c>
      <c r="D59" s="20">
        <f t="shared" si="1"/>
        <v>1</v>
      </c>
    </row>
    <row r="60" spans="1:4" x14ac:dyDescent="0.25">
      <c r="A60" s="20"/>
      <c r="B60" s="27" t="s">
        <v>75</v>
      </c>
      <c r="C60" s="20">
        <v>8</v>
      </c>
      <c r="D60" s="20">
        <f t="shared" si="1"/>
        <v>1</v>
      </c>
    </row>
    <row r="61" spans="1:4" x14ac:dyDescent="0.25">
      <c r="A61" s="20"/>
      <c r="B61" s="27" t="s">
        <v>76</v>
      </c>
      <c r="C61" s="20">
        <v>16</v>
      </c>
      <c r="D61" s="20">
        <f t="shared" si="1"/>
        <v>2</v>
      </c>
    </row>
    <row r="62" spans="1:4" x14ac:dyDescent="0.25">
      <c r="A62" s="20"/>
      <c r="B62" s="27" t="s">
        <v>77</v>
      </c>
      <c r="C62" s="20">
        <v>12</v>
      </c>
      <c r="D62" s="20">
        <f t="shared" si="1"/>
        <v>1.5</v>
      </c>
    </row>
    <row r="63" spans="1:4" x14ac:dyDescent="0.25">
      <c r="A63" s="20"/>
      <c r="B63" s="27" t="s">
        <v>78</v>
      </c>
      <c r="C63" s="20">
        <v>16</v>
      </c>
      <c r="D63" s="20">
        <f t="shared" si="1"/>
        <v>2</v>
      </c>
    </row>
    <row r="64" spans="1:4" x14ac:dyDescent="0.25">
      <c r="A64" s="20"/>
      <c r="B64" s="51" t="s">
        <v>79</v>
      </c>
      <c r="C64" s="20">
        <v>16</v>
      </c>
      <c r="D64" s="20">
        <f t="shared" si="1"/>
        <v>2</v>
      </c>
    </row>
    <row r="65" spans="1:4" x14ac:dyDescent="0.25">
      <c r="A65" s="20"/>
      <c r="B65" s="27" t="s">
        <v>80</v>
      </c>
      <c r="C65" s="20">
        <v>16</v>
      </c>
      <c r="D65" s="20">
        <f t="shared" si="1"/>
        <v>2</v>
      </c>
    </row>
    <row r="66" spans="1:4" x14ac:dyDescent="0.25">
      <c r="A66" s="20"/>
      <c r="B66" s="27" t="s">
        <v>104</v>
      </c>
      <c r="C66" s="20">
        <v>8</v>
      </c>
      <c r="D66" s="20">
        <f t="shared" si="1"/>
        <v>1</v>
      </c>
    </row>
    <row r="67" spans="1:4" x14ac:dyDescent="0.25">
      <c r="A67" s="20"/>
      <c r="B67" s="27" t="s">
        <v>106</v>
      </c>
      <c r="C67" s="20">
        <v>16</v>
      </c>
      <c r="D67" s="20">
        <f t="shared" si="1"/>
        <v>2</v>
      </c>
    </row>
    <row r="68" spans="1:4" x14ac:dyDescent="0.25">
      <c r="A68" s="20"/>
      <c r="B68" s="27" t="s">
        <v>110</v>
      </c>
      <c r="C68" s="20">
        <v>16</v>
      </c>
      <c r="D68" s="20">
        <f t="shared" si="1"/>
        <v>2</v>
      </c>
    </row>
    <row r="69" spans="1:4" x14ac:dyDescent="0.25">
      <c r="A69" s="20"/>
      <c r="B69" s="27" t="s">
        <v>121</v>
      </c>
      <c r="C69" s="20">
        <v>16</v>
      </c>
      <c r="D69" s="20">
        <f t="shared" si="1"/>
        <v>2</v>
      </c>
    </row>
    <row r="70" spans="1:4" x14ac:dyDescent="0.25">
      <c r="A70" s="20"/>
      <c r="B70" s="27" t="s">
        <v>124</v>
      </c>
      <c r="C70" s="20">
        <v>72</v>
      </c>
      <c r="D70" s="20">
        <f t="shared" si="1"/>
        <v>9</v>
      </c>
    </row>
    <row r="71" spans="1:4" x14ac:dyDescent="0.25">
      <c r="A71" s="20"/>
      <c r="B71" s="27" t="s">
        <v>137</v>
      </c>
      <c r="C71" s="20">
        <v>16</v>
      </c>
      <c r="D71" s="20">
        <f t="shared" si="1"/>
        <v>2</v>
      </c>
    </row>
    <row r="72" spans="1:4" x14ac:dyDescent="0.25">
      <c r="A72" s="20"/>
      <c r="B72" s="27" t="s">
        <v>139</v>
      </c>
      <c r="C72" s="20">
        <v>12</v>
      </c>
      <c r="D72" s="20">
        <f t="shared" si="1"/>
        <v>1.5</v>
      </c>
    </row>
    <row r="73" spans="1:4" x14ac:dyDescent="0.25">
      <c r="A73" s="20"/>
      <c r="B73" s="27" t="s">
        <v>140</v>
      </c>
      <c r="C73" s="20">
        <v>12</v>
      </c>
      <c r="D73" s="20">
        <f t="shared" si="1"/>
        <v>1.5</v>
      </c>
    </row>
    <row r="74" spans="1:4" x14ac:dyDescent="0.25">
      <c r="A74" s="20"/>
      <c r="B74" s="27" t="s">
        <v>142</v>
      </c>
      <c r="C74" s="20">
        <v>12</v>
      </c>
      <c r="D74" s="20">
        <f t="shared" si="1"/>
        <v>1.5</v>
      </c>
    </row>
    <row r="75" spans="1:4" x14ac:dyDescent="0.25">
      <c r="A75" s="20"/>
      <c r="B75" s="27" t="s">
        <v>144</v>
      </c>
      <c r="C75" s="20">
        <v>12</v>
      </c>
      <c r="D75" s="20">
        <f t="shared" si="1"/>
        <v>1.5</v>
      </c>
    </row>
    <row r="76" spans="1:4" x14ac:dyDescent="0.25">
      <c r="A76" s="20"/>
      <c r="B76" s="27" t="s">
        <v>145</v>
      </c>
      <c r="C76" s="20">
        <v>12</v>
      </c>
      <c r="D76" s="20">
        <f t="shared" si="1"/>
        <v>1.5</v>
      </c>
    </row>
    <row r="77" spans="1:4" x14ac:dyDescent="0.25">
      <c r="A77" s="20"/>
      <c r="B77" s="27" t="s">
        <v>146</v>
      </c>
      <c r="C77" s="20">
        <v>12</v>
      </c>
      <c r="D77" s="20">
        <f t="shared" si="1"/>
        <v>1.5</v>
      </c>
    </row>
    <row r="78" spans="1:4" x14ac:dyDescent="0.25">
      <c r="A78" s="20"/>
      <c r="B78" s="27" t="s">
        <v>147</v>
      </c>
      <c r="C78" s="20">
        <v>12</v>
      </c>
      <c r="D78" s="20">
        <f t="shared" si="1"/>
        <v>1.5</v>
      </c>
    </row>
    <row r="79" spans="1:4" x14ac:dyDescent="0.25">
      <c r="A79" s="50"/>
      <c r="B79" s="50" t="s">
        <v>127</v>
      </c>
      <c r="C79" s="50"/>
      <c r="D79" s="50"/>
    </row>
    <row r="80" spans="1:4" x14ac:dyDescent="0.25">
      <c r="A80"/>
      <c r="B80" s="27" t="s">
        <v>122</v>
      </c>
      <c r="C80" s="20">
        <v>8</v>
      </c>
      <c r="D80" s="20">
        <f>C80/8</f>
        <v>1</v>
      </c>
    </row>
    <row r="81" spans="1:4" x14ac:dyDescent="0.25">
      <c r="A81"/>
      <c r="B81" s="27" t="s">
        <v>66</v>
      </c>
      <c r="C81" s="20">
        <v>8</v>
      </c>
      <c r="D81" s="20">
        <f t="shared" ref="D81:D122" si="2">C81/8</f>
        <v>1</v>
      </c>
    </row>
    <row r="82" spans="1:4" x14ac:dyDescent="0.25">
      <c r="A82"/>
      <c r="B82" s="27" t="s">
        <v>70</v>
      </c>
      <c r="C82" s="20">
        <v>32</v>
      </c>
      <c r="D82" s="20">
        <f t="shared" si="2"/>
        <v>4</v>
      </c>
    </row>
    <row r="83" spans="1:4" x14ac:dyDescent="0.25">
      <c r="A83"/>
      <c r="B83" s="27" t="s">
        <v>81</v>
      </c>
      <c r="C83" s="20">
        <v>6</v>
      </c>
      <c r="D83" s="20">
        <f t="shared" si="2"/>
        <v>0.75</v>
      </c>
    </row>
    <row r="84" spans="1:4" x14ac:dyDescent="0.25">
      <c r="A84"/>
      <c r="B84" s="27" t="s">
        <v>82</v>
      </c>
      <c r="C84" s="20">
        <v>6</v>
      </c>
      <c r="D84" s="20">
        <f t="shared" si="2"/>
        <v>0.75</v>
      </c>
    </row>
    <row r="85" spans="1:4" x14ac:dyDescent="0.25">
      <c r="A85"/>
      <c r="B85" s="27" t="s">
        <v>83</v>
      </c>
      <c r="C85" s="20">
        <v>6</v>
      </c>
      <c r="D85" s="20">
        <f t="shared" si="2"/>
        <v>0.75</v>
      </c>
    </row>
    <row r="86" spans="1:4" x14ac:dyDescent="0.25">
      <c r="A86"/>
      <c r="B86" s="27" t="s">
        <v>84</v>
      </c>
      <c r="C86" s="20">
        <v>8</v>
      </c>
      <c r="D86" s="20">
        <f t="shared" si="2"/>
        <v>1</v>
      </c>
    </row>
    <row r="87" spans="1:4" x14ac:dyDescent="0.25">
      <c r="A87"/>
      <c r="B87" s="27" t="s">
        <v>85</v>
      </c>
      <c r="C87" s="20">
        <v>8</v>
      </c>
      <c r="D87" s="20">
        <f t="shared" si="2"/>
        <v>1</v>
      </c>
    </row>
    <row r="88" spans="1:4" x14ac:dyDescent="0.25">
      <c r="A88"/>
      <c r="B88" s="27" t="s">
        <v>86</v>
      </c>
      <c r="C88" s="20">
        <v>16</v>
      </c>
      <c r="D88" s="20">
        <f t="shared" si="2"/>
        <v>2</v>
      </c>
    </row>
    <row r="89" spans="1:4" x14ac:dyDescent="0.25">
      <c r="A89"/>
      <c r="B89" s="27" t="s">
        <v>87</v>
      </c>
      <c r="C89" s="20">
        <v>4</v>
      </c>
      <c r="D89" s="20">
        <f t="shared" si="2"/>
        <v>0.5</v>
      </c>
    </row>
    <row r="90" spans="1:4" x14ac:dyDescent="0.25">
      <c r="A90"/>
      <c r="B90" s="27" t="s">
        <v>88</v>
      </c>
      <c r="C90" s="20">
        <v>4</v>
      </c>
      <c r="D90" s="20">
        <f t="shared" si="2"/>
        <v>0.5</v>
      </c>
    </row>
    <row r="91" spans="1:4" x14ac:dyDescent="0.25">
      <c r="A91"/>
      <c r="B91" s="27" t="s">
        <v>89</v>
      </c>
      <c r="C91" s="20">
        <v>16</v>
      </c>
      <c r="D91" s="20">
        <f t="shared" si="2"/>
        <v>2</v>
      </c>
    </row>
    <row r="92" spans="1:4" x14ac:dyDescent="0.25">
      <c r="A92"/>
      <c r="B92" s="27" t="s">
        <v>90</v>
      </c>
      <c r="C92" s="20">
        <v>24</v>
      </c>
      <c r="D92" s="20">
        <f t="shared" si="2"/>
        <v>3</v>
      </c>
    </row>
    <row r="93" spans="1:4" x14ac:dyDescent="0.25">
      <c r="A93"/>
      <c r="B93" s="27" t="s">
        <v>136</v>
      </c>
      <c r="C93" s="20">
        <v>24</v>
      </c>
      <c r="D93" s="20">
        <f t="shared" si="2"/>
        <v>3</v>
      </c>
    </row>
    <row r="94" spans="1:4" x14ac:dyDescent="0.25">
      <c r="A94"/>
      <c r="B94" s="27" t="s">
        <v>66</v>
      </c>
      <c r="C94" s="20">
        <v>4</v>
      </c>
      <c r="D94" s="20">
        <f t="shared" si="2"/>
        <v>0.5</v>
      </c>
    </row>
    <row r="95" spans="1:4" x14ac:dyDescent="0.25">
      <c r="A95"/>
      <c r="B95" s="27" t="s">
        <v>91</v>
      </c>
      <c r="C95" s="20">
        <v>4</v>
      </c>
      <c r="D95" s="20">
        <f t="shared" si="2"/>
        <v>0.5</v>
      </c>
    </row>
    <row r="96" spans="1:4" x14ac:dyDescent="0.25">
      <c r="A96"/>
      <c r="B96" s="27" t="s">
        <v>92</v>
      </c>
      <c r="C96" s="20">
        <v>4</v>
      </c>
      <c r="D96" s="20">
        <f t="shared" si="2"/>
        <v>0.5</v>
      </c>
    </row>
    <row r="97" spans="1:4" x14ac:dyDescent="0.25">
      <c r="A97"/>
      <c r="B97" s="27" t="s">
        <v>93</v>
      </c>
      <c r="C97" s="20">
        <v>4</v>
      </c>
      <c r="D97" s="20">
        <f t="shared" si="2"/>
        <v>0.5</v>
      </c>
    </row>
    <row r="98" spans="1:4" x14ac:dyDescent="0.25">
      <c r="A98"/>
      <c r="B98" s="27" t="s">
        <v>94</v>
      </c>
      <c r="C98" s="20">
        <v>12</v>
      </c>
      <c r="D98" s="20">
        <f t="shared" si="2"/>
        <v>1.5</v>
      </c>
    </row>
    <row r="99" spans="1:4" x14ac:dyDescent="0.25">
      <c r="A99"/>
      <c r="B99" s="27" t="s">
        <v>95</v>
      </c>
      <c r="C99" s="20">
        <v>12</v>
      </c>
      <c r="D99" s="20">
        <f t="shared" si="2"/>
        <v>1.5</v>
      </c>
    </row>
    <row r="100" spans="1:4" x14ac:dyDescent="0.25">
      <c r="A100"/>
      <c r="B100" s="27" t="s">
        <v>96</v>
      </c>
      <c r="C100" s="20">
        <v>4</v>
      </c>
      <c r="D100" s="20">
        <f t="shared" si="2"/>
        <v>0.5</v>
      </c>
    </row>
    <row r="101" spans="1:4" x14ac:dyDescent="0.25">
      <c r="A101"/>
      <c r="B101" s="27" t="s">
        <v>97</v>
      </c>
      <c r="C101" s="20">
        <v>12</v>
      </c>
      <c r="D101" s="20">
        <f t="shared" si="2"/>
        <v>1.5</v>
      </c>
    </row>
    <row r="102" spans="1:4" x14ac:dyDescent="0.25">
      <c r="A102"/>
      <c r="B102" s="27" t="s">
        <v>98</v>
      </c>
      <c r="C102" s="20">
        <v>40</v>
      </c>
      <c r="D102" s="20">
        <f t="shared" si="2"/>
        <v>5</v>
      </c>
    </row>
    <row r="103" spans="1:4" x14ac:dyDescent="0.25">
      <c r="A103"/>
      <c r="B103" s="27" t="s">
        <v>99</v>
      </c>
      <c r="C103" s="20">
        <v>8</v>
      </c>
      <c r="D103" s="20">
        <f t="shared" si="2"/>
        <v>1</v>
      </c>
    </row>
    <row r="104" spans="1:4" x14ac:dyDescent="0.25">
      <c r="A104"/>
      <c r="B104" s="27" t="s">
        <v>100</v>
      </c>
      <c r="C104" s="20">
        <v>8</v>
      </c>
      <c r="D104" s="20">
        <f t="shared" si="2"/>
        <v>1</v>
      </c>
    </row>
    <row r="105" spans="1:4" x14ac:dyDescent="0.25">
      <c r="A105"/>
      <c r="B105" s="27" t="s">
        <v>101</v>
      </c>
      <c r="C105" s="20">
        <v>24</v>
      </c>
      <c r="D105" s="20">
        <f t="shared" si="2"/>
        <v>3</v>
      </c>
    </row>
    <row r="106" spans="1:4" x14ac:dyDescent="0.25">
      <c r="A106"/>
      <c r="B106" s="27" t="s">
        <v>55</v>
      </c>
      <c r="C106" s="20">
        <v>8</v>
      </c>
      <c r="D106" s="20">
        <f t="shared" si="2"/>
        <v>1</v>
      </c>
    </row>
    <row r="107" spans="1:4" x14ac:dyDescent="0.25">
      <c r="A107"/>
      <c r="B107" s="27" t="s">
        <v>102</v>
      </c>
      <c r="C107" s="20">
        <v>12</v>
      </c>
      <c r="D107" s="20">
        <f t="shared" si="2"/>
        <v>1.5</v>
      </c>
    </row>
    <row r="108" spans="1:4" x14ac:dyDescent="0.25">
      <c r="A108"/>
      <c r="B108" s="27" t="s">
        <v>103</v>
      </c>
      <c r="C108" s="20">
        <v>8</v>
      </c>
      <c r="D108" s="20">
        <f t="shared" si="2"/>
        <v>1</v>
      </c>
    </row>
    <row r="109" spans="1:4" x14ac:dyDescent="0.25">
      <c r="A109"/>
      <c r="B109" s="27" t="s">
        <v>80</v>
      </c>
      <c r="C109" s="20">
        <v>12</v>
      </c>
      <c r="D109" s="20">
        <f t="shared" si="2"/>
        <v>1.5</v>
      </c>
    </row>
    <row r="110" spans="1:4" x14ac:dyDescent="0.25">
      <c r="A110"/>
      <c r="B110" s="27" t="s">
        <v>105</v>
      </c>
      <c r="C110" s="20">
        <v>12</v>
      </c>
      <c r="D110" s="20">
        <f t="shared" si="2"/>
        <v>1.5</v>
      </c>
    </row>
    <row r="111" spans="1:4" x14ac:dyDescent="0.25">
      <c r="A111"/>
      <c r="B111" s="27" t="s">
        <v>107</v>
      </c>
      <c r="C111" s="20">
        <v>12</v>
      </c>
      <c r="D111" s="20">
        <f t="shared" si="2"/>
        <v>1.5</v>
      </c>
    </row>
    <row r="112" spans="1:4" x14ac:dyDescent="0.25">
      <c r="A112"/>
      <c r="B112" s="27" t="s">
        <v>108</v>
      </c>
      <c r="C112" s="20">
        <v>8</v>
      </c>
      <c r="D112" s="20">
        <f t="shared" si="2"/>
        <v>1</v>
      </c>
    </row>
    <row r="113" spans="1:4" x14ac:dyDescent="0.25">
      <c r="A113"/>
      <c r="B113" s="27" t="s">
        <v>109</v>
      </c>
      <c r="C113" s="20">
        <v>8</v>
      </c>
      <c r="D113" s="20">
        <f t="shared" si="2"/>
        <v>1</v>
      </c>
    </row>
    <row r="114" spans="1:4" x14ac:dyDescent="0.25">
      <c r="A114"/>
      <c r="B114" s="27" t="s">
        <v>111</v>
      </c>
      <c r="C114" s="20">
        <v>6</v>
      </c>
      <c r="D114" s="20">
        <f t="shared" si="2"/>
        <v>0.75</v>
      </c>
    </row>
    <row r="115" spans="1:4" x14ac:dyDescent="0.25">
      <c r="A115"/>
      <c r="B115" s="27" t="s">
        <v>112</v>
      </c>
      <c r="C115" s="20">
        <v>4</v>
      </c>
      <c r="D115" s="20">
        <f t="shared" si="2"/>
        <v>0.5</v>
      </c>
    </row>
    <row r="116" spans="1:4" x14ac:dyDescent="0.25">
      <c r="A116"/>
      <c r="B116" s="27" t="s">
        <v>113</v>
      </c>
      <c r="C116" s="20">
        <v>4</v>
      </c>
      <c r="D116" s="20">
        <f t="shared" si="2"/>
        <v>0.5</v>
      </c>
    </row>
    <row r="117" spans="1:4" x14ac:dyDescent="0.25">
      <c r="A117"/>
      <c r="B117" s="27" t="s">
        <v>114</v>
      </c>
      <c r="C117" s="20">
        <v>4</v>
      </c>
      <c r="D117" s="20">
        <f t="shared" si="2"/>
        <v>0.5</v>
      </c>
    </row>
    <row r="118" spans="1:4" x14ac:dyDescent="0.25">
      <c r="A118"/>
      <c r="B118" s="27" t="s">
        <v>115</v>
      </c>
      <c r="C118" s="20">
        <v>4</v>
      </c>
      <c r="D118" s="20">
        <f t="shared" si="2"/>
        <v>0.5</v>
      </c>
    </row>
    <row r="119" spans="1:4" x14ac:dyDescent="0.25">
      <c r="A119"/>
      <c r="B119" s="27" t="s">
        <v>116</v>
      </c>
      <c r="C119" s="20">
        <v>4</v>
      </c>
      <c r="D119" s="20">
        <f t="shared" si="2"/>
        <v>0.5</v>
      </c>
    </row>
    <row r="120" spans="1:4" x14ac:dyDescent="0.25">
      <c r="A120"/>
      <c r="B120" s="27" t="s">
        <v>117</v>
      </c>
      <c r="C120" s="20">
        <v>2</v>
      </c>
      <c r="D120" s="20">
        <f t="shared" si="2"/>
        <v>0.25</v>
      </c>
    </row>
    <row r="121" spans="1:4" x14ac:dyDescent="0.25">
      <c r="A121"/>
      <c r="B121" s="27" t="s">
        <v>118</v>
      </c>
      <c r="C121" s="20">
        <v>12</v>
      </c>
      <c r="D121" s="20">
        <f t="shared" si="2"/>
        <v>1.5</v>
      </c>
    </row>
    <row r="122" spans="1:4" x14ac:dyDescent="0.25">
      <c r="A122"/>
      <c r="B122" s="27" t="s">
        <v>119</v>
      </c>
      <c r="C122" s="20">
        <v>4</v>
      </c>
      <c r="D122" s="20">
        <f t="shared" si="2"/>
        <v>0.5</v>
      </c>
    </row>
    <row r="123" spans="1:4" x14ac:dyDescent="0.25">
      <c r="A123"/>
      <c r="B123" s="27" t="s">
        <v>120</v>
      </c>
      <c r="C123" s="20">
        <v>12</v>
      </c>
      <c r="D123" s="20">
        <f t="shared" si="1"/>
        <v>1.5</v>
      </c>
    </row>
    <row r="124" spans="1:4" x14ac:dyDescent="0.25">
      <c r="A124"/>
      <c r="B124" s="27" t="s">
        <v>54</v>
      </c>
      <c r="C124" s="20">
        <v>12</v>
      </c>
      <c r="D124" s="20">
        <f t="shared" si="1"/>
        <v>1.5</v>
      </c>
    </row>
    <row r="125" spans="1:4" x14ac:dyDescent="0.25">
      <c r="A125"/>
      <c r="B125" s="27" t="s">
        <v>57</v>
      </c>
      <c r="C125" s="20">
        <v>12</v>
      </c>
      <c r="D125" s="20">
        <f t="shared" si="1"/>
        <v>1.5</v>
      </c>
    </row>
    <row r="126" spans="1:4" x14ac:dyDescent="0.25">
      <c r="A126"/>
      <c r="B126" s="27" t="s">
        <v>131</v>
      </c>
      <c r="C126" s="20">
        <v>8</v>
      </c>
      <c r="D126" s="20">
        <f t="shared" si="1"/>
        <v>1</v>
      </c>
    </row>
    <row r="127" spans="1:4" x14ac:dyDescent="0.25">
      <c r="A127" s="50"/>
      <c r="B127" s="50" t="s">
        <v>141</v>
      </c>
      <c r="C127" s="50"/>
      <c r="D127" s="50"/>
    </row>
    <row r="128" spans="1:4" x14ac:dyDescent="0.25">
      <c r="A128"/>
      <c r="B128" s="27" t="s">
        <v>138</v>
      </c>
      <c r="C128" s="20">
        <v>14</v>
      </c>
      <c r="D128" s="20">
        <f>C128/8</f>
        <v>1.75</v>
      </c>
    </row>
    <row r="129" spans="1:4" x14ac:dyDescent="0.25">
      <c r="A129"/>
      <c r="B129" s="27" t="s">
        <v>139</v>
      </c>
      <c r="C129" s="20">
        <v>14</v>
      </c>
      <c r="D129" s="20">
        <f t="shared" ref="D129:D134" si="3">C129/8</f>
        <v>1.75</v>
      </c>
    </row>
    <row r="130" spans="1:4" x14ac:dyDescent="0.25">
      <c r="A130"/>
      <c r="B130" s="27" t="s">
        <v>140</v>
      </c>
      <c r="C130" s="20">
        <v>14</v>
      </c>
      <c r="D130" s="20">
        <f t="shared" si="3"/>
        <v>1.75</v>
      </c>
    </row>
    <row r="131" spans="1:4" x14ac:dyDescent="0.25">
      <c r="A131"/>
      <c r="B131" s="27" t="s">
        <v>142</v>
      </c>
      <c r="C131" s="20">
        <v>14</v>
      </c>
      <c r="D131" s="20">
        <f t="shared" si="3"/>
        <v>1.75</v>
      </c>
    </row>
    <row r="132" spans="1:4" x14ac:dyDescent="0.25">
      <c r="A132"/>
      <c r="B132" s="27" t="s">
        <v>143</v>
      </c>
      <c r="C132" s="20">
        <v>12</v>
      </c>
      <c r="D132" s="20">
        <f t="shared" si="3"/>
        <v>1.5</v>
      </c>
    </row>
    <row r="133" spans="1:4" x14ac:dyDescent="0.25">
      <c r="A133"/>
      <c r="B133" s="27" t="s">
        <v>148</v>
      </c>
      <c r="C133" s="20">
        <v>12</v>
      </c>
      <c r="D133" s="20">
        <f t="shared" si="3"/>
        <v>1.5</v>
      </c>
    </row>
    <row r="134" spans="1:4" x14ac:dyDescent="0.25">
      <c r="A134"/>
      <c r="B134" s="27" t="s">
        <v>149</v>
      </c>
      <c r="C134" s="20">
        <v>12</v>
      </c>
      <c r="D134" s="20">
        <f t="shared" si="3"/>
        <v>1.5</v>
      </c>
    </row>
    <row r="135" spans="1:4" x14ac:dyDescent="0.25">
      <c r="A135" s="50"/>
      <c r="B135" s="50" t="s">
        <v>128</v>
      </c>
      <c r="C135" s="50"/>
      <c r="D135" s="50"/>
    </row>
    <row r="136" spans="1:4" x14ac:dyDescent="0.25">
      <c r="A136"/>
      <c r="B136" s="27" t="s">
        <v>129</v>
      </c>
      <c r="C136" s="20">
        <v>20</v>
      </c>
      <c r="D136" s="20">
        <f>C136/8</f>
        <v>2.5</v>
      </c>
    </row>
    <row r="137" spans="1:4" x14ac:dyDescent="0.25">
      <c r="A137"/>
      <c r="B137" s="27" t="s">
        <v>25</v>
      </c>
      <c r="C137" s="20">
        <v>16</v>
      </c>
      <c r="D137" s="20">
        <f>C137/8</f>
        <v>2</v>
      </c>
    </row>
    <row r="138" spans="1:4" x14ac:dyDescent="0.25">
      <c r="A138"/>
      <c r="B138" s="27" t="s">
        <v>130</v>
      </c>
      <c r="C138" s="20">
        <v>12</v>
      </c>
      <c r="D138" s="20">
        <f t="shared" si="1"/>
        <v>1.5</v>
      </c>
    </row>
    <row r="139" spans="1:4" x14ac:dyDescent="0.25">
      <c r="A139"/>
      <c r="B139" s="27" t="s">
        <v>132</v>
      </c>
      <c r="C139" s="20">
        <v>12</v>
      </c>
      <c r="D139" s="20">
        <f t="shared" si="1"/>
        <v>1.5</v>
      </c>
    </row>
    <row r="140" spans="1:4" x14ac:dyDescent="0.25">
      <c r="A140"/>
      <c r="B140" s="27"/>
      <c r="C140" s="20"/>
      <c r="D140" s="20">
        <f t="shared" si="1"/>
        <v>0</v>
      </c>
    </row>
    <row r="141" spans="1:4" x14ac:dyDescent="0.25">
      <c r="A141"/>
      <c r="B141" s="24" t="s">
        <v>8</v>
      </c>
      <c r="C141" s="25"/>
      <c r="D141" s="25"/>
    </row>
    <row r="142" spans="1:4" ht="31.5" x14ac:dyDescent="0.25">
      <c r="A142" s="1"/>
      <c r="B142" s="51" t="s">
        <v>135</v>
      </c>
      <c r="C142" s="20">
        <f>SUM(C15:C140)*0.35</f>
        <v>442.4</v>
      </c>
      <c r="D142" s="20">
        <f t="shared" ref="D142:D144" si="4">C142/8</f>
        <v>55.3</v>
      </c>
    </row>
    <row r="143" spans="1:4" x14ac:dyDescent="0.25">
      <c r="A143" s="1"/>
      <c r="B143" s="27" t="s">
        <v>5</v>
      </c>
      <c r="C143" s="20">
        <v>80</v>
      </c>
      <c r="D143" s="20">
        <f t="shared" si="4"/>
        <v>10</v>
      </c>
    </row>
    <row r="144" spans="1:4" x14ac:dyDescent="0.25">
      <c r="A144" s="1"/>
      <c r="B144" s="42" t="s">
        <v>18</v>
      </c>
      <c r="C144" s="20">
        <v>24</v>
      </c>
      <c r="D144" s="20">
        <f t="shared" si="4"/>
        <v>3</v>
      </c>
    </row>
    <row r="145" spans="1:4" x14ac:dyDescent="0.25">
      <c r="A145" s="1"/>
      <c r="B145" s="23" t="s">
        <v>2</v>
      </c>
      <c r="C145" s="26"/>
      <c r="D145" s="46">
        <f>SUM(D8:D144)</f>
        <v>271.39999999999998</v>
      </c>
    </row>
    <row r="146" spans="1:4" x14ac:dyDescent="0.25">
      <c r="A146" s="1"/>
      <c r="D146" s="45"/>
    </row>
    <row r="147" spans="1:4" x14ac:dyDescent="0.25">
      <c r="A147" s="1"/>
    </row>
    <row r="148" spans="1:4" x14ac:dyDescent="0.25">
      <c r="A148" s="1"/>
      <c r="B148" s="32" t="s">
        <v>9</v>
      </c>
    </row>
    <row r="149" spans="1:4" x14ac:dyDescent="0.25">
      <c r="A149" s="1"/>
      <c r="B149" s="32" t="s">
        <v>19</v>
      </c>
    </row>
    <row r="150" spans="1:4" x14ac:dyDescent="0.25">
      <c r="A150" s="1"/>
    </row>
    <row r="151" spans="1:4" x14ac:dyDescent="0.25">
      <c r="A151" s="1"/>
      <c r="B151" s="1" t="s">
        <v>23</v>
      </c>
    </row>
    <row r="152" spans="1:4" x14ac:dyDescent="0.25">
      <c r="A152" s="1"/>
      <c r="B152" s="1" t="s">
        <v>24</v>
      </c>
      <c r="C152" s="1"/>
      <c r="D152" s="1"/>
    </row>
    <row r="153" spans="1:4" x14ac:dyDescent="0.25">
      <c r="A153" s="1"/>
      <c r="C153" s="1"/>
      <c r="D153" s="1"/>
    </row>
    <row r="154" spans="1:4" x14ac:dyDescent="0.25">
      <c r="A154" s="1"/>
      <c r="C154" s="1"/>
      <c r="D154" s="1"/>
    </row>
    <row r="155" spans="1:4" x14ac:dyDescent="0.25">
      <c r="A155" s="1"/>
      <c r="C155" s="1"/>
      <c r="D155" s="1"/>
    </row>
    <row r="156" spans="1:4" x14ac:dyDescent="0.25">
      <c r="A156" s="1"/>
      <c r="C156" s="1"/>
      <c r="D156" s="1"/>
    </row>
    <row r="157" spans="1:4" x14ac:dyDescent="0.25">
      <c r="A157" s="1"/>
      <c r="C157" s="1"/>
      <c r="D157" s="1"/>
    </row>
    <row r="158" spans="1:4" x14ac:dyDescent="0.25">
      <c r="A158" s="1"/>
      <c r="C158" s="1"/>
      <c r="D158" s="1"/>
    </row>
    <row r="159" spans="1:4" x14ac:dyDescent="0.25">
      <c r="A159" s="1"/>
      <c r="C159" s="1"/>
      <c r="D159" s="1"/>
    </row>
    <row r="160" spans="1:4" x14ac:dyDescent="0.25">
      <c r="A160" s="1"/>
      <c r="C160" s="1"/>
      <c r="D160" s="1"/>
    </row>
    <row r="161" spans="1:4" x14ac:dyDescent="0.25">
      <c r="A161" s="1"/>
      <c r="C161" s="1"/>
      <c r="D161" s="1"/>
    </row>
    <row r="162" spans="1:4" x14ac:dyDescent="0.25">
      <c r="A162" s="1"/>
      <c r="C162" s="1"/>
      <c r="D162" s="1"/>
    </row>
    <row r="163" spans="1:4" x14ac:dyDescent="0.25">
      <c r="A163" s="1"/>
      <c r="C163" s="1"/>
      <c r="D163" s="1"/>
    </row>
    <row r="164" spans="1:4" x14ac:dyDescent="0.25">
      <c r="A164" s="1"/>
      <c r="C164" s="1"/>
      <c r="D164" s="1"/>
    </row>
    <row r="165" spans="1:4" x14ac:dyDescent="0.25">
      <c r="A165" s="1"/>
      <c r="C165" s="1"/>
      <c r="D165" s="1"/>
    </row>
    <row r="166" spans="1:4" x14ac:dyDescent="0.25">
      <c r="A166" s="1"/>
      <c r="C166" s="1"/>
      <c r="D166" s="1"/>
    </row>
    <row r="167" spans="1:4" x14ac:dyDescent="0.25">
      <c r="A167" s="1"/>
      <c r="C167" s="1"/>
      <c r="D167" s="1"/>
    </row>
    <row r="168" spans="1:4" x14ac:dyDescent="0.25">
      <c r="A168" s="1"/>
      <c r="C168" s="1"/>
      <c r="D168" s="1"/>
    </row>
    <row r="169" spans="1:4" x14ac:dyDescent="0.25">
      <c r="A169" s="1"/>
      <c r="C169" s="1"/>
      <c r="D169" s="1"/>
    </row>
    <row r="170" spans="1:4" x14ac:dyDescent="0.25">
      <c r="A170" s="1"/>
      <c r="C170" s="1"/>
      <c r="D170" s="1"/>
    </row>
    <row r="171" spans="1:4" x14ac:dyDescent="0.25">
      <c r="A171" s="1"/>
      <c r="C171" s="1"/>
      <c r="D171" s="1"/>
    </row>
    <row r="172" spans="1:4" x14ac:dyDescent="0.25">
      <c r="A172" s="1"/>
      <c r="C172" s="1"/>
      <c r="D172" s="1"/>
    </row>
    <row r="173" spans="1:4" x14ac:dyDescent="0.25">
      <c r="A173" s="1"/>
      <c r="C173" s="1"/>
      <c r="D173" s="1"/>
    </row>
    <row r="174" spans="1:4" x14ac:dyDescent="0.25">
      <c r="A174" s="1"/>
      <c r="C174" s="1"/>
      <c r="D174" s="1"/>
    </row>
    <row r="175" spans="1:4" x14ac:dyDescent="0.25">
      <c r="A175" s="1"/>
      <c r="C175" s="1"/>
      <c r="D175" s="1"/>
    </row>
    <row r="176" spans="1:4" x14ac:dyDescent="0.25">
      <c r="A176" s="1"/>
      <c r="C176" s="1"/>
      <c r="D176" s="1"/>
    </row>
    <row r="177" spans="1:4" x14ac:dyDescent="0.25">
      <c r="A177" s="1"/>
      <c r="C177" s="1"/>
      <c r="D177" s="1"/>
    </row>
    <row r="178" spans="1:4" x14ac:dyDescent="0.25">
      <c r="A178" s="1"/>
      <c r="C178" s="1"/>
      <c r="D178" s="1"/>
    </row>
    <row r="179" spans="1:4" x14ac:dyDescent="0.25">
      <c r="A179" s="1"/>
      <c r="C179" s="1"/>
      <c r="D179" s="1"/>
    </row>
    <row r="180" spans="1:4" x14ac:dyDescent="0.25">
      <c r="A180" s="1"/>
      <c r="C180" s="1"/>
      <c r="D180" s="1"/>
    </row>
    <row r="181" spans="1:4" x14ac:dyDescent="0.25">
      <c r="A181" s="1"/>
      <c r="C181" s="1"/>
      <c r="D181" s="1"/>
    </row>
    <row r="182" spans="1:4" x14ac:dyDescent="0.25">
      <c r="A182" s="1"/>
      <c r="C182" s="1"/>
      <c r="D182" s="1"/>
    </row>
    <row r="183" spans="1:4" x14ac:dyDescent="0.25">
      <c r="A183" s="1"/>
      <c r="C183" s="1"/>
      <c r="D183" s="1"/>
    </row>
    <row r="184" spans="1:4" x14ac:dyDescent="0.25">
      <c r="A184" s="1"/>
      <c r="C184" s="1"/>
      <c r="D184" s="1"/>
    </row>
    <row r="185" spans="1:4" x14ac:dyDescent="0.25">
      <c r="A185" s="1"/>
      <c r="C185" s="1"/>
      <c r="D185" s="1"/>
    </row>
    <row r="186" spans="1:4" x14ac:dyDescent="0.25">
      <c r="A186" s="1"/>
      <c r="C186" s="1"/>
      <c r="D186" s="1"/>
    </row>
    <row r="187" spans="1:4" x14ac:dyDescent="0.25">
      <c r="A187" s="1"/>
      <c r="C187" s="1"/>
      <c r="D187" s="1"/>
    </row>
    <row r="188" spans="1:4" x14ac:dyDescent="0.25">
      <c r="A188" s="1"/>
      <c r="C188" s="1"/>
      <c r="D188" s="1"/>
    </row>
    <row r="189" spans="1:4" x14ac:dyDescent="0.25">
      <c r="A189" s="1"/>
      <c r="C189" s="1"/>
      <c r="D189" s="1"/>
    </row>
    <row r="190" spans="1:4" x14ac:dyDescent="0.25">
      <c r="A190" s="1"/>
      <c r="C190" s="1"/>
      <c r="D190" s="1"/>
    </row>
    <row r="191" spans="1:4" x14ac:dyDescent="0.25">
      <c r="A191" s="1"/>
      <c r="C191" s="1"/>
      <c r="D191" s="1"/>
    </row>
    <row r="192" spans="1:4" x14ac:dyDescent="0.25">
      <c r="A192" s="1"/>
      <c r="C192" s="1"/>
      <c r="D192" s="1"/>
    </row>
    <row r="193" spans="1:4" x14ac:dyDescent="0.25">
      <c r="A193" s="1"/>
      <c r="C193" s="1"/>
      <c r="D193" s="1"/>
    </row>
    <row r="194" spans="1:4" x14ac:dyDescent="0.25">
      <c r="A194" s="1"/>
      <c r="C194" s="1"/>
      <c r="D194" s="1"/>
    </row>
    <row r="195" spans="1:4" x14ac:dyDescent="0.25">
      <c r="A195" s="1"/>
      <c r="C195" s="1"/>
      <c r="D195" s="1"/>
    </row>
    <row r="196" spans="1:4" x14ac:dyDescent="0.25">
      <c r="A196" s="1"/>
      <c r="C196" s="1"/>
      <c r="D196" s="1"/>
    </row>
    <row r="197" spans="1:4" x14ac:dyDescent="0.25">
      <c r="A197" s="1"/>
      <c r="C197" s="1"/>
      <c r="D197" s="1"/>
    </row>
    <row r="198" spans="1:4" x14ac:dyDescent="0.25">
      <c r="A198" s="1"/>
      <c r="C198" s="1"/>
      <c r="D198" s="1"/>
    </row>
    <row r="199" spans="1:4" x14ac:dyDescent="0.25">
      <c r="A199" s="1"/>
      <c r="C199" s="1"/>
      <c r="D199" s="1"/>
    </row>
    <row r="200" spans="1:4" x14ac:dyDescent="0.25">
      <c r="A200" s="1"/>
      <c r="C200" s="1"/>
      <c r="D200" s="1"/>
    </row>
    <row r="201" spans="1:4" x14ac:dyDescent="0.25">
      <c r="A201" s="1"/>
      <c r="C201" s="1"/>
      <c r="D201" s="1"/>
    </row>
    <row r="202" spans="1:4" x14ac:dyDescent="0.25">
      <c r="A202" s="1"/>
      <c r="C202" s="1"/>
      <c r="D202" s="1"/>
    </row>
    <row r="203" spans="1:4" x14ac:dyDescent="0.25">
      <c r="A203" s="1"/>
      <c r="C203" s="1"/>
      <c r="D203" s="1"/>
    </row>
    <row r="204" spans="1:4" x14ac:dyDescent="0.25">
      <c r="A204" s="1"/>
      <c r="C204" s="1"/>
      <c r="D204" s="1"/>
    </row>
    <row r="205" spans="1:4" x14ac:dyDescent="0.25">
      <c r="A205" s="1"/>
      <c r="C205" s="1"/>
      <c r="D205" s="1"/>
    </row>
    <row r="206" spans="1:4" x14ac:dyDescent="0.25">
      <c r="A206" s="1"/>
      <c r="C206" s="1"/>
      <c r="D206" s="1"/>
    </row>
    <row r="207" spans="1:4" x14ac:dyDescent="0.25">
      <c r="A207" s="1"/>
      <c r="C207" s="1"/>
      <c r="D207" s="1"/>
    </row>
    <row r="208" spans="1:4" x14ac:dyDescent="0.25">
      <c r="A208" s="1"/>
      <c r="C208" s="1"/>
      <c r="D208" s="1"/>
    </row>
    <row r="209" spans="1:4" x14ac:dyDescent="0.25">
      <c r="A209" s="1"/>
      <c r="C209" s="1"/>
      <c r="D209" s="1"/>
    </row>
    <row r="210" spans="1:4" x14ac:dyDescent="0.25">
      <c r="A210" s="1"/>
      <c r="C210" s="1"/>
      <c r="D210" s="1"/>
    </row>
    <row r="211" spans="1:4" x14ac:dyDescent="0.25">
      <c r="A211" s="1"/>
      <c r="C211" s="1"/>
      <c r="D211" s="1"/>
    </row>
    <row r="212" spans="1:4" x14ac:dyDescent="0.25">
      <c r="A212" s="1"/>
      <c r="C212" s="1"/>
      <c r="D212" s="1"/>
    </row>
    <row r="213" spans="1:4" x14ac:dyDescent="0.25">
      <c r="A213" s="1"/>
      <c r="C213" s="1"/>
      <c r="D213" s="1"/>
    </row>
    <row r="214" spans="1:4" x14ac:dyDescent="0.25">
      <c r="A214" s="1"/>
      <c r="C214" s="1"/>
      <c r="D214" s="1"/>
    </row>
    <row r="215" spans="1:4" x14ac:dyDescent="0.25">
      <c r="A215" s="1"/>
      <c r="C215" s="1"/>
      <c r="D215" s="1"/>
    </row>
    <row r="216" spans="1:4" x14ac:dyDescent="0.25">
      <c r="A216" s="1"/>
      <c r="C216" s="1"/>
      <c r="D216" s="1"/>
    </row>
    <row r="217" spans="1:4" x14ac:dyDescent="0.25">
      <c r="A217" s="1"/>
      <c r="C217" s="1"/>
      <c r="D217" s="1"/>
    </row>
    <row r="218" spans="1:4" x14ac:dyDescent="0.25">
      <c r="A218" s="1"/>
      <c r="C218" s="1"/>
      <c r="D218" s="1"/>
    </row>
    <row r="219" spans="1:4" x14ac:dyDescent="0.25">
      <c r="A219" s="1"/>
      <c r="C219" s="1"/>
      <c r="D219" s="1"/>
    </row>
    <row r="220" spans="1:4" x14ac:dyDescent="0.25">
      <c r="A220" s="1"/>
      <c r="C220" s="1"/>
      <c r="D220" s="1"/>
    </row>
    <row r="221" spans="1:4" x14ac:dyDescent="0.25">
      <c r="A221" s="1"/>
      <c r="C221" s="1"/>
      <c r="D221" s="1"/>
    </row>
    <row r="222" spans="1:4" x14ac:dyDescent="0.25">
      <c r="A222" s="1"/>
      <c r="C222" s="1"/>
      <c r="D222" s="1"/>
    </row>
    <row r="223" spans="1:4" x14ac:dyDescent="0.25">
      <c r="A223" s="1"/>
      <c r="C223" s="1"/>
      <c r="D223" s="1"/>
    </row>
    <row r="224" spans="1:4" x14ac:dyDescent="0.25">
      <c r="A224" s="1"/>
      <c r="C224" s="1"/>
      <c r="D224" s="1"/>
    </row>
    <row r="225" spans="1:4" x14ac:dyDescent="0.25">
      <c r="A225" s="1"/>
      <c r="C225" s="1"/>
      <c r="D225" s="1"/>
    </row>
    <row r="226" spans="1:4" x14ac:dyDescent="0.25">
      <c r="A226" s="1"/>
      <c r="C226" s="1"/>
      <c r="D226" s="1"/>
    </row>
    <row r="227" spans="1:4" x14ac:dyDescent="0.25">
      <c r="A227" s="1"/>
      <c r="C227" s="1"/>
      <c r="D227" s="1"/>
    </row>
    <row r="228" spans="1:4" x14ac:dyDescent="0.25">
      <c r="A228" s="1"/>
      <c r="C228" s="1"/>
      <c r="D228" s="1"/>
    </row>
    <row r="229" spans="1:4" x14ac:dyDescent="0.25">
      <c r="A229" s="1"/>
      <c r="C229" s="1"/>
      <c r="D229" s="1"/>
    </row>
    <row r="230" spans="1:4" x14ac:dyDescent="0.25">
      <c r="A230" s="1"/>
      <c r="C230" s="1"/>
      <c r="D230" s="1"/>
    </row>
    <row r="231" spans="1:4" x14ac:dyDescent="0.25">
      <c r="A231" s="1"/>
      <c r="C231" s="1"/>
      <c r="D231" s="1"/>
    </row>
    <row r="232" spans="1:4" x14ac:dyDescent="0.25">
      <c r="A232" s="1"/>
      <c r="C232" s="1"/>
      <c r="D232" s="1"/>
    </row>
    <row r="233" spans="1:4" x14ac:dyDescent="0.25">
      <c r="A233" s="1"/>
      <c r="C233" s="1"/>
      <c r="D233" s="1"/>
    </row>
    <row r="234" spans="1:4" x14ac:dyDescent="0.25">
      <c r="A234" s="1"/>
      <c r="C234" s="1"/>
      <c r="D234" s="1"/>
    </row>
    <row r="235" spans="1:4" x14ac:dyDescent="0.25">
      <c r="A235" s="1"/>
      <c r="C235" s="1"/>
      <c r="D235" s="1"/>
    </row>
    <row r="236" spans="1:4" x14ac:dyDescent="0.25">
      <c r="A236" s="1"/>
      <c r="C236" s="1"/>
      <c r="D236" s="1"/>
    </row>
    <row r="237" spans="1:4" x14ac:dyDescent="0.25">
      <c r="A237" s="1"/>
      <c r="C237" s="1"/>
      <c r="D237" s="1"/>
    </row>
    <row r="238" spans="1:4" x14ac:dyDescent="0.25">
      <c r="A238" s="1"/>
      <c r="C238" s="1"/>
      <c r="D238" s="1"/>
    </row>
    <row r="239" spans="1:4" x14ac:dyDescent="0.25">
      <c r="A239" s="1"/>
      <c r="C239" s="1"/>
      <c r="D239" s="1"/>
    </row>
    <row r="240" spans="1:4" x14ac:dyDescent="0.25">
      <c r="A240" s="1"/>
      <c r="C240" s="1"/>
      <c r="D240" s="1"/>
    </row>
    <row r="241" spans="1:4" x14ac:dyDescent="0.25">
      <c r="A241" s="1"/>
      <c r="C241" s="1"/>
      <c r="D241" s="1"/>
    </row>
    <row r="242" spans="1:4" x14ac:dyDescent="0.25">
      <c r="A242" s="1"/>
      <c r="C242" s="1"/>
      <c r="D242" s="1"/>
    </row>
    <row r="243" spans="1:4" x14ac:dyDescent="0.25">
      <c r="A243" s="1"/>
      <c r="C243" s="1"/>
      <c r="D243" s="1"/>
    </row>
    <row r="244" spans="1:4" x14ac:dyDescent="0.25">
      <c r="A244" s="1"/>
      <c r="C244" s="1"/>
      <c r="D244" s="1"/>
    </row>
    <row r="245" spans="1:4" x14ac:dyDescent="0.25">
      <c r="A245" s="1"/>
      <c r="C245" s="1"/>
      <c r="D245" s="1"/>
    </row>
    <row r="246" spans="1:4" x14ac:dyDescent="0.25">
      <c r="A246" s="1"/>
      <c r="C246" s="1"/>
      <c r="D246" s="1"/>
    </row>
    <row r="247" spans="1:4" x14ac:dyDescent="0.25">
      <c r="A247" s="1"/>
      <c r="C247" s="1"/>
      <c r="D247" s="1"/>
    </row>
    <row r="248" spans="1:4" x14ac:dyDescent="0.25">
      <c r="A248" s="1"/>
      <c r="C248" s="1"/>
      <c r="D248" s="1"/>
    </row>
    <row r="249" spans="1:4" x14ac:dyDescent="0.25">
      <c r="A249" s="1"/>
      <c r="C249" s="1"/>
      <c r="D249" s="1"/>
    </row>
    <row r="250" spans="1:4" x14ac:dyDescent="0.25">
      <c r="C250" s="1"/>
      <c r="D250" s="1"/>
    </row>
    <row r="251" spans="1:4" x14ac:dyDescent="0.25">
      <c r="C251" s="1"/>
      <c r="D251" s="1"/>
    </row>
    <row r="252" spans="1:4" x14ac:dyDescent="0.25">
      <c r="C252" s="1"/>
      <c r="D252" s="1"/>
    </row>
    <row r="253" spans="1:4" x14ac:dyDescent="0.25">
      <c r="C253" s="1"/>
      <c r="D253" s="1"/>
    </row>
    <row r="254" spans="1:4" x14ac:dyDescent="0.25">
      <c r="C254" s="1"/>
      <c r="D254" s="1"/>
    </row>
    <row r="255" spans="1:4" x14ac:dyDescent="0.25">
      <c r="C255" s="1"/>
      <c r="D255" s="1"/>
    </row>
    <row r="256" spans="1:4" x14ac:dyDescent="0.25">
      <c r="C256" s="1"/>
      <c r="D256" s="1"/>
    </row>
    <row r="257" spans="3:4" x14ac:dyDescent="0.25">
      <c r="C257" s="1"/>
      <c r="D257" s="1"/>
    </row>
    <row r="258" spans="3:4" x14ac:dyDescent="0.25">
      <c r="C258" s="1"/>
      <c r="D258" s="1"/>
    </row>
    <row r="259" spans="3:4" x14ac:dyDescent="0.25">
      <c r="C259" s="1"/>
      <c r="D259" s="1"/>
    </row>
    <row r="260" spans="3:4" x14ac:dyDescent="0.25">
      <c r="C260" s="1"/>
      <c r="D260" s="1"/>
    </row>
  </sheetData>
  <mergeCells count="4">
    <mergeCell ref="I8:I10"/>
    <mergeCell ref="J8:J10"/>
    <mergeCell ref="K8:K9"/>
    <mergeCell ref="L8:L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tabSelected="1" workbookViewId="0">
      <selection activeCell="I28" sqref="I28"/>
    </sheetView>
  </sheetViews>
  <sheetFormatPr defaultRowHeight="15.75" x14ac:dyDescent="0.25"/>
  <cols>
    <col min="1" max="6" width="4.5" bestFit="1" customWidth="1"/>
    <col min="7" max="7" width="5.75" customWidth="1"/>
    <col min="8" max="9" width="4.5" bestFit="1" customWidth="1"/>
    <col min="10" max="20" width="5.5" bestFit="1" customWidth="1"/>
  </cols>
  <sheetData>
    <row r="1" spans="1:20" x14ac:dyDescent="0.25">
      <c r="A1" s="61" t="s">
        <v>164</v>
      </c>
      <c r="B1" s="61"/>
      <c r="C1" s="61"/>
      <c r="D1" s="61"/>
      <c r="E1" s="62" t="s">
        <v>165</v>
      </c>
      <c r="F1" s="62"/>
      <c r="G1" s="62"/>
      <c r="H1" s="62"/>
      <c r="I1" s="63" t="s">
        <v>174</v>
      </c>
      <c r="J1" s="63"/>
      <c r="K1" s="63"/>
      <c r="L1" s="63"/>
      <c r="M1" s="64" t="s">
        <v>175</v>
      </c>
      <c r="N1" s="64"/>
      <c r="O1" s="64"/>
      <c r="P1" s="64"/>
      <c r="Q1" s="65" t="s">
        <v>182</v>
      </c>
      <c r="R1" s="65"/>
      <c r="S1" s="65"/>
      <c r="T1" s="65"/>
    </row>
    <row r="2" spans="1:20" x14ac:dyDescent="0.25">
      <c r="A2" s="70" t="s">
        <v>154</v>
      </c>
      <c r="B2" s="70" t="s">
        <v>155</v>
      </c>
      <c r="C2" s="70" t="s">
        <v>156</v>
      </c>
      <c r="D2" s="70" t="s">
        <v>157</v>
      </c>
      <c r="E2" s="70" t="s">
        <v>158</v>
      </c>
      <c r="F2" s="70" t="s">
        <v>159</v>
      </c>
      <c r="G2" s="70" t="s">
        <v>160</v>
      </c>
      <c r="H2" s="70" t="s">
        <v>161</v>
      </c>
      <c r="I2" s="70" t="s">
        <v>162</v>
      </c>
      <c r="J2" s="70" t="s">
        <v>163</v>
      </c>
      <c r="K2" s="70" t="s">
        <v>166</v>
      </c>
      <c r="L2" s="70" t="s">
        <v>167</v>
      </c>
      <c r="M2" s="70" t="s">
        <v>168</v>
      </c>
      <c r="N2" s="70" t="s">
        <v>169</v>
      </c>
      <c r="O2" s="70" t="s">
        <v>170</v>
      </c>
      <c r="P2" s="70" t="s">
        <v>171</v>
      </c>
      <c r="Q2" s="70" t="s">
        <v>172</v>
      </c>
      <c r="R2" s="70" t="s">
        <v>173</v>
      </c>
      <c r="S2" s="70" t="s">
        <v>180</v>
      </c>
      <c r="T2" s="70" t="s">
        <v>181</v>
      </c>
    </row>
    <row r="3" spans="1:20" x14ac:dyDescent="0.25">
      <c r="A3" s="66" t="s">
        <v>177</v>
      </c>
      <c r="B3" s="66"/>
      <c r="C3" s="66"/>
      <c r="D3" s="67" t="s">
        <v>178</v>
      </c>
      <c r="E3" s="67"/>
      <c r="F3" s="67"/>
      <c r="G3" s="67"/>
      <c r="H3" s="68" t="s">
        <v>179</v>
      </c>
      <c r="I3" s="68"/>
      <c r="J3" s="68"/>
      <c r="K3" s="68"/>
      <c r="L3" s="68"/>
      <c r="M3" s="68"/>
      <c r="N3" s="68"/>
      <c r="O3" s="68"/>
      <c r="P3" s="69" t="s">
        <v>183</v>
      </c>
      <c r="Q3" s="69"/>
      <c r="R3" s="69"/>
      <c r="S3" s="60"/>
      <c r="T3" s="60"/>
    </row>
    <row r="5" spans="1:20" x14ac:dyDescent="0.25">
      <c r="C5" t="s">
        <v>184</v>
      </c>
    </row>
    <row r="7" spans="1:20" x14ac:dyDescent="0.25">
      <c r="G7" s="52"/>
    </row>
  </sheetData>
  <mergeCells count="10">
    <mergeCell ref="Q1:T1"/>
    <mergeCell ref="H3:O3"/>
    <mergeCell ref="P3:R3"/>
    <mergeCell ref="S3:T3"/>
    <mergeCell ref="A1:D1"/>
    <mergeCell ref="E1:H1"/>
    <mergeCell ref="I1:L1"/>
    <mergeCell ref="M1:P1"/>
    <mergeCell ref="A3:C3"/>
    <mergeCell ref="D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EYCC</vt:lpstr>
      <vt:lpstr>Schedule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www.Verbat.com</dc:creator>
  <cp:lastModifiedBy>Prashant</cp:lastModifiedBy>
  <dcterms:created xsi:type="dcterms:W3CDTF">2013-06-07T15:02:07Z</dcterms:created>
  <dcterms:modified xsi:type="dcterms:W3CDTF">2020-03-28T13:20:40Z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e2352579-13c8-4bca-a88c-1637bd67eebe</vt:lpwstr>
  </property>
</Properties>
</file>