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YCC" sheetId="1" state="visible" r:id="rId2"/>
    <sheet name="Schedu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<sst xmlns="http://schemas.openxmlformats.org/spreadsheetml/2006/main" count="190" uniqueCount="181">
  <si>
    <t xml:space="preserve">MOCCAE</t>
  </si>
  <si>
    <t xml:space="preserve">Saturday</t>
  </si>
  <si>
    <t xml:space="preserve">Module</t>
  </si>
  <si>
    <t xml:space="preserve">Hours</t>
  </si>
  <si>
    <t xml:space="preserve">Man Days</t>
  </si>
  <si>
    <t xml:space="preserve">No</t>
  </si>
  <si>
    <t xml:space="preserve">Total Effort</t>
  </si>
  <si>
    <t xml:space="preserve">Initiation</t>
  </si>
  <si>
    <t xml:space="preserve">Designer</t>
  </si>
  <si>
    <t xml:space="preserve">Business Analysis  </t>
  </si>
  <si>
    <t xml:space="preserve">Sr Developer</t>
  </si>
  <si>
    <t xml:space="preserve">Project Management</t>
  </si>
  <si>
    <t xml:space="preserve">Jr Developer</t>
  </si>
  <si>
    <t xml:space="preserve">Design and Prototype</t>
  </si>
  <si>
    <t xml:space="preserve">PM</t>
  </si>
  <si>
    <t xml:space="preserve">Documentation (SRS, FS, Weekly Reports, User Manual)</t>
  </si>
  <si>
    <t xml:space="preserve">BA</t>
  </si>
  <si>
    <t xml:space="preserve">Development</t>
  </si>
  <si>
    <t xml:space="preserve">TechWriter</t>
  </si>
  <si>
    <t xml:space="preserve">BEEATNA.AE (Static pages)</t>
  </si>
  <si>
    <t xml:space="preserve">QA</t>
  </si>
  <si>
    <t xml:space="preserve">Home Page</t>
  </si>
  <si>
    <t xml:space="preserve">UAE Environment</t>
  </si>
  <si>
    <t xml:space="preserve">Total</t>
  </si>
  <si>
    <t xml:space="preserve">Defenition of  climate change</t>
  </si>
  <si>
    <t xml:space="preserve">National efforts to address climate change</t>
  </si>
  <si>
    <t xml:space="preserve">BA + UI/UX</t>
  </si>
  <si>
    <t xml:space="preserve">Biodiversity and environment</t>
  </si>
  <si>
    <t xml:space="preserve">National Biodiversity Strategy</t>
  </si>
  <si>
    <t xml:space="preserve">Air quality</t>
  </si>
  <si>
    <t xml:space="preserve">days for deployment</t>
  </si>
  <si>
    <t xml:space="preserve">Wastes and chemicals</t>
  </si>
  <si>
    <t xml:space="preserve">Days</t>
  </si>
  <si>
    <t xml:space="preserve">Months</t>
  </si>
  <si>
    <t xml:space="preserve">Food safety</t>
  </si>
  <si>
    <t xml:space="preserve">Total Delivery Days</t>
  </si>
  <si>
    <t xml:space="preserve">Agriculture development and health</t>
  </si>
  <si>
    <t xml:space="preserve">Animal development and health</t>
  </si>
  <si>
    <t xml:space="preserve">Marine environement and fisheries sustainability</t>
  </si>
  <si>
    <t xml:space="preserve">Ecotourism</t>
  </si>
  <si>
    <t xml:space="preserve">Environmental authorities</t>
  </si>
  <si>
    <t xml:space="preserve">Environmental-Authorities-in-UAE</t>
  </si>
  <si>
    <t xml:space="preserve">Envronmental reports</t>
  </si>
  <si>
    <t xml:space="preserve">Events</t>
  </si>
  <si>
    <t xml:space="preserve">Seniar</t>
  </si>
  <si>
    <t xml:space="preserve">Terms and conditions </t>
  </si>
  <si>
    <t xml:space="preserve">Privacy policy</t>
  </si>
  <si>
    <t xml:space="preserve">Contact Us</t>
  </si>
  <si>
    <t xml:space="preserve">Social media links</t>
  </si>
  <si>
    <t xml:space="preserve">Bilingual</t>
  </si>
  <si>
    <t xml:space="preserve">Google Translate plugin</t>
  </si>
  <si>
    <t xml:space="preserve">MOCCAE.gov.ae</t>
  </si>
  <si>
    <t xml:space="preserve">CMS for dynamic content</t>
  </si>
  <si>
    <t xml:space="preserve">Services content pages</t>
  </si>
  <si>
    <t xml:space="preserve">About the ministry Pages</t>
  </si>
  <si>
    <t xml:space="preserve">Add new legislations</t>
  </si>
  <si>
    <t xml:space="preserve">Knowledge with </t>
  </si>
  <si>
    <t xml:space="preserve">Related legislations</t>
  </si>
  <si>
    <t xml:space="preserve">Strategies</t>
  </si>
  <si>
    <t xml:space="preserve">Initiatives &amp; projects</t>
  </si>
  <si>
    <t xml:space="preserve">Conventions</t>
  </si>
  <si>
    <t xml:space="preserve">Reports and studies</t>
  </si>
  <si>
    <t xml:space="preserve">Bulletins / guides</t>
  </si>
  <si>
    <t xml:space="preserve">Terminology</t>
  </si>
  <si>
    <t xml:space="preserve">Knowledge -&gt; Biosecurity</t>
  </si>
  <si>
    <t xml:space="preserve">Manage Terminology</t>
  </si>
  <si>
    <t xml:space="preserve">Blog</t>
  </si>
  <si>
    <t xml:space="preserve">Polls</t>
  </si>
  <si>
    <t xml:space="preserve">surveys</t>
  </si>
  <si>
    <t xml:space="preserve">Video library</t>
  </si>
  <si>
    <t xml:space="preserve">Photo Gallery</t>
  </si>
  <si>
    <t xml:space="preserve">News</t>
  </si>
  <si>
    <t xml:space="preserve">Publications</t>
  </si>
  <si>
    <t xml:space="preserve">Logos</t>
  </si>
  <si>
    <t xml:space="preserve">Activities and Events</t>
  </si>
  <si>
    <t xml:space="preserve">Audio Gallery</t>
  </si>
  <si>
    <t xml:space="preserve">Archive</t>
  </si>
  <si>
    <t xml:space="preserve">Initiatives</t>
  </si>
  <si>
    <t xml:space="preserve">Open Data</t>
  </si>
  <si>
    <t xml:space="preserve">Government Links</t>
  </si>
  <si>
    <t xml:space="preserve">Manage appointments</t>
  </si>
  <si>
    <t xml:space="preserve">Happiness center</t>
  </si>
  <si>
    <t xml:space="preserve">Post careers</t>
  </si>
  <si>
    <t xml:space="preserve">English / Arabic</t>
  </si>
  <si>
    <t xml:space="preserve">Projects page (New)</t>
  </si>
  <si>
    <t xml:space="preserve">50th Plan</t>
  </si>
  <si>
    <t xml:space="preserve">Seminars</t>
  </si>
  <si>
    <t xml:space="preserve">IRINA</t>
  </si>
  <si>
    <t xml:space="preserve">Establishment License service</t>
  </si>
  <si>
    <t xml:space="preserve">Metadata Services</t>
  </si>
  <si>
    <t xml:space="preserve">Registered Dertilizers service</t>
  </si>
  <si>
    <t xml:space="preserve">Slaughterhouse Service</t>
  </si>
  <si>
    <t xml:space="preserve">Static Content &amp; Page templates</t>
  </si>
  <si>
    <t xml:space="preserve">Social media</t>
  </si>
  <si>
    <t xml:space="preserve">Eparticipation (8 Pages)</t>
  </si>
  <si>
    <t xml:space="preserve">GIS MAP</t>
  </si>
  <si>
    <t xml:space="preserve">Request Data</t>
  </si>
  <si>
    <t xml:space="preserve">Submit Data</t>
  </si>
  <si>
    <t xml:space="preserve">Register</t>
  </si>
  <si>
    <t xml:space="preserve">Login</t>
  </si>
  <si>
    <t xml:space="preserve">Search Advanced Search</t>
  </si>
  <si>
    <t xml:space="preserve">Contact</t>
  </si>
  <si>
    <t xml:space="preserve">Sitemap</t>
  </si>
  <si>
    <t xml:space="preserve">Accessibility Settings</t>
  </si>
  <si>
    <t xml:space="preserve">Personalize</t>
  </si>
  <si>
    <t xml:space="preserve">Night Mode</t>
  </si>
  <si>
    <t xml:space="preserve">RSS Feeds</t>
  </si>
  <si>
    <t xml:space="preserve">Remarks and suggestions</t>
  </si>
  <si>
    <t xml:space="preserve">Share</t>
  </si>
  <si>
    <t xml:space="preserve">Chatbot</t>
  </si>
  <si>
    <t xml:space="preserve">Chat</t>
  </si>
  <si>
    <t xml:space="preserve">Print page</t>
  </si>
  <si>
    <t xml:space="preserve">Font settings</t>
  </si>
  <si>
    <t xml:space="preserve">Home page</t>
  </si>
  <si>
    <t xml:space="preserve">About the ministry</t>
  </si>
  <si>
    <t xml:space="preserve">Legislation</t>
  </si>
  <si>
    <t xml:space="preserve">Our services</t>
  </si>
  <si>
    <t xml:space="preserve">Knowledge</t>
  </si>
  <si>
    <t xml:space="preserve">E-Participation</t>
  </si>
  <si>
    <t xml:space="preserve">Media center</t>
  </si>
  <si>
    <t xml:space="preserve">Book Appointments</t>
  </si>
  <si>
    <t xml:space="preserve">Electronic refunds</t>
  </si>
  <si>
    <t xml:space="preserve">Eservice user manual</t>
  </si>
  <si>
    <t xml:space="preserve">View appointment</t>
  </si>
  <si>
    <t xml:space="preserve">Subscribe to news letter</t>
  </si>
  <si>
    <t xml:space="preserve">Call US</t>
  </si>
  <si>
    <t xml:space="preserve">Copyright notice</t>
  </si>
  <si>
    <t xml:space="preserve">Privacy</t>
  </si>
  <si>
    <t xml:space="preserve">terms &amp; conditions</t>
  </si>
  <si>
    <t xml:space="preserve">Disclaimer</t>
  </si>
  <si>
    <t xml:space="preserve">Visitor count</t>
  </si>
  <si>
    <t xml:space="preserve">FAQ</t>
  </si>
  <si>
    <t xml:space="preserve">contact Us</t>
  </si>
  <si>
    <t xml:space="preserve">Careers</t>
  </si>
  <si>
    <t xml:space="preserve">Search Legislations</t>
  </si>
  <si>
    <t xml:space="preserve">New Requirements (Templates)</t>
  </si>
  <si>
    <t xml:space="preserve">Web page for Projects (template)</t>
  </si>
  <si>
    <t xml:space="preserve">Establishment License</t>
  </si>
  <si>
    <t xml:space="preserve">Registered Fertilizers</t>
  </si>
  <si>
    <t xml:space="preserve">Slaughterhouse </t>
  </si>
  <si>
    <t xml:space="preserve">Administraion</t>
  </si>
  <si>
    <t xml:space="preserve">User Management</t>
  </si>
  <si>
    <t xml:space="preserve">Authentication and Authorization</t>
  </si>
  <si>
    <t xml:space="preserve">Logging and Auditing</t>
  </si>
  <si>
    <t xml:space="preserve">Tags &amp; Category Management</t>
  </si>
  <si>
    <t xml:space="preserve">Quality Assurance</t>
  </si>
  <si>
    <t xml:space="preserve">QA &amp; Bug Fixing (Functional testing + Performance testing + Compatibility testing with well known Devices and Browsers)</t>
  </si>
  <si>
    <t xml:space="preserve">UAT</t>
  </si>
  <si>
    <t xml:space="preserve">Deployment per instance</t>
  </si>
  <si>
    <t xml:space="preserve">Assumptions</t>
  </si>
  <si>
    <t xml:space="preserve">The effort might change after a detailed system study</t>
  </si>
  <si>
    <t xml:space="preserve">Month 1</t>
  </si>
  <si>
    <t xml:space="preserve">Month 2</t>
  </si>
  <si>
    <t xml:space="preserve">Month 3</t>
  </si>
  <si>
    <t xml:space="preserve">Month 4 </t>
  </si>
  <si>
    <t xml:space="preserve">Month 5</t>
  </si>
  <si>
    <t xml:space="preserve">Wk1</t>
  </si>
  <si>
    <t xml:space="preserve">Wk2</t>
  </si>
  <si>
    <t xml:space="preserve">Wk3</t>
  </si>
  <si>
    <t xml:space="preserve">Wk4</t>
  </si>
  <si>
    <t xml:space="preserve">Wk5</t>
  </si>
  <si>
    <t xml:space="preserve">Wk6</t>
  </si>
  <si>
    <t xml:space="preserve">Wk7</t>
  </si>
  <si>
    <t xml:space="preserve">Wk8</t>
  </si>
  <si>
    <t xml:space="preserve">Wk9</t>
  </si>
  <si>
    <t xml:space="preserve">Wk10</t>
  </si>
  <si>
    <t xml:space="preserve">Wk11</t>
  </si>
  <si>
    <t xml:space="preserve">Wk12</t>
  </si>
  <si>
    <t xml:space="preserve">Wk13</t>
  </si>
  <si>
    <t xml:space="preserve">Wk14</t>
  </si>
  <si>
    <t xml:space="preserve">Wk15</t>
  </si>
  <si>
    <t xml:space="preserve">Wk16</t>
  </si>
  <si>
    <t xml:space="preserve">Wk17</t>
  </si>
  <si>
    <t xml:space="preserve">Wk18</t>
  </si>
  <si>
    <t xml:space="preserve">Wk19</t>
  </si>
  <si>
    <t xml:space="preserve">Wk20</t>
  </si>
  <si>
    <t xml:space="preserve">Discovery + Plan</t>
  </si>
  <si>
    <t xml:space="preserve">Structure + Prototyping</t>
  </si>
  <si>
    <t xml:space="preserve">Implementation</t>
  </si>
  <si>
    <t xml:space="preserve">Closure</t>
  </si>
  <si>
    <t xml:space="preserve">`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</si>
</sst>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General"/>
    <numFmt numFmtId="167" formatCode="0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rgb="FFC6EFCE"/>
        <bgColor rgb="FFD7E4BD"/>
      </patternFill>
    </fill>
    <fill>
      <patternFill patternType="solid">
        <fgColor rgb="FFFFEB9C"/>
        <bgColor rgb="FFFCD5B5"/>
      </patternFill>
    </fill>
    <fill>
      <patternFill patternType="solid">
        <fgColor rgb="FFFFFFFF"/>
        <bgColor rgb="FFFDEADA"/>
      </patternFill>
    </fill>
    <fill>
      <patternFill patternType="solid">
        <fgColor rgb="FFFDEADA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93CDDD"/>
        <bgColor rgb="FFC6D9F1"/>
      </patternFill>
    </fill>
    <fill>
      <patternFill patternType="solid">
        <fgColor rgb="FFFCD5B5"/>
        <bgColor rgb="FFFFC7CE"/>
      </patternFill>
    </fill>
    <fill>
      <patternFill patternType="solid">
        <fgColor rgb="FFFAC090"/>
        <bgColor rgb="FFFCD5B5"/>
      </patternFill>
    </fill>
    <fill>
      <patternFill patternType="solid">
        <fgColor rgb="FFD99694"/>
        <bgColor rgb="FFF79646"/>
      </patternFill>
    </fill>
    <fill>
      <patternFill patternType="solid">
        <fgColor rgb="FFF79646"/>
        <bgColor rgb="FFD99694"/>
      </patternFill>
    </fill>
    <fill>
      <patternFill patternType="solid">
        <fgColor rgb="FFC6D9F1"/>
        <bgColor rgb="FFCCC1DA"/>
      </patternFill>
    </fill>
    <fill>
      <patternFill patternType="solid">
        <fgColor rgb="FFCCC1DA"/>
        <bgColor rgb="FFC6D9F1"/>
      </patternFill>
    </fill>
    <fill>
      <patternFill patternType="solid">
        <fgColor rgb="FFD7E4BD"/>
        <bgColor rgb="FFC6EFC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2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6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center" textRotation="0" wrapText="true" indent="8" shrinkToFit="false"/>
      <protection locked="true" hidden="false"/>
    </xf>
    <xf numFmtId="164" fontId="6" fillId="10" borderId="4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12" shrinkToFit="false"/>
      <protection locked="true" hidden="false"/>
    </xf>
    <xf numFmtId="164" fontId="6" fillId="11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12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Goo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1DA"/>
      <rgbColor rgb="FF808080"/>
      <rgbColor rgb="FF9999FF"/>
      <rgbColor rgb="FF993366"/>
      <rgbColor rgb="FFFDEADA"/>
      <rgbColor rgb="FFD7E4BD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CD5B5"/>
      <rgbColor rgb="FFC6EFCE"/>
      <rgbColor rgb="FFFFEB9C"/>
      <rgbColor rgb="FF93CDDD"/>
      <rgbColor rgb="FFFFC7CE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2316960</xdr:colOff>
      <xdr:row>3</xdr:row>
      <xdr:rowOff>127800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3045600" cy="72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8"/>
  <sheetViews>
    <sheetView showFormulas="false" showGridLines="true" showRowColHeaders="true" showZeros="true" rightToLeft="false" tabSelected="true" showOutlineSymbols="true" defaultGridColor="true" view="normal" topLeftCell="B1" colorId="64" zoomScale="93" zoomScaleNormal="93" zoomScalePageLayoutView="100" workbookViewId="0">
      <selection pane="topLeft" activeCell="F22" activeCellId="0" sqref="F22"/>
    </sheetView>
  </sheetViews>
  <sheetFormatPr defaultColWidth="10.890625" defaultRowHeight="15.7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2" width="80"/>
    <col collapsed="false" customWidth="true" hidden="false" outlineLevel="0" max="3" min="3" style="1" width="14.26"/>
    <col collapsed="false" customWidth="true" hidden="false" outlineLevel="0" max="4" min="4" style="3" width="13.88"/>
    <col collapsed="false" customWidth="true" hidden="false" outlineLevel="0" max="5" min="5" style="2" width="19.13"/>
    <col collapsed="false" customWidth="true" hidden="false" outlineLevel="0" max="6" min="6" style="2" width="12.75"/>
    <col collapsed="false" customWidth="false" hidden="false" outlineLevel="0" max="7" min="7" style="2" width="10.89"/>
    <col collapsed="false" customWidth="true" hidden="false" outlineLevel="0" max="8" min="8" style="2" width="10.75"/>
    <col collapsed="false" customWidth="true" hidden="true" outlineLevel="0" max="9" min="9" style="2" width="0.26"/>
    <col collapsed="false" customWidth="false" hidden="true" outlineLevel="0" max="10" min="10" style="2" width="10.89"/>
    <col collapsed="false" customWidth="false" hidden="false" outlineLevel="0" max="11" min="11" style="2" width="10.89"/>
    <col collapsed="false" customWidth="true" hidden="false" outlineLevel="0" max="12" min="12" style="2" width="13.5"/>
    <col collapsed="false" customWidth="false" hidden="false" outlineLevel="0" max="1024" min="13" style="2" width="10.89"/>
  </cols>
  <sheetData>
    <row r="1" customFormat="false" ht="15.75" hidden="false" customHeight="true" outlineLevel="0" collapsed="false">
      <c r="A1" s="4"/>
      <c r="B1" s="4"/>
      <c r="C1" s="5"/>
      <c r="D1" s="6"/>
    </row>
    <row r="2" customFormat="false" ht="15.75" hidden="false" customHeight="true" outlineLevel="0" collapsed="false">
      <c r="A2" s="6"/>
      <c r="B2" s="6"/>
      <c r="C2" s="5"/>
      <c r="D2" s="6"/>
    </row>
    <row r="3" customFormat="false" ht="15.75" hidden="false" customHeight="true" outlineLevel="0" collapsed="false">
      <c r="A3" s="6"/>
      <c r="B3" s="7" t="s">
        <v>0</v>
      </c>
      <c r="C3" s="5"/>
      <c r="D3" s="8" t="n">
        <v>43575</v>
      </c>
    </row>
    <row r="4" customFormat="false" ht="15.75" hidden="false" customHeight="true" outlineLevel="0" collapsed="false">
      <c r="A4" s="6"/>
      <c r="B4" s="5"/>
      <c r="C4" s="5"/>
      <c r="D4" s="9" t="s">
        <v>1</v>
      </c>
    </row>
    <row r="5" customFormat="false" ht="15.75" hidden="false" customHeight="true" outlineLevel="0" collapsed="false">
      <c r="A5" s="10"/>
      <c r="B5" s="10"/>
      <c r="C5" s="11"/>
      <c r="D5" s="10"/>
      <c r="E5" s="12"/>
    </row>
    <row r="6" s="20" customFormat="true" ht="18" hidden="false" customHeight="true" outlineLevel="0" collapsed="false">
      <c r="A6" s="13"/>
      <c r="B6" s="14" t="s">
        <v>2</v>
      </c>
      <c r="C6" s="15" t="s">
        <v>3</v>
      </c>
      <c r="D6" s="15" t="s">
        <v>4</v>
      </c>
      <c r="E6" s="16"/>
      <c r="F6" s="17" t="s">
        <v>5</v>
      </c>
      <c r="G6" s="18" t="s">
        <v>4</v>
      </c>
      <c r="H6" s="18" t="s">
        <v>6</v>
      </c>
      <c r="I6" s="19"/>
      <c r="J6" s="19"/>
    </row>
    <row r="7" s="20" customFormat="true" ht="18" hidden="false" customHeight="true" outlineLevel="0" collapsed="false">
      <c r="A7" s="13"/>
      <c r="B7" s="21" t="s">
        <v>7</v>
      </c>
      <c r="C7" s="22"/>
      <c r="D7" s="13"/>
      <c r="E7" s="23" t="s">
        <v>8</v>
      </c>
      <c r="F7" s="24" t="n">
        <v>1.5</v>
      </c>
      <c r="G7" s="25" t="n">
        <f aca="false">D10/F7</f>
        <v>10</v>
      </c>
      <c r="H7" s="26" t="n">
        <f aca="false">(G7*F7)</f>
        <v>15</v>
      </c>
      <c r="I7" s="19"/>
      <c r="J7" s="19"/>
      <c r="K7" s="27"/>
      <c r="L7" s="28"/>
    </row>
    <row r="8" s="20" customFormat="true" ht="18" hidden="false" customHeight="true" outlineLevel="0" collapsed="false">
      <c r="A8" s="29"/>
      <c r="B8" s="30" t="s">
        <v>9</v>
      </c>
      <c r="C8" s="29" t="n">
        <v>40</v>
      </c>
      <c r="D8" s="29" t="n">
        <f aca="false">C8/8</f>
        <v>5</v>
      </c>
      <c r="E8" s="23" t="s">
        <v>10</v>
      </c>
      <c r="F8" s="24" t="n">
        <v>2</v>
      </c>
      <c r="G8" s="25" t="n">
        <v>38</v>
      </c>
      <c r="H8" s="26" t="n">
        <f aca="false">(G8*F8)</f>
        <v>76</v>
      </c>
      <c r="I8" s="31" t="n">
        <f aca="false">SUM(D13:D137)</f>
        <v>153.375</v>
      </c>
      <c r="J8" s="32" t="n">
        <f aca="false">SUM(H8:H10)</f>
        <v>169.3375</v>
      </c>
      <c r="K8" s="33" t="n">
        <f aca="false">SUM(D13:D138)</f>
        <v>153.375</v>
      </c>
      <c r="L8" s="34" t="n">
        <f aca="false">SUM(H8:H9)</f>
        <v>154</v>
      </c>
    </row>
    <row r="9" s="20" customFormat="true" ht="18" hidden="false" customHeight="true" outlineLevel="0" collapsed="false">
      <c r="A9" s="29"/>
      <c r="B9" s="30" t="s">
        <v>11</v>
      </c>
      <c r="C9" s="29" t="n">
        <f aca="false">SUM(C13:C138)*0.1</f>
        <v>122.7</v>
      </c>
      <c r="D9" s="29" t="n">
        <f aca="false">C9/8</f>
        <v>15.3375</v>
      </c>
      <c r="E9" s="23" t="s">
        <v>12</v>
      </c>
      <c r="F9" s="24" t="n">
        <v>2</v>
      </c>
      <c r="G9" s="25" t="n">
        <v>39</v>
      </c>
      <c r="H9" s="26" t="n">
        <f aca="false">(G9*F9)</f>
        <v>78</v>
      </c>
      <c r="I9" s="31"/>
      <c r="J9" s="32"/>
      <c r="K9" s="33"/>
      <c r="L9" s="34"/>
    </row>
    <row r="10" s="20" customFormat="true" ht="18" hidden="false" customHeight="true" outlineLevel="0" collapsed="false">
      <c r="A10" s="29"/>
      <c r="B10" s="30" t="s">
        <v>13</v>
      </c>
      <c r="C10" s="29" t="n">
        <v>120</v>
      </c>
      <c r="D10" s="29" t="n">
        <f aca="false">C10/8</f>
        <v>15</v>
      </c>
      <c r="E10" s="23" t="s">
        <v>14</v>
      </c>
      <c r="F10" s="24" t="n">
        <v>1</v>
      </c>
      <c r="G10" s="25" t="n">
        <f aca="false">D9</f>
        <v>15.3375</v>
      </c>
      <c r="H10" s="26" t="n">
        <f aca="false">(G10*F10)</f>
        <v>15.3375</v>
      </c>
      <c r="I10" s="31"/>
      <c r="J10" s="32"/>
      <c r="K10" s="27"/>
      <c r="L10" s="28"/>
    </row>
    <row r="11" s="36" customFormat="true" ht="18" hidden="false" customHeight="true" outlineLevel="0" collapsed="false">
      <c r="A11" s="29"/>
      <c r="B11" s="30" t="s">
        <v>15</v>
      </c>
      <c r="C11" s="29" t="n">
        <v>40</v>
      </c>
      <c r="D11" s="29" t="n">
        <f aca="false">C11/8</f>
        <v>5</v>
      </c>
      <c r="E11" s="23" t="s">
        <v>16</v>
      </c>
      <c r="F11" s="24" t="n">
        <v>1</v>
      </c>
      <c r="G11" s="35" t="n">
        <f aca="false">D8</f>
        <v>5</v>
      </c>
      <c r="H11" s="26" t="n">
        <f aca="false">(G11*F11)</f>
        <v>5</v>
      </c>
      <c r="I11" s="19"/>
      <c r="J11" s="19"/>
      <c r="K11" s="27"/>
      <c r="L11" s="28"/>
    </row>
    <row r="12" s="36" customFormat="true" ht="18" hidden="false" customHeight="true" outlineLevel="0" collapsed="false">
      <c r="A12" s="13"/>
      <c r="B12" s="21" t="s">
        <v>17</v>
      </c>
      <c r="C12" s="21"/>
      <c r="D12" s="21"/>
      <c r="E12" s="23" t="s">
        <v>18</v>
      </c>
      <c r="F12" s="24" t="n">
        <v>1</v>
      </c>
      <c r="G12" s="35" t="n">
        <f aca="false">D11</f>
        <v>5</v>
      </c>
      <c r="H12" s="26" t="n">
        <f aca="false">(G12*F12)</f>
        <v>5</v>
      </c>
      <c r="I12" s="19"/>
      <c r="J12" s="19"/>
      <c r="K12" s="27"/>
      <c r="L12" s="28"/>
    </row>
    <row r="13" s="36" customFormat="true" ht="18" hidden="false" customHeight="true" outlineLevel="0" collapsed="false">
      <c r="A13" s="37"/>
      <c r="B13" s="38" t="s">
        <v>19</v>
      </c>
      <c r="C13" s="37"/>
      <c r="D13" s="37"/>
      <c r="E13" s="23" t="s">
        <v>20</v>
      </c>
      <c r="F13" s="24" t="n">
        <v>2</v>
      </c>
      <c r="G13" s="39" t="n">
        <f aca="false">SUM(D140:D141)/F13</f>
        <v>31.315625</v>
      </c>
      <c r="H13" s="26" t="n">
        <f aca="false">(G13*F13)</f>
        <v>62.63125</v>
      </c>
      <c r="I13" s="19"/>
      <c r="J13" s="19"/>
      <c r="K13" s="27"/>
      <c r="L13" s="28"/>
    </row>
    <row r="14" s="36" customFormat="true" ht="18" hidden="false" customHeight="true" outlineLevel="0" collapsed="false">
      <c r="A14" s="29"/>
      <c r="B14" s="40" t="s">
        <v>21</v>
      </c>
      <c r="C14" s="29" t="n">
        <v>24</v>
      </c>
      <c r="D14" s="29" t="n">
        <f aca="false">C14/8</f>
        <v>3</v>
      </c>
      <c r="E14" s="23"/>
      <c r="F14" s="24"/>
      <c r="G14" s="39"/>
      <c r="H14" s="26"/>
      <c r="I14" s="19"/>
      <c r="J14" s="19"/>
      <c r="K14" s="27"/>
      <c r="L14" s="28"/>
    </row>
    <row r="15" s="36" customFormat="true" ht="18" hidden="false" customHeight="true" outlineLevel="0" collapsed="false">
      <c r="A15" s="29"/>
      <c r="B15" s="40" t="s">
        <v>22</v>
      </c>
      <c r="C15" s="29" t="n">
        <v>6</v>
      </c>
      <c r="D15" s="29" t="n">
        <f aca="false">C15/8</f>
        <v>0.75</v>
      </c>
      <c r="E15" s="41" t="s">
        <v>23</v>
      </c>
      <c r="F15" s="24"/>
      <c r="G15" s="25" t="n">
        <f aca="false">SUM(G7:G13)</f>
        <v>143.653125</v>
      </c>
      <c r="H15" s="26" t="n">
        <f aca="false">SUM(H7:H14)</f>
        <v>256.96875</v>
      </c>
      <c r="I15" s="19"/>
      <c r="J15" s="19"/>
      <c r="K15" s="27"/>
      <c r="L15" s="28"/>
    </row>
    <row r="16" s="36" customFormat="true" ht="18" hidden="false" customHeight="true" outlineLevel="0" collapsed="false">
      <c r="A16" s="29"/>
      <c r="B16" s="40" t="s">
        <v>24</v>
      </c>
      <c r="C16" s="29" t="n">
        <v>8</v>
      </c>
      <c r="D16" s="29" t="n">
        <f aca="false">C16/8</f>
        <v>1</v>
      </c>
      <c r="G16" s="42" t="n">
        <f aca="false">F16/20</f>
        <v>0</v>
      </c>
      <c r="H16" s="43"/>
      <c r="I16" s="44"/>
      <c r="J16" s="20"/>
    </row>
    <row r="17" s="36" customFormat="true" ht="18" hidden="false" customHeight="true" outlineLevel="0" collapsed="false">
      <c r="A17" s="29"/>
      <c r="B17" s="40" t="s">
        <v>25</v>
      </c>
      <c r="C17" s="29" t="n">
        <v>8</v>
      </c>
      <c r="D17" s="29" t="n">
        <f aca="false">C17/8</f>
        <v>1</v>
      </c>
      <c r="G17" s="42"/>
      <c r="H17" s="43"/>
      <c r="I17" s="20"/>
      <c r="L17" s="36" t="s">
        <v>26</v>
      </c>
      <c r="M17" s="36" t="n">
        <f aca="false">SUM(H7,H11)</f>
        <v>20</v>
      </c>
    </row>
    <row r="18" s="36" customFormat="true" ht="18" hidden="false" customHeight="true" outlineLevel="0" collapsed="false">
      <c r="A18" s="29"/>
      <c r="B18" s="40" t="s">
        <v>27</v>
      </c>
      <c r="C18" s="29" t="n">
        <v>6</v>
      </c>
      <c r="D18" s="29" t="n">
        <f aca="false">C18/8</f>
        <v>0.75</v>
      </c>
      <c r="G18" s="42"/>
      <c r="H18" s="43"/>
      <c r="I18" s="20"/>
    </row>
    <row r="19" s="36" customFormat="true" ht="18" hidden="false" customHeight="true" outlineLevel="0" collapsed="false">
      <c r="A19" s="29"/>
      <c r="B19" s="40" t="s">
        <v>28</v>
      </c>
      <c r="C19" s="29" t="n">
        <v>6</v>
      </c>
      <c r="D19" s="29" t="n">
        <f aca="false">C19/8</f>
        <v>0.75</v>
      </c>
      <c r="G19" s="42"/>
      <c r="H19" s="43"/>
      <c r="I19" s="20"/>
    </row>
    <row r="20" s="36" customFormat="true" ht="18" hidden="false" customHeight="true" outlineLevel="0" collapsed="false">
      <c r="A20" s="29"/>
      <c r="B20" s="40" t="s">
        <v>29</v>
      </c>
      <c r="C20" s="29" t="n">
        <v>6</v>
      </c>
      <c r="D20" s="29" t="n">
        <f aca="false">C20/8</f>
        <v>0.75</v>
      </c>
      <c r="F20" s="45"/>
      <c r="G20" s="20" t="n">
        <f aca="false">D142</f>
        <v>3</v>
      </c>
      <c r="H20" s="20" t="s">
        <v>30</v>
      </c>
      <c r="I20" s="20"/>
    </row>
    <row r="21" customFormat="false" ht="15.75" hidden="false" customHeight="false" outlineLevel="0" collapsed="false">
      <c r="A21" s="29"/>
      <c r="B21" s="40" t="s">
        <v>31</v>
      </c>
      <c r="C21" s="29" t="n">
        <v>4</v>
      </c>
      <c r="D21" s="29" t="n">
        <f aca="false">C21/8</f>
        <v>0.5</v>
      </c>
      <c r="F21" s="2" t="s">
        <v>32</v>
      </c>
      <c r="G21" s="2" t="s">
        <v>33</v>
      </c>
    </row>
    <row r="22" customFormat="false" ht="15.75" hidden="false" customHeight="false" outlineLevel="0" collapsed="false">
      <c r="A22" s="29"/>
      <c r="B22" s="40" t="s">
        <v>34</v>
      </c>
      <c r="C22" s="29" t="n">
        <v>4</v>
      </c>
      <c r="D22" s="29" t="n">
        <f aca="false">C22/8</f>
        <v>0.5</v>
      </c>
      <c r="E22" s="2" t="s">
        <v>35</v>
      </c>
      <c r="F22" s="2" t="n">
        <f aca="false">SUM(G7,G9,G13,G11)</f>
        <v>85.315625</v>
      </c>
      <c r="G22" s="2" t="n">
        <f aca="false">F22/20</f>
        <v>4.26578125</v>
      </c>
    </row>
    <row r="23" customFormat="false" ht="15.75" hidden="false" customHeight="false" outlineLevel="0" collapsed="false">
      <c r="A23" s="29"/>
      <c r="B23" s="40" t="s">
        <v>36</v>
      </c>
      <c r="C23" s="29" t="n">
        <v>4</v>
      </c>
      <c r="D23" s="29" t="n">
        <f aca="false">C23/8</f>
        <v>0.5</v>
      </c>
      <c r="E23" s="2" t="s">
        <v>6</v>
      </c>
      <c r="F23" s="2" t="n">
        <f aca="false">H15</f>
        <v>256.96875</v>
      </c>
    </row>
    <row r="24" customFormat="false" ht="15.75" hidden="false" customHeight="false" outlineLevel="0" collapsed="false">
      <c r="A24" s="29"/>
      <c r="B24" s="40" t="s">
        <v>37</v>
      </c>
      <c r="C24" s="29" t="n">
        <v>4</v>
      </c>
      <c r="D24" s="29" t="n">
        <f aca="false">C24/8</f>
        <v>0.5</v>
      </c>
    </row>
    <row r="25" customFormat="false" ht="15.75" hidden="false" customHeight="false" outlineLevel="0" collapsed="false">
      <c r="A25" s="29"/>
      <c r="B25" s="40" t="s">
        <v>38</v>
      </c>
      <c r="C25" s="29" t="n">
        <v>4</v>
      </c>
      <c r="D25" s="29" t="n">
        <f aca="false">C25/8</f>
        <v>0.5</v>
      </c>
    </row>
    <row r="26" customFormat="false" ht="15.75" hidden="false" customHeight="false" outlineLevel="0" collapsed="false">
      <c r="A26" s="29"/>
      <c r="B26" s="40" t="s">
        <v>39</v>
      </c>
      <c r="C26" s="29" t="n">
        <v>4</v>
      </c>
      <c r="D26" s="29" t="n">
        <f aca="false">C26/8</f>
        <v>0.5</v>
      </c>
    </row>
    <row r="27" customFormat="false" ht="15.75" hidden="false" customHeight="false" outlineLevel="0" collapsed="false">
      <c r="A27" s="29"/>
      <c r="B27" s="40" t="s">
        <v>40</v>
      </c>
      <c r="C27" s="29" t="n">
        <v>4</v>
      </c>
      <c r="D27" s="29" t="n">
        <f aca="false">C27/8</f>
        <v>0.5</v>
      </c>
    </row>
    <row r="28" customFormat="false" ht="15.75" hidden="false" customHeight="false" outlineLevel="0" collapsed="false">
      <c r="A28" s="29"/>
      <c r="B28" s="40" t="s">
        <v>41</v>
      </c>
      <c r="C28" s="29" t="n">
        <v>4</v>
      </c>
      <c r="D28" s="29" t="n">
        <f aca="false">C28/8</f>
        <v>0.5</v>
      </c>
    </row>
    <row r="29" customFormat="false" ht="15.75" hidden="false" customHeight="false" outlineLevel="0" collapsed="false">
      <c r="A29" s="29"/>
      <c r="B29" s="40" t="s">
        <v>42</v>
      </c>
      <c r="C29" s="29" t="n">
        <v>4</v>
      </c>
      <c r="D29" s="29" t="n">
        <f aca="false">C29/8</f>
        <v>0.5</v>
      </c>
    </row>
    <row r="30" customFormat="false" ht="15.75" hidden="false" customHeight="false" outlineLevel="0" collapsed="false">
      <c r="A30" s="29"/>
      <c r="B30" s="40" t="s">
        <v>43</v>
      </c>
      <c r="C30" s="29" t="n">
        <v>4</v>
      </c>
      <c r="D30" s="29" t="n">
        <f aca="false">C30/8</f>
        <v>0.5</v>
      </c>
    </row>
    <row r="31" customFormat="false" ht="15.75" hidden="false" customHeight="false" outlineLevel="0" collapsed="false">
      <c r="A31" s="29"/>
      <c r="B31" s="40" t="s">
        <v>44</v>
      </c>
      <c r="C31" s="29" t="n">
        <v>4</v>
      </c>
      <c r="D31" s="29" t="n">
        <f aca="false">C31/8</f>
        <v>0.5</v>
      </c>
    </row>
    <row r="32" customFormat="false" ht="15.75" hidden="false" customHeight="false" outlineLevel="0" collapsed="false">
      <c r="A32" s="29"/>
      <c r="B32" s="40" t="s">
        <v>45</v>
      </c>
      <c r="C32" s="29" t="n">
        <v>2</v>
      </c>
      <c r="D32" s="29" t="n">
        <f aca="false">C32/8</f>
        <v>0.25</v>
      </c>
    </row>
    <row r="33" customFormat="false" ht="15.75" hidden="false" customHeight="false" outlineLevel="0" collapsed="false">
      <c r="A33" s="29"/>
      <c r="B33" s="40" t="s">
        <v>46</v>
      </c>
      <c r="C33" s="29" t="n">
        <v>2</v>
      </c>
      <c r="D33" s="29" t="n">
        <f aca="false">C33/8</f>
        <v>0.25</v>
      </c>
    </row>
    <row r="34" customFormat="false" ht="15.75" hidden="false" customHeight="false" outlineLevel="0" collapsed="false">
      <c r="A34" s="29"/>
      <c r="B34" s="46" t="s">
        <v>47</v>
      </c>
      <c r="C34" s="29" t="n">
        <v>6</v>
      </c>
      <c r="D34" s="29" t="n">
        <f aca="false">C34/8</f>
        <v>0.75</v>
      </c>
    </row>
    <row r="35" customFormat="false" ht="15.75" hidden="false" customHeight="false" outlineLevel="0" collapsed="false">
      <c r="A35" s="29"/>
      <c r="B35" s="40" t="s">
        <v>48</v>
      </c>
      <c r="C35" s="29" t="n">
        <v>0</v>
      </c>
      <c r="D35" s="29" t="n">
        <f aca="false">C35/8</f>
        <v>0</v>
      </c>
    </row>
    <row r="36" customFormat="false" ht="15.75" hidden="false" customHeight="false" outlineLevel="0" collapsed="false">
      <c r="A36" s="29"/>
      <c r="B36" s="40" t="s">
        <v>49</v>
      </c>
      <c r="C36" s="29" t="n">
        <v>20</v>
      </c>
      <c r="D36" s="29" t="n">
        <f aca="false">C36/8</f>
        <v>2.5</v>
      </c>
    </row>
    <row r="37" customFormat="false" ht="15.75" hidden="false" customHeight="false" outlineLevel="0" collapsed="false">
      <c r="A37" s="29"/>
      <c r="B37" s="40" t="s">
        <v>50</v>
      </c>
      <c r="C37" s="29" t="n">
        <v>8</v>
      </c>
      <c r="D37" s="29" t="n">
        <f aca="false">C37/8</f>
        <v>1</v>
      </c>
    </row>
    <row r="38" customFormat="false" ht="15.75" hidden="false" customHeight="false" outlineLevel="0" collapsed="false">
      <c r="A38" s="29"/>
      <c r="B38" s="38" t="s">
        <v>51</v>
      </c>
      <c r="C38" s="37"/>
      <c r="D38" s="37"/>
    </row>
    <row r="39" customFormat="false" ht="15.75" hidden="false" customHeight="false" outlineLevel="0" collapsed="false">
      <c r="A39" s="29"/>
      <c r="B39" s="47" t="s">
        <v>52</v>
      </c>
      <c r="C39" s="48"/>
      <c r="D39" s="48"/>
      <c r="E39" s="49"/>
    </row>
    <row r="40" customFormat="false" ht="15.75" hidden="false" customHeight="false" outlineLevel="0" collapsed="false">
      <c r="A40" s="29"/>
      <c r="B40" s="40" t="s">
        <v>53</v>
      </c>
      <c r="C40" s="29" t="n">
        <v>16</v>
      </c>
      <c r="D40" s="29" t="n">
        <f aca="false">C40/8</f>
        <v>2</v>
      </c>
    </row>
    <row r="41" customFormat="false" ht="15.75" hidden="false" customHeight="false" outlineLevel="0" collapsed="false">
      <c r="A41" s="29"/>
      <c r="B41" s="40" t="s">
        <v>54</v>
      </c>
      <c r="C41" s="29" t="n">
        <v>16</v>
      </c>
      <c r="D41" s="29" t="n">
        <f aca="false">C41/8</f>
        <v>2</v>
      </c>
    </row>
    <row r="42" customFormat="false" ht="15.75" hidden="false" customHeight="false" outlineLevel="0" collapsed="false">
      <c r="A42" s="29"/>
      <c r="B42" s="40" t="s">
        <v>55</v>
      </c>
      <c r="C42" s="29" t="n">
        <v>16</v>
      </c>
      <c r="D42" s="29" t="n">
        <f aca="false">C42/8</f>
        <v>2</v>
      </c>
    </row>
    <row r="43" customFormat="false" ht="15.75" hidden="false" customHeight="false" outlineLevel="0" collapsed="false">
      <c r="A43" s="29"/>
      <c r="B43" s="40" t="s">
        <v>56</v>
      </c>
      <c r="C43" s="29" t="n">
        <v>24</v>
      </c>
      <c r="D43" s="29" t="n">
        <f aca="false">C43/8</f>
        <v>3</v>
      </c>
    </row>
    <row r="44" customFormat="false" ht="15.75" hidden="false" customHeight="false" outlineLevel="0" collapsed="false">
      <c r="A44" s="29"/>
      <c r="B44" s="50" t="s">
        <v>57</v>
      </c>
      <c r="C44" s="29"/>
      <c r="D44" s="29" t="n">
        <f aca="false">C44/8</f>
        <v>0</v>
      </c>
    </row>
    <row r="45" customFormat="false" ht="15.75" hidden="false" customHeight="false" outlineLevel="0" collapsed="false">
      <c r="A45" s="29"/>
      <c r="B45" s="50" t="s">
        <v>58</v>
      </c>
      <c r="C45" s="29"/>
      <c r="D45" s="29" t="n">
        <f aca="false">C45/8</f>
        <v>0</v>
      </c>
    </row>
    <row r="46" customFormat="false" ht="15.75" hidden="false" customHeight="false" outlineLevel="0" collapsed="false">
      <c r="A46" s="29"/>
      <c r="B46" s="50" t="s">
        <v>59</v>
      </c>
      <c r="C46" s="29"/>
      <c r="D46" s="29" t="n">
        <f aca="false">C46/8</f>
        <v>0</v>
      </c>
    </row>
    <row r="47" customFormat="false" ht="15.75" hidden="false" customHeight="false" outlineLevel="0" collapsed="false">
      <c r="A47" s="29"/>
      <c r="B47" s="50" t="s">
        <v>60</v>
      </c>
      <c r="C47" s="29"/>
      <c r="D47" s="29" t="n">
        <f aca="false">C47/8</f>
        <v>0</v>
      </c>
    </row>
    <row r="48" customFormat="false" ht="15.75" hidden="false" customHeight="false" outlineLevel="0" collapsed="false">
      <c r="A48" s="29"/>
      <c r="B48" s="50" t="s">
        <v>61</v>
      </c>
      <c r="C48" s="29"/>
      <c r="D48" s="29" t="n">
        <f aca="false">C48/8</f>
        <v>0</v>
      </c>
    </row>
    <row r="49" customFormat="false" ht="15.75" hidden="false" customHeight="false" outlineLevel="0" collapsed="false">
      <c r="A49" s="29"/>
      <c r="B49" s="50" t="s">
        <v>62</v>
      </c>
      <c r="C49" s="29"/>
      <c r="D49" s="29" t="n">
        <f aca="false">C49/8</f>
        <v>0</v>
      </c>
    </row>
    <row r="50" customFormat="false" ht="15.75" hidden="false" customHeight="false" outlineLevel="0" collapsed="false">
      <c r="A50" s="29"/>
      <c r="B50" s="50" t="s">
        <v>63</v>
      </c>
      <c r="C50" s="29"/>
      <c r="D50" s="29" t="n">
        <f aca="false">C50/8</f>
        <v>0</v>
      </c>
    </row>
    <row r="51" customFormat="false" ht="15.75" hidden="false" customHeight="false" outlineLevel="0" collapsed="false">
      <c r="A51" s="29"/>
      <c r="B51" s="40" t="s">
        <v>64</v>
      </c>
      <c r="C51" s="29" t="n">
        <v>16</v>
      </c>
      <c r="D51" s="29" t="n">
        <f aca="false">C51/8</f>
        <v>2</v>
      </c>
    </row>
    <row r="52" customFormat="false" ht="15.75" hidden="false" customHeight="false" outlineLevel="0" collapsed="false">
      <c r="A52" s="29"/>
      <c r="B52" s="40" t="s">
        <v>65</v>
      </c>
      <c r="C52" s="29" t="n">
        <v>16</v>
      </c>
      <c r="D52" s="29" t="n">
        <f aca="false">C52/8</f>
        <v>2</v>
      </c>
    </row>
    <row r="53" customFormat="false" ht="15.75" hidden="false" customHeight="false" outlineLevel="0" collapsed="false">
      <c r="A53" s="29"/>
      <c r="B53" s="40" t="s">
        <v>66</v>
      </c>
      <c r="C53" s="29" t="n">
        <v>16</v>
      </c>
      <c r="D53" s="29" t="n">
        <f aca="false">C53/8</f>
        <v>2</v>
      </c>
    </row>
    <row r="54" customFormat="false" ht="15.75" hidden="false" customHeight="false" outlineLevel="0" collapsed="false">
      <c r="A54" s="29"/>
      <c r="B54" s="40" t="s">
        <v>67</v>
      </c>
      <c r="C54" s="29" t="n">
        <v>16</v>
      </c>
      <c r="D54" s="29" t="n">
        <f aca="false">C54/8</f>
        <v>2</v>
      </c>
    </row>
    <row r="55" customFormat="false" ht="15.75" hidden="false" customHeight="false" outlineLevel="0" collapsed="false">
      <c r="A55" s="29"/>
      <c r="B55" s="40" t="s">
        <v>68</v>
      </c>
      <c r="C55" s="29" t="n">
        <v>16</v>
      </c>
      <c r="D55" s="29" t="n">
        <f aca="false">C55/8</f>
        <v>2</v>
      </c>
    </row>
    <row r="56" customFormat="false" ht="15.75" hidden="false" customHeight="false" outlineLevel="0" collapsed="false">
      <c r="A56" s="29"/>
      <c r="B56" s="40" t="s">
        <v>69</v>
      </c>
      <c r="C56" s="29" t="n">
        <v>16</v>
      </c>
      <c r="D56" s="29" t="n">
        <f aca="false">C56/8</f>
        <v>2</v>
      </c>
    </row>
    <row r="57" customFormat="false" ht="15.75" hidden="false" customHeight="false" outlineLevel="0" collapsed="false">
      <c r="A57" s="29"/>
      <c r="B57" s="40" t="s">
        <v>70</v>
      </c>
      <c r="C57" s="29" t="n">
        <v>8</v>
      </c>
      <c r="D57" s="29" t="n">
        <f aca="false">C57/8</f>
        <v>1</v>
      </c>
    </row>
    <row r="58" customFormat="false" ht="15.75" hidden="false" customHeight="false" outlineLevel="0" collapsed="false">
      <c r="A58" s="29"/>
      <c r="B58" s="40" t="s">
        <v>71</v>
      </c>
      <c r="C58" s="29" t="n">
        <v>8</v>
      </c>
      <c r="D58" s="29" t="n">
        <f aca="false">C58/8</f>
        <v>1</v>
      </c>
    </row>
    <row r="59" customFormat="false" ht="15.75" hidden="false" customHeight="false" outlineLevel="0" collapsed="false">
      <c r="A59" s="29"/>
      <c r="B59" s="40" t="s">
        <v>72</v>
      </c>
      <c r="C59" s="29" t="n">
        <v>8</v>
      </c>
      <c r="D59" s="29" t="n">
        <f aca="false">C59/8</f>
        <v>1</v>
      </c>
    </row>
    <row r="60" customFormat="false" ht="15.75" hidden="false" customHeight="false" outlineLevel="0" collapsed="false">
      <c r="A60" s="29"/>
      <c r="B60" s="40" t="s">
        <v>73</v>
      </c>
      <c r="C60" s="29" t="n">
        <v>8</v>
      </c>
      <c r="D60" s="29" t="n">
        <f aca="false">C60/8</f>
        <v>1</v>
      </c>
    </row>
    <row r="61" customFormat="false" ht="15.75" hidden="false" customHeight="false" outlineLevel="0" collapsed="false">
      <c r="A61" s="29"/>
      <c r="B61" s="40" t="s">
        <v>74</v>
      </c>
      <c r="C61" s="29" t="n">
        <v>16</v>
      </c>
      <c r="D61" s="29" t="n">
        <f aca="false">C61/8</f>
        <v>2</v>
      </c>
    </row>
    <row r="62" customFormat="false" ht="15.75" hidden="false" customHeight="false" outlineLevel="0" collapsed="false">
      <c r="A62" s="29"/>
      <c r="B62" s="40" t="s">
        <v>75</v>
      </c>
      <c r="C62" s="29" t="n">
        <v>12</v>
      </c>
      <c r="D62" s="29" t="n">
        <f aca="false">C62/8</f>
        <v>1.5</v>
      </c>
    </row>
    <row r="63" customFormat="false" ht="15.75" hidden="false" customHeight="false" outlineLevel="0" collapsed="false">
      <c r="A63" s="29"/>
      <c r="B63" s="40" t="s">
        <v>76</v>
      </c>
      <c r="C63" s="29" t="n">
        <v>16</v>
      </c>
      <c r="D63" s="29" t="n">
        <f aca="false">C63/8</f>
        <v>2</v>
      </c>
    </row>
    <row r="64" customFormat="false" ht="15.75" hidden="false" customHeight="false" outlineLevel="0" collapsed="false">
      <c r="A64" s="29"/>
      <c r="B64" s="46" t="s">
        <v>77</v>
      </c>
      <c r="C64" s="29" t="n">
        <v>16</v>
      </c>
      <c r="D64" s="29" t="n">
        <f aca="false">C64/8</f>
        <v>2</v>
      </c>
    </row>
    <row r="65" customFormat="false" ht="15.75" hidden="false" customHeight="false" outlineLevel="0" collapsed="false">
      <c r="A65" s="29"/>
      <c r="B65" s="40" t="s">
        <v>78</v>
      </c>
      <c r="C65" s="29" t="n">
        <v>16</v>
      </c>
      <c r="D65" s="29" t="n">
        <f aca="false">C65/8</f>
        <v>2</v>
      </c>
    </row>
    <row r="66" customFormat="false" ht="15.75" hidden="false" customHeight="false" outlineLevel="0" collapsed="false">
      <c r="A66" s="29"/>
      <c r="B66" s="40" t="s">
        <v>79</v>
      </c>
      <c r="C66" s="29" t="n">
        <v>8</v>
      </c>
      <c r="D66" s="29" t="n">
        <f aca="false">C66/8</f>
        <v>1</v>
      </c>
    </row>
    <row r="67" customFormat="false" ht="15.75" hidden="false" customHeight="false" outlineLevel="0" collapsed="false">
      <c r="A67" s="29"/>
      <c r="B67" s="40" t="s">
        <v>80</v>
      </c>
      <c r="C67" s="29" t="n">
        <v>16</v>
      </c>
      <c r="D67" s="29" t="n">
        <f aca="false">C67/8</f>
        <v>2</v>
      </c>
    </row>
    <row r="68" customFormat="false" ht="15.75" hidden="false" customHeight="false" outlineLevel="0" collapsed="false">
      <c r="A68" s="29"/>
      <c r="B68" s="40" t="s">
        <v>81</v>
      </c>
      <c r="C68" s="29" t="n">
        <v>16</v>
      </c>
      <c r="D68" s="29" t="n">
        <f aca="false">C68/8</f>
        <v>2</v>
      </c>
    </row>
    <row r="69" customFormat="false" ht="15.75" hidden="false" customHeight="false" outlineLevel="0" collapsed="false">
      <c r="A69" s="29"/>
      <c r="B69" s="40" t="s">
        <v>82</v>
      </c>
      <c r="C69" s="29" t="n">
        <v>16</v>
      </c>
      <c r="D69" s="29" t="n">
        <f aca="false">C69/8</f>
        <v>2</v>
      </c>
    </row>
    <row r="70" customFormat="false" ht="15.75" hidden="false" customHeight="false" outlineLevel="0" collapsed="false">
      <c r="A70" s="29"/>
      <c r="B70" s="40" t="s">
        <v>83</v>
      </c>
      <c r="C70" s="29" t="n">
        <v>72</v>
      </c>
      <c r="D70" s="29" t="n">
        <f aca="false">C70/8</f>
        <v>9</v>
      </c>
    </row>
    <row r="71" customFormat="false" ht="15.75" hidden="false" customHeight="false" outlineLevel="0" collapsed="false">
      <c r="A71" s="29"/>
      <c r="B71" s="40" t="s">
        <v>84</v>
      </c>
      <c r="C71" s="29" t="n">
        <v>16</v>
      </c>
      <c r="D71" s="29" t="n">
        <f aca="false">C71/8</f>
        <v>2</v>
      </c>
    </row>
    <row r="72" customFormat="false" ht="15.75" hidden="false" customHeight="false" outlineLevel="0" collapsed="false">
      <c r="A72" s="29"/>
      <c r="B72" s="40" t="s">
        <v>85</v>
      </c>
      <c r="C72" s="29" t="n">
        <v>12</v>
      </c>
      <c r="D72" s="29" t="n">
        <f aca="false">C72/8</f>
        <v>1.5</v>
      </c>
    </row>
    <row r="73" customFormat="false" ht="15.75" hidden="false" customHeight="false" outlineLevel="0" collapsed="false">
      <c r="A73" s="29"/>
      <c r="B73" s="40" t="s">
        <v>86</v>
      </c>
      <c r="C73" s="29" t="n">
        <v>12</v>
      </c>
      <c r="D73" s="29" t="n">
        <f aca="false">C73/8</f>
        <v>1.5</v>
      </c>
    </row>
    <row r="74" customFormat="false" ht="15.75" hidden="false" customHeight="false" outlineLevel="0" collapsed="false">
      <c r="A74" s="29"/>
      <c r="B74" s="40" t="s">
        <v>87</v>
      </c>
      <c r="C74" s="29" t="n">
        <v>12</v>
      </c>
      <c r="D74" s="29" t="n">
        <f aca="false">C74/8</f>
        <v>1.5</v>
      </c>
    </row>
    <row r="75" customFormat="false" ht="15.75" hidden="false" customHeight="false" outlineLevel="0" collapsed="false">
      <c r="A75" s="29"/>
      <c r="B75" s="40" t="s">
        <v>88</v>
      </c>
      <c r="C75" s="29" t="n">
        <v>12</v>
      </c>
      <c r="D75" s="29" t="n">
        <f aca="false">C75/8</f>
        <v>1.5</v>
      </c>
    </row>
    <row r="76" customFormat="false" ht="15.75" hidden="false" customHeight="false" outlineLevel="0" collapsed="false">
      <c r="A76" s="29"/>
      <c r="B76" s="40" t="s">
        <v>89</v>
      </c>
      <c r="C76" s="29" t="n">
        <v>12</v>
      </c>
      <c r="D76" s="29" t="n">
        <f aca="false">C76/8</f>
        <v>1.5</v>
      </c>
    </row>
    <row r="77" customFormat="false" ht="15.75" hidden="false" customHeight="false" outlineLevel="0" collapsed="false">
      <c r="A77" s="29"/>
      <c r="B77" s="40" t="s">
        <v>90</v>
      </c>
      <c r="C77" s="29" t="n">
        <v>12</v>
      </c>
      <c r="D77" s="29" t="n">
        <f aca="false">C77/8</f>
        <v>1.5</v>
      </c>
    </row>
    <row r="78" customFormat="false" ht="15.75" hidden="false" customHeight="false" outlineLevel="0" collapsed="false">
      <c r="A78" s="29"/>
      <c r="B78" s="40" t="s">
        <v>91</v>
      </c>
      <c r="C78" s="29" t="n">
        <v>12</v>
      </c>
      <c r="D78" s="29" t="n">
        <f aca="false">C78/8</f>
        <v>1.5</v>
      </c>
    </row>
    <row r="79" customFormat="false" ht="15.75" hidden="false" customHeight="false" outlineLevel="0" collapsed="false">
      <c r="A79" s="38"/>
      <c r="B79" s="38" t="s">
        <v>92</v>
      </c>
      <c r="C79" s="38"/>
      <c r="D79" s="38"/>
    </row>
    <row r="80" customFormat="false" ht="15.75" hidden="false" customHeight="false" outlineLevel="0" collapsed="false">
      <c r="B80" s="40" t="s">
        <v>93</v>
      </c>
      <c r="C80" s="29" t="n">
        <v>8</v>
      </c>
      <c r="D80" s="29" t="n">
        <f aca="false">C80/8</f>
        <v>1</v>
      </c>
    </row>
    <row r="81" customFormat="false" ht="15.75" hidden="false" customHeight="false" outlineLevel="0" collapsed="false">
      <c r="B81" s="40" t="s">
        <v>94</v>
      </c>
      <c r="C81" s="29" t="n">
        <v>32</v>
      </c>
      <c r="D81" s="29" t="n">
        <f aca="false">C81/8</f>
        <v>4</v>
      </c>
    </row>
    <row r="82" customFormat="false" ht="15.75" hidden="false" customHeight="false" outlineLevel="0" collapsed="false">
      <c r="B82" s="40" t="s">
        <v>95</v>
      </c>
      <c r="C82" s="29" t="n">
        <v>6</v>
      </c>
      <c r="D82" s="29" t="n">
        <f aca="false">C82/8</f>
        <v>0.75</v>
      </c>
    </row>
    <row r="83" customFormat="false" ht="15.75" hidden="false" customHeight="false" outlineLevel="0" collapsed="false">
      <c r="B83" s="40" t="s">
        <v>96</v>
      </c>
      <c r="C83" s="29" t="n">
        <v>6</v>
      </c>
      <c r="D83" s="29" t="n">
        <f aca="false">C83/8</f>
        <v>0.75</v>
      </c>
    </row>
    <row r="84" customFormat="false" ht="15.75" hidden="false" customHeight="false" outlineLevel="0" collapsed="false">
      <c r="B84" s="40" t="s">
        <v>97</v>
      </c>
      <c r="C84" s="29" t="n">
        <v>6</v>
      </c>
      <c r="D84" s="29" t="n">
        <f aca="false">C84/8</f>
        <v>0.75</v>
      </c>
    </row>
    <row r="85" customFormat="false" ht="15.75" hidden="false" customHeight="false" outlineLevel="0" collapsed="false">
      <c r="B85" s="40" t="s">
        <v>98</v>
      </c>
      <c r="C85" s="29" t="n">
        <v>8</v>
      </c>
      <c r="D85" s="29" t="n">
        <f aca="false">C85/8</f>
        <v>1</v>
      </c>
    </row>
    <row r="86" customFormat="false" ht="15.75" hidden="false" customHeight="false" outlineLevel="0" collapsed="false">
      <c r="B86" s="40" t="s">
        <v>99</v>
      </c>
      <c r="C86" s="29" t="n">
        <v>8</v>
      </c>
      <c r="D86" s="29" t="n">
        <f aca="false">C86/8</f>
        <v>1</v>
      </c>
    </row>
    <row r="87" customFormat="false" ht="15.75" hidden="false" customHeight="false" outlineLevel="0" collapsed="false">
      <c r="B87" s="40" t="s">
        <v>100</v>
      </c>
      <c r="C87" s="29" t="n">
        <v>16</v>
      </c>
      <c r="D87" s="29" t="n">
        <f aca="false">C87/8</f>
        <v>2</v>
      </c>
    </row>
    <row r="88" customFormat="false" ht="15.75" hidden="false" customHeight="false" outlineLevel="0" collapsed="false">
      <c r="B88" s="40" t="s">
        <v>101</v>
      </c>
      <c r="C88" s="29" t="n">
        <v>4</v>
      </c>
      <c r="D88" s="29" t="n">
        <f aca="false">C88/8</f>
        <v>0.5</v>
      </c>
    </row>
    <row r="89" customFormat="false" ht="15.75" hidden="false" customHeight="false" outlineLevel="0" collapsed="false">
      <c r="B89" s="40" t="s">
        <v>102</v>
      </c>
      <c r="C89" s="29" t="n">
        <v>4</v>
      </c>
      <c r="D89" s="29" t="n">
        <f aca="false">C89/8</f>
        <v>0.5</v>
      </c>
    </row>
    <row r="90" customFormat="false" ht="15.75" hidden="false" customHeight="false" outlineLevel="0" collapsed="false">
      <c r="B90" s="40" t="s">
        <v>103</v>
      </c>
      <c r="C90" s="29" t="n">
        <v>20</v>
      </c>
      <c r="D90" s="29" t="n">
        <f aca="false">C90/8</f>
        <v>2.5</v>
      </c>
    </row>
    <row r="91" customFormat="false" ht="15.75" hidden="false" customHeight="false" outlineLevel="0" collapsed="false">
      <c r="B91" s="40" t="s">
        <v>104</v>
      </c>
      <c r="C91" s="29" t="n">
        <v>24</v>
      </c>
      <c r="D91" s="29" t="n">
        <f aca="false">C91/8</f>
        <v>3</v>
      </c>
    </row>
    <row r="92" customFormat="false" ht="15.75" hidden="false" customHeight="false" outlineLevel="0" collapsed="false">
      <c r="B92" s="40" t="s">
        <v>105</v>
      </c>
      <c r="C92" s="29" t="n">
        <v>24</v>
      </c>
      <c r="D92" s="29" t="n">
        <f aca="false">C92/8</f>
        <v>3</v>
      </c>
    </row>
    <row r="93" customFormat="false" ht="15.75" hidden="false" customHeight="false" outlineLevel="0" collapsed="false">
      <c r="B93" s="40" t="s">
        <v>93</v>
      </c>
      <c r="C93" s="29" t="n">
        <v>4</v>
      </c>
      <c r="D93" s="29" t="n">
        <f aca="false">C93/8</f>
        <v>0.5</v>
      </c>
    </row>
    <row r="94" customFormat="false" ht="15.75" hidden="false" customHeight="false" outlineLevel="0" collapsed="false">
      <c r="B94" s="40" t="s">
        <v>106</v>
      </c>
      <c r="C94" s="29" t="n">
        <v>4</v>
      </c>
      <c r="D94" s="29" t="n">
        <f aca="false">C94/8</f>
        <v>0.5</v>
      </c>
    </row>
    <row r="95" customFormat="false" ht="15.75" hidden="false" customHeight="false" outlineLevel="0" collapsed="false">
      <c r="B95" s="40" t="s">
        <v>107</v>
      </c>
      <c r="C95" s="29" t="n">
        <v>4</v>
      </c>
      <c r="D95" s="29" t="n">
        <f aca="false">C95/8</f>
        <v>0.5</v>
      </c>
    </row>
    <row r="96" customFormat="false" ht="15.75" hidden="false" customHeight="false" outlineLevel="0" collapsed="false">
      <c r="B96" s="40" t="s">
        <v>108</v>
      </c>
      <c r="C96" s="29" t="n">
        <v>2</v>
      </c>
      <c r="D96" s="29" t="n">
        <f aca="false">C96/8</f>
        <v>0.25</v>
      </c>
    </row>
    <row r="97" customFormat="false" ht="15.75" hidden="false" customHeight="false" outlineLevel="0" collapsed="false">
      <c r="B97" s="40" t="s">
        <v>109</v>
      </c>
      <c r="C97" s="29" t="n">
        <v>6</v>
      </c>
      <c r="D97" s="29" t="n">
        <f aca="false">C97/8</f>
        <v>0.75</v>
      </c>
    </row>
    <row r="98" customFormat="false" ht="15.75" hidden="false" customHeight="false" outlineLevel="0" collapsed="false">
      <c r="B98" s="40" t="s">
        <v>110</v>
      </c>
      <c r="C98" s="29" t="n">
        <v>6</v>
      </c>
      <c r="D98" s="29" t="n">
        <f aca="false">C98/8</f>
        <v>0.75</v>
      </c>
    </row>
    <row r="99" customFormat="false" ht="15.75" hidden="false" customHeight="false" outlineLevel="0" collapsed="false">
      <c r="B99" s="40" t="s">
        <v>111</v>
      </c>
      <c r="C99" s="29" t="n">
        <v>4</v>
      </c>
      <c r="D99" s="29" t="n">
        <f aca="false">C99/8</f>
        <v>0.5</v>
      </c>
    </row>
    <row r="100" customFormat="false" ht="15.75" hidden="false" customHeight="false" outlineLevel="0" collapsed="false">
      <c r="B100" s="40" t="s">
        <v>112</v>
      </c>
      <c r="C100" s="29" t="n">
        <v>12</v>
      </c>
      <c r="D100" s="29" t="n">
        <f aca="false">C100/8</f>
        <v>1.5</v>
      </c>
    </row>
    <row r="101" customFormat="false" ht="15.75" hidden="false" customHeight="false" outlineLevel="0" collapsed="false">
      <c r="B101" s="40" t="s">
        <v>113</v>
      </c>
      <c r="C101" s="29" t="n">
        <v>32</v>
      </c>
      <c r="D101" s="29" t="n">
        <f aca="false">C101/8</f>
        <v>4</v>
      </c>
    </row>
    <row r="102" customFormat="false" ht="15.75" hidden="false" customHeight="false" outlineLevel="0" collapsed="false">
      <c r="B102" s="40" t="s">
        <v>114</v>
      </c>
      <c r="C102" s="29" t="n">
        <v>8</v>
      </c>
      <c r="D102" s="29" t="n">
        <f aca="false">C102/8</f>
        <v>1</v>
      </c>
    </row>
    <row r="103" customFormat="false" ht="15.75" hidden="false" customHeight="false" outlineLevel="0" collapsed="false">
      <c r="B103" s="40" t="s">
        <v>115</v>
      </c>
      <c r="C103" s="29" t="n">
        <v>8</v>
      </c>
      <c r="D103" s="29" t="n">
        <f aca="false">C103/8</f>
        <v>1</v>
      </c>
    </row>
    <row r="104" customFormat="false" ht="15.75" hidden="false" customHeight="false" outlineLevel="0" collapsed="false">
      <c r="B104" s="40" t="s">
        <v>116</v>
      </c>
      <c r="C104" s="29" t="n">
        <v>24</v>
      </c>
      <c r="D104" s="29" t="n">
        <f aca="false">C104/8</f>
        <v>3</v>
      </c>
    </row>
    <row r="105" customFormat="false" ht="15.75" hidden="false" customHeight="false" outlineLevel="0" collapsed="false">
      <c r="B105" s="40" t="s">
        <v>117</v>
      </c>
      <c r="C105" s="29" t="n">
        <v>8</v>
      </c>
      <c r="D105" s="29" t="n">
        <f aca="false">C105/8</f>
        <v>1</v>
      </c>
    </row>
    <row r="106" customFormat="false" ht="15.75" hidden="false" customHeight="false" outlineLevel="0" collapsed="false">
      <c r="B106" s="40" t="s">
        <v>118</v>
      </c>
      <c r="C106" s="29" t="n">
        <v>12</v>
      </c>
      <c r="D106" s="29" t="n">
        <f aca="false">C106/8</f>
        <v>1.5</v>
      </c>
    </row>
    <row r="107" customFormat="false" ht="15.75" hidden="false" customHeight="false" outlineLevel="0" collapsed="false">
      <c r="B107" s="40" t="s">
        <v>119</v>
      </c>
      <c r="C107" s="29" t="n">
        <v>8</v>
      </c>
      <c r="D107" s="29" t="n">
        <f aca="false">C107/8</f>
        <v>1</v>
      </c>
    </row>
    <row r="108" customFormat="false" ht="15.75" hidden="false" customHeight="false" outlineLevel="0" collapsed="false">
      <c r="B108" s="40" t="s">
        <v>78</v>
      </c>
      <c r="C108" s="29" t="n">
        <v>12</v>
      </c>
      <c r="D108" s="29" t="n">
        <f aca="false">C108/8</f>
        <v>1.5</v>
      </c>
    </row>
    <row r="109" customFormat="false" ht="15.75" hidden="false" customHeight="false" outlineLevel="0" collapsed="false">
      <c r="B109" s="40" t="s">
        <v>120</v>
      </c>
      <c r="C109" s="29" t="n">
        <v>12</v>
      </c>
      <c r="D109" s="29" t="n">
        <f aca="false">C109/8</f>
        <v>1.5</v>
      </c>
    </row>
    <row r="110" customFormat="false" ht="15.75" hidden="false" customHeight="false" outlineLevel="0" collapsed="false">
      <c r="B110" s="40" t="s">
        <v>121</v>
      </c>
      <c r="C110" s="29" t="n">
        <v>12</v>
      </c>
      <c r="D110" s="29" t="n">
        <f aca="false">C110/8</f>
        <v>1.5</v>
      </c>
    </row>
    <row r="111" customFormat="false" ht="15.75" hidden="false" customHeight="false" outlineLevel="0" collapsed="false">
      <c r="B111" s="40" t="s">
        <v>122</v>
      </c>
      <c r="C111" s="29" t="n">
        <v>8</v>
      </c>
      <c r="D111" s="29" t="n">
        <f aca="false">C111/8</f>
        <v>1</v>
      </c>
    </row>
    <row r="112" customFormat="false" ht="15.75" hidden="false" customHeight="false" outlineLevel="0" collapsed="false">
      <c r="B112" s="40" t="s">
        <v>123</v>
      </c>
      <c r="C112" s="29" t="n">
        <v>8</v>
      </c>
      <c r="D112" s="29" t="n">
        <f aca="false">C112/8</f>
        <v>1</v>
      </c>
    </row>
    <row r="113" customFormat="false" ht="15.75" hidden="false" customHeight="false" outlineLevel="0" collapsed="false">
      <c r="B113" s="40" t="s">
        <v>124</v>
      </c>
      <c r="C113" s="29" t="n">
        <v>6</v>
      </c>
      <c r="D113" s="29" t="n">
        <f aca="false">C113/8</f>
        <v>0.75</v>
      </c>
    </row>
    <row r="114" customFormat="false" ht="15.75" hidden="false" customHeight="false" outlineLevel="0" collapsed="false">
      <c r="B114" s="40" t="s">
        <v>125</v>
      </c>
      <c r="C114" s="29" t="n">
        <v>2</v>
      </c>
      <c r="D114" s="29" t="n">
        <f aca="false">C114/8</f>
        <v>0.25</v>
      </c>
    </row>
    <row r="115" customFormat="false" ht="15.75" hidden="false" customHeight="false" outlineLevel="0" collapsed="false">
      <c r="B115" s="40" t="s">
        <v>126</v>
      </c>
      <c r="C115" s="29" t="n">
        <v>2</v>
      </c>
      <c r="D115" s="29" t="n">
        <f aca="false">C115/8</f>
        <v>0.25</v>
      </c>
    </row>
    <row r="116" customFormat="false" ht="15.75" hidden="false" customHeight="false" outlineLevel="0" collapsed="false">
      <c r="B116" s="40" t="s">
        <v>127</v>
      </c>
      <c r="C116" s="29" t="n">
        <v>2</v>
      </c>
      <c r="D116" s="29" t="n">
        <f aca="false">C116/8</f>
        <v>0.25</v>
      </c>
    </row>
    <row r="117" customFormat="false" ht="15.75" hidden="false" customHeight="false" outlineLevel="0" collapsed="false">
      <c r="B117" s="40" t="s">
        <v>128</v>
      </c>
      <c r="C117" s="29" t="n">
        <v>2</v>
      </c>
      <c r="D117" s="29" t="n">
        <f aca="false">C117/8</f>
        <v>0.25</v>
      </c>
    </row>
    <row r="118" customFormat="false" ht="15.75" hidden="false" customHeight="false" outlineLevel="0" collapsed="false">
      <c r="B118" s="40" t="s">
        <v>129</v>
      </c>
      <c r="C118" s="29" t="n">
        <v>2</v>
      </c>
      <c r="D118" s="29" t="n">
        <f aca="false">C118/8</f>
        <v>0.25</v>
      </c>
    </row>
    <row r="119" customFormat="false" ht="15.75" hidden="false" customHeight="false" outlineLevel="0" collapsed="false">
      <c r="B119" s="40" t="s">
        <v>130</v>
      </c>
      <c r="C119" s="29" t="n">
        <v>1</v>
      </c>
      <c r="D119" s="29" t="n">
        <f aca="false">C119/8</f>
        <v>0.125</v>
      </c>
    </row>
    <row r="120" customFormat="false" ht="15.75" hidden="false" customHeight="false" outlineLevel="0" collapsed="false">
      <c r="B120" s="40" t="s">
        <v>131</v>
      </c>
      <c r="C120" s="29" t="n">
        <v>8</v>
      </c>
      <c r="D120" s="29" t="n">
        <f aca="false">C120/8</f>
        <v>1</v>
      </c>
    </row>
    <row r="121" customFormat="false" ht="15.75" hidden="false" customHeight="false" outlineLevel="0" collapsed="false">
      <c r="B121" s="40" t="s">
        <v>132</v>
      </c>
      <c r="C121" s="29" t="n">
        <v>4</v>
      </c>
      <c r="D121" s="29" t="n">
        <f aca="false">C121/8</f>
        <v>0.5</v>
      </c>
    </row>
    <row r="122" customFormat="false" ht="15.75" hidden="false" customHeight="false" outlineLevel="0" collapsed="false">
      <c r="B122" s="40" t="s">
        <v>133</v>
      </c>
      <c r="C122" s="29" t="n">
        <v>12</v>
      </c>
      <c r="D122" s="29" t="n">
        <f aca="false">C122/8</f>
        <v>1.5</v>
      </c>
    </row>
    <row r="123" customFormat="false" ht="15.75" hidden="false" customHeight="false" outlineLevel="0" collapsed="false">
      <c r="B123" s="40" t="s">
        <v>134</v>
      </c>
      <c r="C123" s="29" t="n">
        <v>12</v>
      </c>
      <c r="D123" s="29" t="n">
        <f aca="false">C123/8</f>
        <v>1.5</v>
      </c>
    </row>
    <row r="124" customFormat="false" ht="15.75" hidden="false" customHeight="false" outlineLevel="0" collapsed="false">
      <c r="B124" s="40" t="s">
        <v>63</v>
      </c>
      <c r="C124" s="29" t="n">
        <v>12</v>
      </c>
      <c r="D124" s="29" t="n">
        <f aca="false">C124/8</f>
        <v>1.5</v>
      </c>
    </row>
    <row r="125" customFormat="false" ht="15.75" hidden="false" customHeight="false" outlineLevel="0" collapsed="false">
      <c r="A125" s="38"/>
      <c r="B125" s="38" t="s">
        <v>135</v>
      </c>
      <c r="C125" s="38"/>
      <c r="D125" s="38"/>
    </row>
    <row r="126" customFormat="false" ht="15.75" hidden="false" customHeight="false" outlineLevel="0" collapsed="false">
      <c r="B126" s="40" t="s">
        <v>136</v>
      </c>
      <c r="C126" s="29" t="n">
        <v>14</v>
      </c>
      <c r="D126" s="29" t="n">
        <f aca="false">C126/8</f>
        <v>1.75</v>
      </c>
    </row>
    <row r="127" customFormat="false" ht="15.75" hidden="false" customHeight="false" outlineLevel="0" collapsed="false">
      <c r="B127" s="40" t="s">
        <v>85</v>
      </c>
      <c r="C127" s="29" t="n">
        <v>14</v>
      </c>
      <c r="D127" s="29" t="n">
        <f aca="false">C127/8</f>
        <v>1.75</v>
      </c>
    </row>
    <row r="128" customFormat="false" ht="15.75" hidden="false" customHeight="false" outlineLevel="0" collapsed="false">
      <c r="B128" s="40" t="s">
        <v>86</v>
      </c>
      <c r="C128" s="29" t="n">
        <v>14</v>
      </c>
      <c r="D128" s="29" t="n">
        <f aca="false">C128/8</f>
        <v>1.75</v>
      </c>
    </row>
    <row r="129" customFormat="false" ht="15.75" hidden="false" customHeight="false" outlineLevel="0" collapsed="false">
      <c r="B129" s="40" t="s">
        <v>87</v>
      </c>
      <c r="C129" s="29" t="n">
        <v>14</v>
      </c>
      <c r="D129" s="29" t="n">
        <f aca="false">C129/8</f>
        <v>1.75</v>
      </c>
    </row>
    <row r="130" customFormat="false" ht="15.75" hidden="false" customHeight="false" outlineLevel="0" collapsed="false">
      <c r="B130" s="40" t="s">
        <v>137</v>
      </c>
      <c r="C130" s="29" t="n">
        <v>12</v>
      </c>
      <c r="D130" s="29" t="n">
        <f aca="false">C130/8</f>
        <v>1.5</v>
      </c>
    </row>
    <row r="131" customFormat="false" ht="15.75" hidden="false" customHeight="false" outlineLevel="0" collapsed="false">
      <c r="B131" s="40" t="s">
        <v>138</v>
      </c>
      <c r="C131" s="29" t="n">
        <v>12</v>
      </c>
      <c r="D131" s="29" t="n">
        <f aca="false">C131/8</f>
        <v>1.5</v>
      </c>
    </row>
    <row r="132" customFormat="false" ht="15.75" hidden="false" customHeight="false" outlineLevel="0" collapsed="false">
      <c r="B132" s="40" t="s">
        <v>139</v>
      </c>
      <c r="C132" s="29" t="n">
        <v>12</v>
      </c>
      <c r="D132" s="29" t="n">
        <f aca="false">C132/8</f>
        <v>1.5</v>
      </c>
    </row>
    <row r="133" customFormat="false" ht="15.75" hidden="false" customHeight="false" outlineLevel="0" collapsed="false">
      <c r="A133" s="38"/>
      <c r="B133" s="38" t="s">
        <v>140</v>
      </c>
      <c r="C133" s="38"/>
      <c r="D133" s="38"/>
    </row>
    <row r="134" customFormat="false" ht="15.75" hidden="false" customHeight="false" outlineLevel="0" collapsed="false">
      <c r="B134" s="40" t="s">
        <v>141</v>
      </c>
      <c r="C134" s="29" t="n">
        <v>20</v>
      </c>
      <c r="D134" s="29" t="n">
        <f aca="false">C134/8</f>
        <v>2.5</v>
      </c>
    </row>
    <row r="135" customFormat="false" ht="15.75" hidden="false" customHeight="false" outlineLevel="0" collapsed="false">
      <c r="B135" s="40" t="s">
        <v>142</v>
      </c>
      <c r="C135" s="29" t="n">
        <v>16</v>
      </c>
      <c r="D135" s="29" t="n">
        <f aca="false">C135/8</f>
        <v>2</v>
      </c>
    </row>
    <row r="136" customFormat="false" ht="15.75" hidden="false" customHeight="false" outlineLevel="0" collapsed="false">
      <c r="B136" s="40" t="s">
        <v>143</v>
      </c>
      <c r="C136" s="29" t="n">
        <v>12</v>
      </c>
      <c r="D136" s="29" t="n">
        <f aca="false">C136/8</f>
        <v>1.5</v>
      </c>
    </row>
    <row r="137" customFormat="false" ht="15.75" hidden="false" customHeight="false" outlineLevel="0" collapsed="false">
      <c r="B137" s="40" t="s">
        <v>144</v>
      </c>
      <c r="C137" s="29" t="n">
        <v>12</v>
      </c>
      <c r="D137" s="29" t="n">
        <f aca="false">C137/8</f>
        <v>1.5</v>
      </c>
    </row>
    <row r="138" customFormat="false" ht="15.75" hidden="false" customHeight="false" outlineLevel="0" collapsed="false">
      <c r="B138" s="40"/>
      <c r="C138" s="29"/>
      <c r="D138" s="29" t="n">
        <f aca="false">C138/8</f>
        <v>0</v>
      </c>
    </row>
    <row r="139" customFormat="false" ht="15.75" hidden="false" customHeight="false" outlineLevel="0" collapsed="false">
      <c r="B139" s="51" t="s">
        <v>145</v>
      </c>
      <c r="C139" s="52"/>
      <c r="D139" s="52"/>
    </row>
    <row r="140" s="2" customFormat="true" ht="31.5" hidden="false" customHeight="false" outlineLevel="0" collapsed="false">
      <c r="B140" s="46" t="s">
        <v>146</v>
      </c>
      <c r="C140" s="29" t="n">
        <f aca="false">SUM(C15:C138)*0.35</f>
        <v>421.05</v>
      </c>
      <c r="D140" s="29" t="n">
        <f aca="false">C140/8</f>
        <v>52.63125</v>
      </c>
    </row>
    <row r="141" s="2" customFormat="true" ht="15.75" hidden="false" customHeight="false" outlineLevel="0" collapsed="false">
      <c r="B141" s="40" t="s">
        <v>147</v>
      </c>
      <c r="C141" s="29" t="n">
        <v>80</v>
      </c>
      <c r="D141" s="29" t="n">
        <f aca="false">C141/8</f>
        <v>10</v>
      </c>
    </row>
    <row r="142" s="2" customFormat="true" ht="15.75" hidden="false" customHeight="false" outlineLevel="0" collapsed="false">
      <c r="B142" s="53" t="s">
        <v>148</v>
      </c>
      <c r="C142" s="29" t="n">
        <v>24</v>
      </c>
      <c r="D142" s="29" t="n">
        <f aca="false">C142/8</f>
        <v>3</v>
      </c>
    </row>
    <row r="143" s="2" customFormat="true" ht="15.75" hidden="false" customHeight="false" outlineLevel="0" collapsed="false">
      <c r="B143" s="54" t="s">
        <v>6</v>
      </c>
      <c r="C143" s="55"/>
      <c r="D143" s="56" t="n">
        <f aca="false">SUM(D8:D142)</f>
        <v>259.34375</v>
      </c>
    </row>
    <row r="144" customFormat="false" ht="15.75" hidden="false" customHeight="false" outlineLevel="0" collapsed="false">
      <c r="A144" s="2"/>
      <c r="D144" s="57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  <c r="B146" s="12" t="s">
        <v>149</v>
      </c>
    </row>
    <row r="147" customFormat="false" ht="15.75" hidden="false" customHeight="false" outlineLevel="0" collapsed="false">
      <c r="A147" s="2"/>
      <c r="B147" s="12" t="s">
        <v>150</v>
      </c>
    </row>
    <row r="148" customFormat="false" ht="15.7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s="2" customFormat="true" ht="15" hidden="false" customHeight="false" outlineLevel="0" collapsed="false"/>
    <row r="151" s="2" customFormat="true" ht="15.75" hidden="false" customHeight="false" outlineLevel="0" collapsed="false"/>
    <row r="152" s="2" customFormat="true" ht="15.75" hidden="false" customHeight="false" outlineLevel="0" collapsed="false"/>
    <row r="153" s="2" customFormat="true" ht="15.75" hidden="false" customHeight="false" outlineLevel="0" collapsed="false"/>
    <row r="154" s="2" customFormat="true" ht="15.75" hidden="false" customHeight="false" outlineLevel="0" collapsed="false"/>
    <row r="155" s="2" customFormat="true" ht="15.75" hidden="false" customHeight="false" outlineLevel="0" collapsed="false"/>
    <row r="156" s="2" customFormat="true" ht="15.75" hidden="false" customHeight="false" outlineLevel="0" collapsed="false"/>
    <row r="157" s="2" customFormat="true" ht="15.75" hidden="false" customHeight="false" outlineLevel="0" collapsed="false"/>
    <row r="158" s="2" customFormat="true" ht="15.75" hidden="false" customHeight="false" outlineLevel="0" collapsed="false"/>
    <row r="159" s="2" customFormat="true" ht="15.75" hidden="false" customHeight="false" outlineLevel="0" collapsed="false"/>
    <row r="160" s="2" customFormat="true" ht="15.75" hidden="false" customHeight="false" outlineLevel="0" collapsed="false"/>
    <row r="161" s="2" customFormat="true" ht="15.75" hidden="false" customHeight="false" outlineLevel="0" collapsed="false"/>
    <row r="162" s="2" customFormat="true" ht="15.75" hidden="false" customHeight="false" outlineLevel="0" collapsed="false"/>
    <row r="163" s="2" customFormat="true" ht="15.75" hidden="false" customHeight="false" outlineLevel="0" collapsed="false"/>
    <row r="164" s="2" customFormat="true" ht="15.75" hidden="false" customHeight="false" outlineLevel="0" collapsed="false"/>
    <row r="165" s="2" customFormat="true" ht="15.75" hidden="false" customHeight="false" outlineLevel="0" collapsed="false"/>
    <row r="166" s="2" customFormat="true" ht="15.75" hidden="false" customHeight="false" outlineLevel="0" collapsed="false"/>
    <row r="167" s="2" customFormat="true" ht="15.75" hidden="false" customHeight="false" outlineLevel="0" collapsed="false"/>
    <row r="168" s="2" customFormat="true" ht="15.75" hidden="false" customHeight="false" outlineLevel="0" collapsed="false"/>
    <row r="169" s="2" customFormat="true" ht="15.75" hidden="false" customHeight="false" outlineLevel="0" collapsed="false"/>
    <row r="170" s="2" customFormat="true" ht="15.75" hidden="false" customHeight="false" outlineLevel="0" collapsed="false"/>
    <row r="171" s="2" customFormat="true" ht="15.75" hidden="false" customHeight="false" outlineLevel="0" collapsed="false"/>
    <row r="172" s="2" customFormat="true" ht="15.75" hidden="false" customHeight="false" outlineLevel="0" collapsed="false"/>
    <row r="173" s="2" customFormat="true" ht="15.75" hidden="false" customHeight="false" outlineLevel="0" collapsed="false"/>
    <row r="174" s="2" customFormat="true" ht="15.75" hidden="false" customHeight="false" outlineLevel="0" collapsed="false"/>
    <row r="175" s="2" customFormat="true" ht="15.75" hidden="false" customHeight="false" outlineLevel="0" collapsed="false"/>
    <row r="176" s="2" customFormat="true" ht="15.75" hidden="false" customHeight="false" outlineLevel="0" collapsed="false"/>
    <row r="177" s="2" customFormat="true" ht="15.75" hidden="false" customHeight="false" outlineLevel="0" collapsed="false"/>
    <row r="178" s="2" customFormat="true" ht="15.75" hidden="false" customHeight="false" outlineLevel="0" collapsed="false"/>
    <row r="179" s="2" customFormat="true" ht="15.75" hidden="false" customHeight="false" outlineLevel="0" collapsed="false"/>
    <row r="180" s="2" customFormat="true" ht="15.75" hidden="false" customHeight="false" outlineLevel="0" collapsed="false"/>
    <row r="181" s="2" customFormat="true" ht="15.75" hidden="false" customHeight="false" outlineLevel="0" collapsed="false"/>
    <row r="182" s="2" customFormat="true" ht="15.75" hidden="false" customHeight="false" outlineLevel="0" collapsed="false"/>
    <row r="183" s="2" customFormat="true" ht="15.75" hidden="false" customHeight="false" outlineLevel="0" collapsed="false"/>
    <row r="184" s="2" customFormat="true" ht="15.75" hidden="false" customHeight="false" outlineLevel="0" collapsed="false"/>
    <row r="185" s="2" customFormat="true" ht="15.75" hidden="false" customHeight="false" outlineLevel="0" collapsed="false"/>
    <row r="186" s="2" customFormat="true" ht="15.75" hidden="false" customHeight="false" outlineLevel="0" collapsed="false"/>
    <row r="187" s="2" customFormat="true" ht="15.75" hidden="false" customHeight="false" outlineLevel="0" collapsed="false"/>
    <row r="188" s="2" customFormat="true" ht="15.75" hidden="false" customHeight="false" outlineLevel="0" collapsed="false"/>
    <row r="189" s="2" customFormat="true" ht="15.75" hidden="false" customHeight="false" outlineLevel="0" collapsed="false"/>
    <row r="190" s="2" customFormat="true" ht="15.75" hidden="false" customHeight="false" outlineLevel="0" collapsed="false"/>
    <row r="191" s="2" customFormat="true" ht="15.75" hidden="false" customHeight="false" outlineLevel="0" collapsed="false"/>
    <row r="192" s="2" customFormat="true" ht="15.75" hidden="false" customHeight="false" outlineLevel="0" collapsed="false"/>
    <row r="193" s="2" customFormat="true" ht="15.75" hidden="false" customHeight="false" outlineLevel="0" collapsed="false"/>
    <row r="194" s="2" customFormat="true" ht="15.75" hidden="false" customHeight="false" outlineLevel="0" collapsed="false"/>
    <row r="195" s="2" customFormat="true" ht="15.75" hidden="false" customHeight="false" outlineLevel="0" collapsed="false"/>
    <row r="196" s="2" customFormat="true" ht="15.75" hidden="false" customHeight="false" outlineLevel="0" collapsed="false"/>
    <row r="197" s="2" customFormat="true" ht="15.75" hidden="false" customHeight="false" outlineLevel="0" collapsed="false"/>
    <row r="198" s="2" customFormat="true" ht="15.75" hidden="false" customHeight="false" outlineLevel="0" collapsed="false"/>
    <row r="199" s="2" customFormat="true" ht="15.75" hidden="false" customHeight="false" outlineLevel="0" collapsed="false"/>
    <row r="200" s="2" customFormat="true" ht="15.75" hidden="false" customHeight="false" outlineLevel="0" collapsed="false"/>
    <row r="201" s="2" customFormat="true" ht="15.75" hidden="false" customHeight="false" outlineLevel="0" collapsed="false"/>
    <row r="202" s="2" customFormat="true" ht="15.75" hidden="false" customHeight="false" outlineLevel="0" collapsed="false"/>
    <row r="203" s="2" customFormat="true" ht="15.75" hidden="false" customHeight="false" outlineLevel="0" collapsed="false"/>
    <row r="204" s="2" customFormat="true" ht="15.75" hidden="false" customHeight="false" outlineLevel="0" collapsed="false"/>
    <row r="205" s="2" customFormat="true" ht="15.75" hidden="false" customHeight="false" outlineLevel="0" collapsed="false"/>
    <row r="206" s="2" customFormat="true" ht="15.75" hidden="false" customHeight="false" outlineLevel="0" collapsed="false"/>
    <row r="207" s="2" customFormat="true" ht="15.75" hidden="false" customHeight="false" outlineLevel="0" collapsed="false"/>
    <row r="208" s="2" customFormat="true" ht="15.75" hidden="false" customHeight="false" outlineLevel="0" collapsed="false"/>
    <row r="209" s="2" customFormat="true" ht="15.75" hidden="false" customHeight="false" outlineLevel="0" collapsed="false"/>
    <row r="210" s="2" customFormat="true" ht="15.75" hidden="false" customHeight="false" outlineLevel="0" collapsed="false"/>
    <row r="211" s="2" customFormat="true" ht="15.75" hidden="false" customHeight="false" outlineLevel="0" collapsed="false"/>
    <row r="212" s="2" customFormat="true" ht="15.75" hidden="false" customHeight="false" outlineLevel="0" collapsed="false"/>
    <row r="213" s="2" customFormat="true" ht="15.75" hidden="false" customHeight="false" outlineLevel="0" collapsed="false"/>
    <row r="214" s="2" customFormat="true" ht="15.75" hidden="false" customHeight="false" outlineLevel="0" collapsed="false"/>
    <row r="215" s="2" customFormat="true" ht="15.75" hidden="false" customHeight="false" outlineLevel="0" collapsed="false"/>
    <row r="216" s="2" customFormat="true" ht="15.75" hidden="false" customHeight="false" outlineLevel="0" collapsed="false"/>
    <row r="217" s="2" customFormat="true" ht="15.75" hidden="false" customHeight="false" outlineLevel="0" collapsed="false"/>
    <row r="218" s="2" customFormat="true" ht="15.75" hidden="false" customHeight="false" outlineLevel="0" collapsed="false"/>
    <row r="219" s="2" customFormat="true" ht="15.75" hidden="false" customHeight="false" outlineLevel="0" collapsed="false"/>
    <row r="220" s="2" customFormat="true" ht="15.75" hidden="false" customHeight="false" outlineLevel="0" collapsed="false"/>
    <row r="221" s="2" customFormat="true" ht="15.75" hidden="false" customHeight="false" outlineLevel="0" collapsed="false"/>
    <row r="222" s="2" customFormat="true" ht="15.75" hidden="false" customHeight="false" outlineLevel="0" collapsed="false"/>
    <row r="223" s="2" customFormat="true" ht="15.75" hidden="false" customHeight="false" outlineLevel="0" collapsed="false"/>
    <row r="224" s="2" customFormat="true" ht="15.75" hidden="false" customHeight="false" outlineLevel="0" collapsed="false"/>
    <row r="225" s="2" customFormat="true" ht="15.75" hidden="false" customHeight="false" outlineLevel="0" collapsed="false"/>
    <row r="226" s="2" customFormat="true" ht="15.75" hidden="false" customHeight="false" outlineLevel="0" collapsed="false"/>
    <row r="227" s="2" customFormat="true" ht="15.75" hidden="false" customHeight="false" outlineLevel="0" collapsed="false"/>
    <row r="228" s="2" customFormat="true" ht="15.75" hidden="false" customHeight="false" outlineLevel="0" collapsed="false"/>
    <row r="229" s="2" customFormat="true" ht="15.75" hidden="false" customHeight="false" outlineLevel="0" collapsed="false"/>
    <row r="230" s="2" customFormat="true" ht="15.75" hidden="false" customHeight="false" outlineLevel="0" collapsed="false"/>
    <row r="231" s="2" customFormat="true" ht="15.75" hidden="false" customHeight="false" outlineLevel="0" collapsed="false"/>
    <row r="232" s="2" customFormat="true" ht="15.75" hidden="false" customHeight="false" outlineLevel="0" collapsed="false"/>
    <row r="233" s="2" customFormat="true" ht="15.75" hidden="false" customHeight="false" outlineLevel="0" collapsed="false"/>
    <row r="234" s="2" customFormat="true" ht="15.75" hidden="false" customHeight="false" outlineLevel="0" collapsed="false"/>
    <row r="235" s="2" customFormat="true" ht="15.75" hidden="false" customHeight="false" outlineLevel="0" collapsed="false"/>
    <row r="236" s="2" customFormat="true" ht="15.75" hidden="false" customHeight="false" outlineLevel="0" collapsed="false"/>
    <row r="237" s="2" customFormat="true" ht="15.75" hidden="false" customHeight="false" outlineLevel="0" collapsed="false"/>
    <row r="238" s="2" customFormat="true" ht="15.75" hidden="false" customHeight="false" outlineLevel="0" collapsed="false"/>
    <row r="239" s="2" customFormat="true" ht="15.75" hidden="false" customHeight="false" outlineLevel="0" collapsed="false"/>
    <row r="240" s="2" customFormat="true" ht="15.75" hidden="false" customHeight="false" outlineLevel="0" collapsed="false"/>
    <row r="241" s="2" customFormat="true" ht="15.75" hidden="false" customHeight="false" outlineLevel="0" collapsed="false"/>
    <row r="242" s="2" customFormat="true" ht="15.75" hidden="false" customHeight="false" outlineLevel="0" collapsed="false"/>
    <row r="243" s="2" customFormat="true" ht="15.75" hidden="false" customHeight="false" outlineLevel="0" collapsed="false"/>
    <row r="244" s="2" customFormat="true" ht="15.75" hidden="false" customHeight="false" outlineLevel="0" collapsed="false"/>
    <row r="245" s="2" customFormat="true" ht="15.75" hidden="false" customHeight="false" outlineLevel="0" collapsed="false"/>
    <row r="246" s="2" customFormat="true" ht="15.75" hidden="false" customHeight="false" outlineLevel="0" collapsed="false"/>
    <row r="247" s="2" customFormat="true" ht="15.75" hidden="false" customHeight="false" outlineLevel="0" collapsed="false"/>
    <row r="248" s="2" customFormat="true" ht="15.75" hidden="false" customHeight="false" outlineLevel="0" collapsed="false">
      <c r="A248" s="1"/>
    </row>
    <row r="249" s="2" customFormat="true" ht="15.75" hidden="false" customHeight="false" outlineLevel="0" collapsed="false">
      <c r="A249" s="1"/>
    </row>
    <row r="250" s="2" customFormat="true" ht="15.75" hidden="false" customHeight="false" outlineLevel="0" collapsed="false">
      <c r="A250" s="1"/>
    </row>
    <row r="251" s="2" customFormat="true" ht="15.75" hidden="false" customHeight="false" outlineLevel="0" collapsed="false">
      <c r="A251" s="1"/>
    </row>
    <row r="252" s="2" customFormat="true" ht="15.75" hidden="false" customHeight="false" outlineLevel="0" collapsed="false">
      <c r="A252" s="1"/>
    </row>
    <row r="253" s="2" customFormat="true" ht="15.75" hidden="false" customHeight="false" outlineLevel="0" collapsed="false">
      <c r="A253" s="1"/>
    </row>
    <row r="254" s="2" customFormat="true" ht="15.75" hidden="false" customHeight="false" outlineLevel="0" collapsed="false">
      <c r="A254" s="1"/>
    </row>
    <row r="255" s="2" customFormat="true" ht="15.75" hidden="false" customHeight="false" outlineLevel="0" collapsed="false">
      <c r="A255" s="1"/>
    </row>
    <row r="256" s="2" customFormat="true" ht="15.75" hidden="false" customHeight="false" outlineLevel="0" collapsed="false">
      <c r="A256" s="1"/>
    </row>
    <row r="257" s="2" customFormat="true" ht="15.75" hidden="false" customHeight="false" outlineLevel="0" collapsed="false">
      <c r="A257" s="1"/>
    </row>
    <row r="258" s="2" customFormat="true" ht="15.75" hidden="false" customHeight="false" outlineLevel="0" collapsed="false">
      <c r="A258" s="1"/>
    </row>
  </sheetData>
  <mergeCells count="4">
    <mergeCell ref="I8:I10"/>
    <mergeCell ref="J8:J10"/>
    <mergeCell ref="K8:K9"/>
    <mergeCell ref="L8:L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8" activeCellId="0" sqref="C38"/>
    </sheetView>
  </sheetViews>
  <sheetFormatPr defaultColWidth="8.5" defaultRowHeight="15.75" zeroHeight="false" outlineLevelRow="0" outlineLevelCol="0"/>
  <cols>
    <col collapsed="false" customWidth="true" hidden="false" outlineLevel="0" max="6" min="1" style="0" width="4.5"/>
    <col collapsed="false" customWidth="true" hidden="false" outlineLevel="0" max="7" min="7" style="0" width="5.75"/>
    <col collapsed="false" customWidth="true" hidden="false" outlineLevel="0" max="9" min="8" style="0" width="4.5"/>
    <col collapsed="false" customWidth="true" hidden="false" outlineLevel="0" max="20" min="10" style="0" width="5.5"/>
  </cols>
  <sheetData>
    <row r="1" customFormat="false" ht="15.75" hidden="false" customHeight="false" outlineLevel="0" collapsed="false">
      <c r="A1" s="58" t="s">
        <v>151</v>
      </c>
      <c r="B1" s="58"/>
      <c r="C1" s="58"/>
      <c r="D1" s="58"/>
      <c r="E1" s="59" t="s">
        <v>152</v>
      </c>
      <c r="F1" s="59"/>
      <c r="G1" s="59"/>
      <c r="H1" s="59"/>
      <c r="I1" s="60" t="s">
        <v>153</v>
      </c>
      <c r="J1" s="60"/>
      <c r="K1" s="60"/>
      <c r="L1" s="60"/>
      <c r="M1" s="61" t="s">
        <v>154</v>
      </c>
      <c r="N1" s="61"/>
      <c r="O1" s="61"/>
      <c r="P1" s="61"/>
      <c r="Q1" s="62" t="s">
        <v>155</v>
      </c>
      <c r="R1" s="62"/>
      <c r="S1" s="62"/>
      <c r="T1" s="62"/>
    </row>
    <row r="2" customFormat="false" ht="15.75" hidden="false" customHeight="false" outlineLevel="0" collapsed="false">
      <c r="A2" s="63" t="s">
        <v>156</v>
      </c>
      <c r="B2" s="63" t="s">
        <v>157</v>
      </c>
      <c r="C2" s="63" t="s">
        <v>158</v>
      </c>
      <c r="D2" s="63" t="s">
        <v>159</v>
      </c>
      <c r="E2" s="63" t="s">
        <v>160</v>
      </c>
      <c r="F2" s="63" t="s">
        <v>161</v>
      </c>
      <c r="G2" s="63" t="s">
        <v>162</v>
      </c>
      <c r="H2" s="63" t="s">
        <v>163</v>
      </c>
      <c r="I2" s="63" t="s">
        <v>164</v>
      </c>
      <c r="J2" s="63" t="s">
        <v>165</v>
      </c>
      <c r="K2" s="63" t="s">
        <v>166</v>
      </c>
      <c r="L2" s="63" t="s">
        <v>167</v>
      </c>
      <c r="M2" s="63" t="s">
        <v>168</v>
      </c>
      <c r="N2" s="63" t="s">
        <v>169</v>
      </c>
      <c r="O2" s="63" t="s">
        <v>170</v>
      </c>
      <c r="P2" s="63" t="s">
        <v>171</v>
      </c>
      <c r="Q2" s="63" t="s">
        <v>172</v>
      </c>
      <c r="R2" s="63" t="s">
        <v>173</v>
      </c>
      <c r="S2" s="63" t="s">
        <v>174</v>
      </c>
      <c r="T2" s="63" t="s">
        <v>175</v>
      </c>
    </row>
    <row r="3" customFormat="false" ht="15.75" hidden="false" customHeight="false" outlineLevel="0" collapsed="false">
      <c r="A3" s="64" t="s">
        <v>176</v>
      </c>
      <c r="B3" s="64"/>
      <c r="C3" s="64"/>
      <c r="D3" s="65" t="s">
        <v>177</v>
      </c>
      <c r="E3" s="65"/>
      <c r="F3" s="65"/>
      <c r="G3" s="65"/>
      <c r="H3" s="66" t="s">
        <v>178</v>
      </c>
      <c r="I3" s="66"/>
      <c r="J3" s="66"/>
      <c r="K3" s="66"/>
      <c r="L3" s="66"/>
      <c r="M3" s="66"/>
      <c r="N3" s="66"/>
      <c r="O3" s="66"/>
      <c r="P3" s="67" t="s">
        <v>179</v>
      </c>
      <c r="Q3" s="67"/>
      <c r="R3" s="67"/>
      <c r="S3" s="68"/>
      <c r="T3" s="68"/>
    </row>
    <row r="5" customFormat="false" ht="15.75" hidden="false" customHeight="false" outlineLevel="0" collapsed="false">
      <c r="C5" s="0" t="s">
        <v>180</v>
      </c>
    </row>
    <row r="7" customFormat="false" ht="15.75" hidden="false" customHeight="false" outlineLevel="0" collapsed="false">
      <c r="G7" s="45"/>
    </row>
  </sheetData>
  <mergeCells count="10">
    <mergeCell ref="A1:D1"/>
    <mergeCell ref="E1:H1"/>
    <mergeCell ref="I1:L1"/>
    <mergeCell ref="M1:P1"/>
    <mergeCell ref="Q1:T1"/>
    <mergeCell ref="A3:C3"/>
    <mergeCell ref="D3:G3"/>
    <mergeCell ref="H3:O3"/>
    <mergeCell ref="P3:R3"/>
    <mergeCell ref="S3:T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  <Company>Mphasis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2013-06-07T15:02:07Z</dcterms:created>
  <dc:creator>www.Verbat.com</dc:creator>
  <dc:description/>
  <dc:language>en-IN</dc:language>
  <cp:lastModifiedBy/>
  <dcterms:modified xsi:type="dcterms:W3CDTF">2020-03-30T15:15:06Z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Mphasis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e2352579-13c8-4bca-a88c-1637bd67eebe</vt:lpwstr>
  </property>
</Properties>
</file>