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4.png" ContentType="image/png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s Port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<sst xmlns="http://schemas.openxmlformats.org/spreadsheetml/2006/main" count="126" uniqueCount="121">
  <si>
    <t xml:space="preserve">Crowd Funding &amp; Students Portal</t>
  </si>
  <si>
    <t xml:space="preserve">31/3/2020</t>
  </si>
  <si>
    <t xml:space="preserve">Tuesday</t>
  </si>
  <si>
    <t xml:space="preserve">Module</t>
  </si>
  <si>
    <t xml:space="preserve">Hours</t>
  </si>
  <si>
    <t xml:space="preserve">Man Days</t>
  </si>
  <si>
    <t xml:space="preserve">No</t>
  </si>
  <si>
    <t xml:space="preserve">Total Effort</t>
  </si>
  <si>
    <t xml:space="preserve">Initiation</t>
  </si>
  <si>
    <t xml:space="preserve">Designer</t>
  </si>
  <si>
    <t xml:space="preserve">Business analysis </t>
  </si>
  <si>
    <t xml:space="preserve">Sr Developer</t>
  </si>
  <si>
    <t xml:space="preserve">Project Management</t>
  </si>
  <si>
    <t xml:space="preserve">Jr Developer</t>
  </si>
  <si>
    <t xml:space="preserve">SRS,FS,User Manual</t>
  </si>
  <si>
    <t xml:space="preserve">PM</t>
  </si>
  <si>
    <t xml:space="preserve">Design(responsive) and Prototype</t>
  </si>
  <si>
    <t xml:space="preserve">BA</t>
  </si>
  <si>
    <t xml:space="preserve">Development</t>
  </si>
  <si>
    <t xml:space="preserve">Tech writer</t>
  </si>
  <si>
    <t xml:space="preserve">Application basic setup </t>
  </si>
  <si>
    <t xml:space="preserve">QA</t>
  </si>
  <si>
    <t xml:space="preserve">Crowd Funding Portal</t>
  </si>
  <si>
    <t xml:space="preserve">Total</t>
  </si>
  <si>
    <t xml:space="preserve">Fundraising Ideas</t>
  </si>
  <si>
    <t xml:space="preserve">Submit Application</t>
  </si>
  <si>
    <t xml:space="preserve">Effort</t>
  </si>
  <si>
    <t xml:space="preserve">Personal details</t>
  </si>
  <si>
    <t xml:space="preserve">Delivery Time</t>
  </si>
  <si>
    <t xml:space="preserve">+</t>
  </si>
  <si>
    <t xml:space="preserve">Days for deployment</t>
  </si>
  <si>
    <t xml:space="preserve">University details</t>
  </si>
  <si>
    <t xml:space="preserve"> Project details</t>
  </si>
  <si>
    <t xml:space="preserve">Add attachments</t>
  </si>
  <si>
    <t xml:space="preserve">Class year/grade</t>
  </si>
  <si>
    <t xml:space="preserve">Proposed Campaign</t>
  </si>
  <si>
    <t xml:space="preserve">Campaign description</t>
  </si>
  <si>
    <t xml:space="preserve">Receive acceptance</t>
  </si>
  <si>
    <t xml:space="preserve">Programs</t>
  </si>
  <si>
    <t xml:space="preserve">Campaigns</t>
  </si>
  <si>
    <t xml:space="preserve">Education(Different Projects )</t>
  </si>
  <si>
    <t xml:space="preserve">Student Support(Scholarship Schemes)</t>
  </si>
  <si>
    <t xml:space="preserve">Club Events (Arts &amp; Culture)</t>
  </si>
  <si>
    <t xml:space="preserve">View details (Images, Videos, etc.)</t>
  </si>
  <si>
    <t xml:space="preserve">Raised (amount)</t>
  </si>
  <si>
    <t xml:space="preserve">Donors</t>
  </si>
  <si>
    <t xml:space="preserve">Time/days left</t>
  </si>
  <si>
    <t xml:space="preserve">Give Now/donate </t>
  </si>
  <si>
    <t xml:space="preserve">Ways of Giving/donating</t>
  </si>
  <si>
    <t xml:space="preserve">Credit/Debit Cards</t>
  </si>
  <si>
    <t xml:space="preserve">Cheque</t>
  </si>
  <si>
    <t xml:space="preserve">Acceptance</t>
  </si>
  <si>
    <t xml:space="preserve">Wire Transfers, etc.</t>
  </si>
  <si>
    <t xml:space="preserve">Student's Portal</t>
  </si>
  <si>
    <t xml:space="preserve">Manage Student Affairs (Financial aid, Academic Advising, campus activities, financial aid, campus safety)</t>
  </si>
  <si>
    <t xml:space="preserve">Academics</t>
  </si>
  <si>
    <t xml:space="preserve">Manage Degree Equivalency</t>
  </si>
  <si>
    <t xml:space="preserve">Find potential alternatives (courses comparison)</t>
  </si>
  <si>
    <t xml:space="preserve">Courses</t>
  </si>
  <si>
    <t xml:space="preserve">Interested</t>
  </si>
  <si>
    <t xml:space="preserve">Decided</t>
  </si>
  <si>
    <t xml:space="preserve">List of Universities (Display, Filter, sort)</t>
  </si>
  <si>
    <t xml:space="preserve">Study in UAE</t>
  </si>
  <si>
    <t xml:space="preserve">Apply for government scholarship</t>
  </si>
  <si>
    <t xml:space="preserve">How to Apply/Enroll</t>
  </si>
  <si>
    <t xml:space="preserve">Bachelor Programs</t>
  </si>
  <si>
    <t xml:space="preserve">Master Programs</t>
  </si>
  <si>
    <t xml:space="preserve">Research</t>
  </si>
  <si>
    <t xml:space="preserve">Entry Exams</t>
  </si>
  <si>
    <t xml:space="preserve">Application Forms </t>
  </si>
  <si>
    <t xml:space="preserve">Careers</t>
  </si>
  <si>
    <t xml:space="preserve">Internships</t>
  </si>
  <si>
    <t xml:space="preserve">Jobs</t>
  </si>
  <si>
    <t xml:space="preserve">Feedback</t>
  </si>
  <si>
    <t xml:space="preserve">Guidance and FAQs</t>
  </si>
  <si>
    <t xml:space="preserve">Dashboard</t>
  </si>
  <si>
    <t xml:space="preserve">My pending actions</t>
  </si>
  <si>
    <t xml:space="preserve">My actioned items </t>
  </si>
  <si>
    <t xml:space="preserve">My open requests</t>
  </si>
  <si>
    <t xml:space="preserve">My closed requests </t>
  </si>
  <si>
    <t xml:space="preserve">Filters, Sorting &amp; Export</t>
  </si>
  <si>
    <t xml:space="preserve">Apply &amp; Receive Acceptance on awards, scholarships,admission</t>
  </si>
  <si>
    <t xml:space="preserve">Look up values</t>
  </si>
  <si>
    <t xml:space="preserve">Report Features</t>
  </si>
  <si>
    <t xml:space="preserve">Filters</t>
  </si>
  <si>
    <t xml:space="preserve">Sorting</t>
  </si>
  <si>
    <t xml:space="preserve">Grouping</t>
  </si>
  <si>
    <t xml:space="preserve">Export to Excel</t>
  </si>
  <si>
    <t xml:space="preserve">Export to PDF</t>
  </si>
  <si>
    <t xml:space="preserve">Workflow features</t>
  </si>
  <si>
    <t xml:space="preserve">Form to submit application with approximately 10 fields</t>
  </si>
  <si>
    <t xml:space="preserve">Option to add attachments</t>
  </si>
  <si>
    <t xml:space="preserve">Multiple levels of approvals</t>
  </si>
  <si>
    <t xml:space="preserve">Option to add notes during the approval</t>
  </si>
  <si>
    <t xml:space="preserve">Mail &amp; SMS notifications</t>
  </si>
  <si>
    <t xml:space="preserve">Backend</t>
  </si>
  <si>
    <t xml:space="preserve">Extract reports in excel/PDF format</t>
  </si>
  <si>
    <t xml:space="preserve">Backend management </t>
  </si>
  <si>
    <t xml:space="preserve">User roles management</t>
  </si>
  <si>
    <t xml:space="preserve">FAQ(edit/delete)</t>
  </si>
  <si>
    <t xml:space="preserve">Upload documents</t>
  </si>
  <si>
    <t xml:space="preserve">Manage Careers</t>
  </si>
  <si>
    <t xml:space="preserve">Manage Courses</t>
  </si>
  <si>
    <t xml:space="preserve">Manage Institutions/Universities</t>
  </si>
  <si>
    <t xml:space="preserve">Create Programs</t>
  </si>
  <si>
    <t xml:space="preserve"> Campaigns Management</t>
  </si>
  <si>
    <t xml:space="preserve">Login/Logout</t>
  </si>
  <si>
    <t xml:space="preserve">Admin panels for the content management</t>
  </si>
  <si>
    <t xml:space="preserve">General Characterstics</t>
  </si>
  <si>
    <t xml:space="preserve">Blogs </t>
  </si>
  <si>
    <t xml:space="preserve">Contact Us</t>
  </si>
  <si>
    <t xml:space="preserve">About Us</t>
  </si>
  <si>
    <t xml:space="preserve">Bilingual(English &amp; Arabic)</t>
  </si>
  <si>
    <t xml:space="preserve">Register,Login/Logout</t>
  </si>
  <si>
    <t xml:space="preserve">Quality Assurance</t>
  </si>
  <si>
    <t xml:space="preserve">QA &amp; Bug Fixing</t>
  </si>
  <si>
    <t xml:space="preserve">UAT</t>
  </si>
  <si>
    <t xml:space="preserve">Deployment per instance</t>
  </si>
  <si>
    <t xml:space="preserve">Assumptions</t>
  </si>
  <si>
    <t xml:space="preserve"> English &amp; Arabic language is considered</t>
  </si>
  <si>
    <t xml:space="preserve"> The effort may change after a detailed system study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</si>
</sst>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0.00"/>
    <numFmt numFmtId="167" formatCode="0"/>
    <numFmt numFmtId="168" formatCode="General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sz val="11"/>
      <color rgb="FF000000"/>
      <name val="Lato"/>
      <family val="2"/>
      <charset val="1"/>
    </font>
    <font>
      <b val="true"/>
      <sz val="12"/>
      <color rgb="FFFF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u val="single"/>
      <sz val="12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DEADA"/>
      </patternFill>
    </fill>
    <fill>
      <patternFill patternType="solid">
        <fgColor rgb="FFFDEADA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3CDDD"/>
        <bgColor rgb="FFC0C0C0"/>
      </patternFill>
    </fill>
    <fill>
      <patternFill patternType="solid">
        <fgColor rgb="FFD99694"/>
        <bgColor rgb="FFFF99CC"/>
      </patternFill>
    </fill>
    <fill>
      <patternFill patternType="solid">
        <fgColor rgb="FFF79646"/>
        <bgColor rgb="FFD99694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 diagonalUp="false" diagonalDown="false">
      <left/>
      <right/>
      <top style="thin">
        <color rgb="FFA6A6A6"/>
      </top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 diagonalUp="false" diagonalDown="false">
      <left/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4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8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15" shrinkToFit="false"/>
      <protection locked="true" hidden="false"/>
    </xf>
    <xf numFmtId="166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center" textRotation="0" wrapText="false" indent="6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center" textRotation="0" wrapText="false" indent="8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2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true" indent="2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6" fillId="7" borderId="4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6" fillId="7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2316960</xdr:colOff>
      <xdr:row>3</xdr:row>
      <xdr:rowOff>127800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0"/>
          <a:ext cx="3045600" cy="727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1" activeCellId="0" sqref="D1"/>
    </sheetView>
  </sheetViews>
  <sheetFormatPr defaultColWidth="10.8828125" defaultRowHeight="15" zeroHeight="false" outlineLevelRow="0" outlineLevelCol="0"/>
  <cols>
    <col collapsed="false" customWidth="true" hidden="false" outlineLevel="0" max="1" min="1" style="1" width="7.5"/>
    <col collapsed="false" customWidth="true" hidden="false" outlineLevel="0" max="2" min="2" style="2" width="87.63"/>
    <col collapsed="false" customWidth="true" hidden="false" outlineLevel="0" max="3" min="3" style="1" width="14.26"/>
    <col collapsed="false" customWidth="true" hidden="false" outlineLevel="0" max="4" min="4" style="3" width="13.88"/>
    <col collapsed="false" customWidth="true" hidden="false" outlineLevel="0" max="5" min="5" style="2" width="19.13"/>
    <col collapsed="false" customWidth="true" hidden="false" outlineLevel="0" max="6" min="6" style="2" width="12.75"/>
    <col collapsed="false" customWidth="false" hidden="false" outlineLevel="0" max="7" min="7" style="2" width="10.88"/>
    <col collapsed="false" customWidth="true" hidden="false" outlineLevel="0" max="8" min="8" style="2" width="10.75"/>
    <col collapsed="false" customWidth="true" hidden="true" outlineLevel="0" max="9" min="9" style="2" width="0.26"/>
    <col collapsed="false" customWidth="false" hidden="true" outlineLevel="0" max="10" min="10" style="2" width="10.88"/>
    <col collapsed="false" customWidth="false" hidden="false" outlineLevel="0" max="11" min="11" style="2" width="10.88"/>
    <col collapsed="false" customWidth="true" hidden="false" outlineLevel="0" max="12" min="12" style="2" width="13.5"/>
    <col collapsed="false" customWidth="false" hidden="false" outlineLevel="0" max="1024" min="13" style="2" width="10.88"/>
  </cols>
  <sheetData>
    <row r="1" customFormat="false" ht="15.75" hidden="false" customHeight="true" outlineLevel="0" collapsed="false">
      <c r="A1" s="4"/>
      <c r="B1" s="4"/>
      <c r="C1" s="5"/>
      <c r="D1" s="6"/>
    </row>
    <row r="2" customFormat="false" ht="15.75" hidden="false" customHeight="true" outlineLevel="0" collapsed="false">
      <c r="A2" s="6"/>
      <c r="B2" s="6"/>
      <c r="C2" s="5"/>
      <c r="D2" s="6"/>
    </row>
    <row r="3" customFormat="false" ht="15.75" hidden="false" customHeight="true" outlineLevel="0" collapsed="false">
      <c r="A3" s="6"/>
      <c r="B3" s="7" t="s">
        <v>0</v>
      </c>
      <c r="C3" s="5"/>
      <c r="D3" s="8" t="s">
        <v>1</v>
      </c>
    </row>
    <row r="4" customFormat="false" ht="15.75" hidden="false" customHeight="true" outlineLevel="0" collapsed="false">
      <c r="A4" s="6"/>
      <c r="B4" s="5"/>
      <c r="C4" s="5"/>
      <c r="D4" s="9" t="s">
        <v>2</v>
      </c>
    </row>
    <row r="5" customFormat="false" ht="15.75" hidden="false" customHeight="true" outlineLevel="0" collapsed="false">
      <c r="A5" s="10"/>
      <c r="B5" s="10"/>
      <c r="C5" s="11"/>
      <c r="D5" s="10"/>
      <c r="E5" s="12"/>
    </row>
    <row r="6" s="20" customFormat="true" ht="18" hidden="false" customHeight="true" outlineLevel="0" collapsed="false">
      <c r="A6" s="13"/>
      <c r="B6" s="14" t="s">
        <v>3</v>
      </c>
      <c r="C6" s="15" t="s">
        <v>4</v>
      </c>
      <c r="D6" s="13" t="s">
        <v>5</v>
      </c>
      <c r="E6" s="16"/>
      <c r="F6" s="17" t="s">
        <v>6</v>
      </c>
      <c r="G6" s="18" t="s">
        <v>5</v>
      </c>
      <c r="H6" s="18" t="s">
        <v>7</v>
      </c>
      <c r="I6" s="19"/>
      <c r="J6" s="19"/>
    </row>
    <row r="7" s="20" customFormat="true" ht="18" hidden="false" customHeight="true" outlineLevel="0" collapsed="false">
      <c r="A7" s="13"/>
      <c r="B7" s="21" t="s">
        <v>8</v>
      </c>
      <c r="C7" s="22"/>
      <c r="D7" s="13"/>
      <c r="E7" s="23" t="s">
        <v>9</v>
      </c>
      <c r="F7" s="24" t="n">
        <v>1</v>
      </c>
      <c r="G7" s="25" t="n">
        <f aca="false">D11/F7</f>
        <v>8</v>
      </c>
      <c r="H7" s="26" t="n">
        <f aca="false">F7*G7</f>
        <v>8</v>
      </c>
      <c r="I7" s="19"/>
      <c r="J7" s="19"/>
      <c r="K7" s="27"/>
      <c r="L7" s="28"/>
    </row>
    <row r="8" s="20" customFormat="true" ht="18" hidden="false" customHeight="true" outlineLevel="0" collapsed="false">
      <c r="A8" s="29"/>
      <c r="B8" s="30" t="s">
        <v>10</v>
      </c>
      <c r="C8" s="29" t="n">
        <v>64</v>
      </c>
      <c r="D8" s="29" t="n">
        <f aca="false">C8/8</f>
        <v>8</v>
      </c>
      <c r="E8" s="23" t="s">
        <v>11</v>
      </c>
      <c r="F8" s="24" t="n">
        <v>1</v>
      </c>
      <c r="G8" s="25" t="n">
        <v>50</v>
      </c>
      <c r="H8" s="26" t="n">
        <f aca="false">F8*G8</f>
        <v>50</v>
      </c>
      <c r="I8" s="31" t="n">
        <f aca="false">SUM(D13:D71)</f>
        <v>65.75</v>
      </c>
      <c r="J8" s="32" t="n">
        <f aca="false">SUM(H8:H10)</f>
        <v>110.125</v>
      </c>
      <c r="K8" s="33" t="n">
        <f aca="false">SUM(D13:D105)</f>
        <v>101.25</v>
      </c>
      <c r="L8" s="34" t="n">
        <f aca="false">SUM(H8:H9)</f>
        <v>100</v>
      </c>
    </row>
    <row r="9" s="20" customFormat="true" ht="18" hidden="false" customHeight="true" outlineLevel="0" collapsed="false">
      <c r="A9" s="29"/>
      <c r="B9" s="30" t="s">
        <v>12</v>
      </c>
      <c r="C9" s="29" t="n">
        <f aca="false">SUM(C13:C105)*0.1</f>
        <v>81</v>
      </c>
      <c r="D9" s="29" t="n">
        <f aca="false">C9/8</f>
        <v>10.125</v>
      </c>
      <c r="E9" s="23" t="s">
        <v>13</v>
      </c>
      <c r="F9" s="24" t="n">
        <v>1</v>
      </c>
      <c r="G9" s="25" t="n">
        <f aca="false">50/F9</f>
        <v>50</v>
      </c>
      <c r="H9" s="26" t="n">
        <f aca="false">F9*G9</f>
        <v>50</v>
      </c>
      <c r="I9" s="31"/>
      <c r="J9" s="32"/>
      <c r="K9" s="33"/>
      <c r="L9" s="34"/>
    </row>
    <row r="10" s="20" customFormat="true" ht="18" hidden="false" customHeight="true" outlineLevel="0" collapsed="false">
      <c r="A10" s="29"/>
      <c r="B10" s="30" t="s">
        <v>14</v>
      </c>
      <c r="C10" s="29" t="n">
        <v>32</v>
      </c>
      <c r="D10" s="29" t="n">
        <f aca="false">C10/8</f>
        <v>4</v>
      </c>
      <c r="E10" s="23" t="s">
        <v>15</v>
      </c>
      <c r="F10" s="24" t="n">
        <v>1</v>
      </c>
      <c r="G10" s="25" t="n">
        <f aca="false">D9</f>
        <v>10.125</v>
      </c>
      <c r="H10" s="26" t="n">
        <f aca="false">F10*G10</f>
        <v>10.125</v>
      </c>
      <c r="I10" s="31"/>
      <c r="J10" s="32"/>
      <c r="K10" s="27"/>
      <c r="L10" s="28"/>
    </row>
    <row r="11" s="35" customFormat="true" ht="18" hidden="false" customHeight="true" outlineLevel="0" collapsed="false">
      <c r="A11" s="29"/>
      <c r="B11" s="30" t="s">
        <v>16</v>
      </c>
      <c r="C11" s="29" t="n">
        <v>64</v>
      </c>
      <c r="D11" s="29" t="n">
        <f aca="false">C11/8</f>
        <v>8</v>
      </c>
      <c r="E11" s="23" t="s">
        <v>17</v>
      </c>
      <c r="F11" s="24" t="n">
        <v>1</v>
      </c>
      <c r="G11" s="25" t="n">
        <f aca="false">D8</f>
        <v>8</v>
      </c>
      <c r="H11" s="26" t="n">
        <f aca="false">F11*G11</f>
        <v>8</v>
      </c>
      <c r="I11" s="19"/>
      <c r="J11" s="19"/>
      <c r="K11" s="27"/>
      <c r="L11" s="28"/>
    </row>
    <row r="12" s="35" customFormat="true" ht="18" hidden="false" customHeight="true" outlineLevel="0" collapsed="false">
      <c r="A12" s="13"/>
      <c r="B12" s="21" t="s">
        <v>18</v>
      </c>
      <c r="C12" s="21"/>
      <c r="D12" s="21"/>
      <c r="E12" s="23" t="s">
        <v>19</v>
      </c>
      <c r="F12" s="24" t="n">
        <v>1</v>
      </c>
      <c r="G12" s="25" t="n">
        <f aca="false">D10</f>
        <v>4</v>
      </c>
      <c r="H12" s="26" t="n">
        <f aca="false">F12*G12</f>
        <v>4</v>
      </c>
      <c r="I12" s="19"/>
      <c r="J12" s="19"/>
      <c r="K12" s="27"/>
      <c r="L12" s="28"/>
    </row>
    <row r="13" s="35" customFormat="true" ht="18" hidden="false" customHeight="true" outlineLevel="0" collapsed="false">
      <c r="A13" s="29"/>
      <c r="B13" s="36" t="s">
        <v>20</v>
      </c>
      <c r="C13" s="29" t="n">
        <v>8</v>
      </c>
      <c r="D13" s="29" t="n">
        <f aca="false">C13/8</f>
        <v>1</v>
      </c>
      <c r="E13" s="23" t="s">
        <v>21</v>
      </c>
      <c r="F13" s="24" t="n">
        <v>2</v>
      </c>
      <c r="G13" s="25" t="n">
        <f aca="false">SUM(D107:D109)/F13</f>
        <v>21.54375</v>
      </c>
      <c r="H13" s="26" t="n">
        <f aca="false">F13*G13</f>
        <v>43.0875</v>
      </c>
      <c r="I13" s="19"/>
      <c r="J13" s="19"/>
      <c r="K13" s="27"/>
      <c r="L13" s="28"/>
    </row>
    <row r="14" s="35" customFormat="true" ht="18" hidden="false" customHeight="true" outlineLevel="0" collapsed="false">
      <c r="A14" s="37"/>
      <c r="B14" s="38" t="s">
        <v>22</v>
      </c>
      <c r="C14" s="37"/>
      <c r="D14" s="37"/>
      <c r="E14" s="39" t="s">
        <v>23</v>
      </c>
      <c r="F14" s="24"/>
      <c r="G14" s="40" t="n">
        <f aca="false">SUM(G13,G7,G9,G11)</f>
        <v>87.54375</v>
      </c>
      <c r="H14" s="26" t="n">
        <f aca="false">SUM(H7:H13)</f>
        <v>173.2125</v>
      </c>
      <c r="I14" s="19"/>
      <c r="J14" s="19"/>
      <c r="K14" s="27"/>
      <c r="L14" s="28"/>
    </row>
    <row r="15" s="35" customFormat="true" ht="18" hidden="false" customHeight="true" outlineLevel="0" collapsed="false">
      <c r="A15" s="29"/>
      <c r="B15" s="41" t="s">
        <v>24</v>
      </c>
      <c r="C15" s="29" t="n">
        <v>32</v>
      </c>
      <c r="D15" s="29" t="n">
        <f aca="false">C15/8</f>
        <v>4</v>
      </c>
      <c r="I15" s="42"/>
      <c r="J15" s="20"/>
    </row>
    <row r="16" s="35" customFormat="true" ht="18" hidden="false" customHeight="true" outlineLevel="0" collapsed="false">
      <c r="A16" s="29"/>
      <c r="B16" s="43" t="s">
        <v>25</v>
      </c>
      <c r="C16" s="29" t="n">
        <v>36</v>
      </c>
      <c r="D16" s="29" t="n">
        <f aca="false">C16/8</f>
        <v>4.5</v>
      </c>
      <c r="E16" s="35" t="s">
        <v>26</v>
      </c>
      <c r="F16" s="44" t="n">
        <f aca="false">H14</f>
        <v>173.2125</v>
      </c>
      <c r="G16" s="45"/>
      <c r="I16" s="20"/>
    </row>
    <row r="17" s="35" customFormat="true" ht="18" hidden="false" customHeight="true" outlineLevel="0" collapsed="false">
      <c r="A17" s="29"/>
      <c r="B17" s="46" t="s">
        <v>27</v>
      </c>
      <c r="C17" s="29"/>
      <c r="D17" s="29" t="n">
        <f aca="false">C17/8</f>
        <v>0</v>
      </c>
      <c r="E17" s="35" t="s">
        <v>28</v>
      </c>
      <c r="F17" s="44" t="n">
        <f aca="false">G14</f>
        <v>87.54375</v>
      </c>
      <c r="G17" s="47" t="s">
        <v>29</v>
      </c>
      <c r="H17" s="27" t="n">
        <f aca="false">D109</f>
        <v>3</v>
      </c>
      <c r="I17" s="20"/>
      <c r="K17" s="35" t="s">
        <v>30</v>
      </c>
    </row>
    <row r="18" s="35" customFormat="true" ht="18" hidden="false" customHeight="true" outlineLevel="0" collapsed="false">
      <c r="A18" s="29"/>
      <c r="B18" s="46" t="s">
        <v>31</v>
      </c>
      <c r="C18" s="29"/>
      <c r="D18" s="29" t="n">
        <f aca="false">C18/8</f>
        <v>0</v>
      </c>
      <c r="E18" s="48"/>
      <c r="F18" s="49"/>
      <c r="G18" s="49"/>
      <c r="H18" s="48"/>
      <c r="I18" s="20"/>
    </row>
    <row r="19" s="35" customFormat="true" ht="18" hidden="false" customHeight="true" outlineLevel="0" collapsed="false">
      <c r="A19" s="29"/>
      <c r="B19" s="46" t="s">
        <v>32</v>
      </c>
      <c r="C19" s="29"/>
      <c r="D19" s="29" t="n">
        <f aca="false">C19/8</f>
        <v>0</v>
      </c>
      <c r="E19" s="48"/>
      <c r="F19" s="49"/>
      <c r="G19" s="49"/>
      <c r="H19" s="48"/>
      <c r="I19" s="20"/>
    </row>
    <row r="20" s="35" customFormat="true" ht="18" hidden="false" customHeight="true" outlineLevel="0" collapsed="false">
      <c r="A20" s="29"/>
      <c r="B20" s="50" t="s">
        <v>33</v>
      </c>
      <c r="C20" s="29"/>
      <c r="D20" s="29" t="n">
        <f aca="false">C20/8</f>
        <v>0</v>
      </c>
      <c r="E20" s="48"/>
      <c r="F20" s="49"/>
      <c r="G20" s="49"/>
      <c r="H20" s="48"/>
      <c r="I20" s="20"/>
    </row>
    <row r="21" s="35" customFormat="true" ht="18.75" hidden="false" customHeight="true" outlineLevel="0" collapsed="false">
      <c r="A21" s="29"/>
      <c r="B21" s="46" t="s">
        <v>34</v>
      </c>
      <c r="C21" s="29"/>
      <c r="D21" s="29" t="n">
        <f aca="false">C21/8</f>
        <v>0</v>
      </c>
    </row>
    <row r="22" s="35" customFormat="true" ht="15" hidden="false" customHeight="false" outlineLevel="0" collapsed="false">
      <c r="A22" s="29"/>
      <c r="B22" s="46" t="s">
        <v>35</v>
      </c>
      <c r="C22" s="29"/>
      <c r="D22" s="29" t="n">
        <f aca="false">C22/8</f>
        <v>0</v>
      </c>
    </row>
    <row r="23" s="35" customFormat="true" ht="15" hidden="false" customHeight="false" outlineLevel="0" collapsed="false">
      <c r="A23" s="29"/>
      <c r="B23" s="46" t="s">
        <v>36</v>
      </c>
      <c r="C23" s="29"/>
      <c r="D23" s="29" t="n">
        <f aca="false">C23/8</f>
        <v>0</v>
      </c>
    </row>
    <row r="24" s="35" customFormat="true" ht="15" hidden="false" customHeight="false" outlineLevel="0" collapsed="false">
      <c r="A24" s="29"/>
      <c r="B24" s="46" t="s">
        <v>37</v>
      </c>
      <c r="C24" s="29"/>
      <c r="D24" s="29" t="n">
        <f aca="false">C24/8</f>
        <v>0</v>
      </c>
    </row>
    <row r="25" s="35" customFormat="true" ht="15" hidden="false" customHeight="false" outlineLevel="0" collapsed="false">
      <c r="A25" s="29"/>
      <c r="B25" s="41" t="s">
        <v>38</v>
      </c>
      <c r="C25" s="29" t="n">
        <v>16</v>
      </c>
      <c r="D25" s="29" t="n">
        <f aca="false">C25/8</f>
        <v>2</v>
      </c>
    </row>
    <row r="26" s="35" customFormat="true" ht="15" hidden="false" customHeight="false" outlineLevel="0" collapsed="false">
      <c r="A26" s="29"/>
      <c r="B26" s="41" t="s">
        <v>39</v>
      </c>
      <c r="C26" s="29" t="n">
        <v>64</v>
      </c>
      <c r="D26" s="29" t="n">
        <f aca="false">C26/8</f>
        <v>8</v>
      </c>
    </row>
    <row r="27" s="35" customFormat="true" ht="15" hidden="false" customHeight="false" outlineLevel="0" collapsed="false">
      <c r="A27" s="29"/>
      <c r="B27" s="46" t="s">
        <v>40</v>
      </c>
      <c r="C27" s="29"/>
      <c r="D27" s="29" t="n">
        <f aca="false">C27/8</f>
        <v>0</v>
      </c>
    </row>
    <row r="28" s="35" customFormat="true" ht="15" hidden="false" customHeight="false" outlineLevel="0" collapsed="false">
      <c r="A28" s="29"/>
      <c r="B28" s="46" t="s">
        <v>41</v>
      </c>
      <c r="C28" s="29"/>
      <c r="D28" s="29" t="n">
        <f aca="false">C28/8</f>
        <v>0</v>
      </c>
    </row>
    <row r="29" s="35" customFormat="true" ht="15" hidden="false" customHeight="false" outlineLevel="0" collapsed="false">
      <c r="A29" s="29"/>
      <c r="B29" s="46" t="s">
        <v>42</v>
      </c>
      <c r="C29" s="29"/>
      <c r="D29" s="29" t="n">
        <f aca="false">C29/8</f>
        <v>0</v>
      </c>
    </row>
    <row r="30" s="35" customFormat="true" ht="15" hidden="false" customHeight="false" outlineLevel="0" collapsed="false">
      <c r="A30" s="29"/>
      <c r="B30" s="50" t="s">
        <v>43</v>
      </c>
      <c r="C30" s="29"/>
      <c r="D30" s="29" t="n">
        <f aca="false">C30/8</f>
        <v>0</v>
      </c>
    </row>
    <row r="31" s="35" customFormat="true" ht="15" hidden="false" customHeight="false" outlineLevel="0" collapsed="false">
      <c r="A31" s="29"/>
      <c r="B31" s="50" t="s">
        <v>44</v>
      </c>
      <c r="C31" s="29"/>
      <c r="D31" s="29" t="n">
        <f aca="false">C31/8</f>
        <v>0</v>
      </c>
    </row>
    <row r="32" s="35" customFormat="true" ht="15" hidden="false" customHeight="false" outlineLevel="0" collapsed="false">
      <c r="A32" s="29"/>
      <c r="B32" s="50" t="s">
        <v>45</v>
      </c>
      <c r="C32" s="29"/>
      <c r="D32" s="29" t="n">
        <f aca="false">C32/8</f>
        <v>0</v>
      </c>
      <c r="F32" s="35" t="n">
        <f aca="false">8*5</f>
        <v>40</v>
      </c>
    </row>
    <row r="33" s="35" customFormat="true" ht="15" hidden="false" customHeight="false" outlineLevel="0" collapsed="false">
      <c r="A33" s="29"/>
      <c r="B33" s="50" t="s">
        <v>46</v>
      </c>
      <c r="C33" s="29"/>
      <c r="D33" s="29" t="n">
        <f aca="false">C33/8</f>
        <v>0</v>
      </c>
      <c r="F33" s="35" t="n">
        <f aca="false">15*5</f>
        <v>75</v>
      </c>
    </row>
    <row r="34" s="35" customFormat="true" ht="15" hidden="false" customHeight="false" outlineLevel="0" collapsed="false">
      <c r="A34" s="29"/>
      <c r="B34" s="50" t="s">
        <v>47</v>
      </c>
      <c r="C34" s="29"/>
      <c r="D34" s="29" t="n">
        <f aca="false">C34/8</f>
        <v>0</v>
      </c>
    </row>
    <row r="35" s="35" customFormat="true" ht="15" hidden="false" customHeight="false" outlineLevel="0" collapsed="false">
      <c r="A35" s="29"/>
      <c r="B35" s="41" t="s">
        <v>48</v>
      </c>
      <c r="C35" s="29" t="n">
        <v>24</v>
      </c>
      <c r="D35" s="29" t="n">
        <f aca="false">C35/8</f>
        <v>3</v>
      </c>
    </row>
    <row r="36" s="35" customFormat="true" ht="15" hidden="false" customHeight="false" outlineLevel="0" collapsed="false">
      <c r="A36" s="29"/>
      <c r="B36" s="43" t="s">
        <v>49</v>
      </c>
      <c r="C36" s="29"/>
      <c r="D36" s="29" t="n">
        <f aca="false">C36/8</f>
        <v>0</v>
      </c>
    </row>
    <row r="37" s="35" customFormat="true" ht="15" hidden="false" customHeight="false" outlineLevel="0" collapsed="false">
      <c r="A37" s="29"/>
      <c r="B37" s="43" t="s">
        <v>50</v>
      </c>
      <c r="C37" s="29"/>
      <c r="D37" s="29" t="n">
        <f aca="false">C37/8</f>
        <v>0</v>
      </c>
    </row>
    <row r="38" s="35" customFormat="true" ht="15" hidden="false" customHeight="false" outlineLevel="0" collapsed="false">
      <c r="A38" s="29"/>
      <c r="B38" s="43" t="s">
        <v>51</v>
      </c>
      <c r="C38" s="29"/>
      <c r="D38" s="29" t="n">
        <f aca="false">C38/8</f>
        <v>0</v>
      </c>
    </row>
    <row r="39" s="35" customFormat="true" ht="15" hidden="false" customHeight="false" outlineLevel="0" collapsed="false">
      <c r="A39" s="29"/>
      <c r="B39" s="43" t="s">
        <v>52</v>
      </c>
      <c r="C39" s="29"/>
      <c r="D39" s="29" t="n">
        <f aca="false">C39/8</f>
        <v>0</v>
      </c>
    </row>
    <row r="40" s="35" customFormat="true" ht="15" hidden="false" customHeight="false" outlineLevel="0" collapsed="false">
      <c r="A40" s="29"/>
      <c r="B40" s="51"/>
      <c r="C40" s="29"/>
      <c r="D40" s="29" t="n">
        <f aca="false">C40/8</f>
        <v>0</v>
      </c>
    </row>
    <row r="41" s="35" customFormat="true" ht="15.75" hidden="false" customHeight="false" outlineLevel="0" collapsed="false">
      <c r="A41" s="37"/>
      <c r="B41" s="38" t="s">
        <v>53</v>
      </c>
      <c r="C41" s="37"/>
      <c r="D41" s="37"/>
    </row>
    <row r="42" s="35" customFormat="true" ht="15.65" hidden="false" customHeight="false" outlineLevel="0" collapsed="false">
      <c r="A42" s="52"/>
      <c r="B42" s="41" t="s">
        <v>54</v>
      </c>
      <c r="C42" s="53" t="n">
        <v>56</v>
      </c>
      <c r="D42" s="53" t="n">
        <f aca="false">C42/8</f>
        <v>7</v>
      </c>
    </row>
    <row r="43" s="35" customFormat="true" ht="17.25" hidden="false" customHeight="true" outlineLevel="0" collapsed="false">
      <c r="A43" s="52"/>
      <c r="B43" s="41" t="s">
        <v>55</v>
      </c>
      <c r="C43" s="53"/>
      <c r="D43" s="53" t="n">
        <f aca="false">C43/8</f>
        <v>0</v>
      </c>
    </row>
    <row r="44" s="35" customFormat="true" ht="17.25" hidden="false" customHeight="true" outlineLevel="0" collapsed="false">
      <c r="A44" s="52"/>
      <c r="B44" s="43" t="s">
        <v>56</v>
      </c>
      <c r="C44" s="53" t="n">
        <v>24</v>
      </c>
      <c r="D44" s="53" t="n">
        <f aca="false">C44/8</f>
        <v>3</v>
      </c>
    </row>
    <row r="45" s="35" customFormat="true" ht="17.25" hidden="false" customHeight="true" outlineLevel="0" collapsed="false">
      <c r="A45" s="52"/>
      <c r="B45" s="43" t="s">
        <v>57</v>
      </c>
      <c r="C45" s="53" t="n">
        <v>24</v>
      </c>
      <c r="D45" s="53" t="n">
        <f aca="false">C45/8</f>
        <v>3</v>
      </c>
    </row>
    <row r="46" s="35" customFormat="true" ht="17.25" hidden="false" customHeight="true" outlineLevel="0" collapsed="false">
      <c r="A46" s="52"/>
      <c r="B46" s="41" t="s">
        <v>58</v>
      </c>
      <c r="C46" s="53"/>
      <c r="D46" s="53" t="n">
        <f aca="false">C46/8</f>
        <v>0</v>
      </c>
    </row>
    <row r="47" s="35" customFormat="true" ht="18" hidden="false" customHeight="true" outlineLevel="0" collapsed="false">
      <c r="A47" s="52"/>
      <c r="B47" s="43" t="s">
        <v>59</v>
      </c>
      <c r="C47" s="53" t="n">
        <v>16</v>
      </c>
      <c r="D47" s="53" t="n">
        <f aca="false">C47/8</f>
        <v>2</v>
      </c>
    </row>
    <row r="48" s="35" customFormat="true" ht="17.25" hidden="false" customHeight="true" outlineLevel="0" collapsed="false">
      <c r="A48" s="52"/>
      <c r="B48" s="43" t="s">
        <v>60</v>
      </c>
      <c r="C48" s="53" t="n">
        <v>16</v>
      </c>
      <c r="D48" s="53" t="n">
        <f aca="false">C48/8</f>
        <v>2</v>
      </c>
    </row>
    <row r="49" customFormat="false" ht="15.65" hidden="false" customHeight="false" outlineLevel="0" collapsed="false">
      <c r="A49" s="52"/>
      <c r="B49" s="41" t="s">
        <v>61</v>
      </c>
      <c r="C49" s="53" t="n">
        <v>24</v>
      </c>
      <c r="D49" s="53" t="n">
        <f aca="false">C49/8</f>
        <v>3</v>
      </c>
    </row>
    <row r="50" customFormat="false" ht="18.75" hidden="false" customHeight="true" outlineLevel="0" collapsed="false">
      <c r="A50" s="52"/>
      <c r="B50" s="41" t="s">
        <v>62</v>
      </c>
      <c r="C50" s="53" t="n">
        <v>6</v>
      </c>
      <c r="D50" s="53" t="n">
        <f aca="false">C50/8</f>
        <v>0.75</v>
      </c>
    </row>
    <row r="51" customFormat="false" ht="18.75" hidden="false" customHeight="true" outlineLevel="0" collapsed="false">
      <c r="A51" s="52"/>
      <c r="B51" s="41" t="s">
        <v>63</v>
      </c>
      <c r="C51" s="53" t="n">
        <v>32</v>
      </c>
      <c r="D51" s="53" t="n">
        <f aca="false">C51/8</f>
        <v>4</v>
      </c>
    </row>
    <row r="52" customFormat="false" ht="18.75" hidden="false" customHeight="true" outlineLevel="0" collapsed="false">
      <c r="A52" s="52"/>
      <c r="B52" s="41" t="s">
        <v>64</v>
      </c>
      <c r="C52" s="53" t="n">
        <v>72</v>
      </c>
      <c r="D52" s="53" t="n">
        <f aca="false">C52/8</f>
        <v>9</v>
      </c>
    </row>
    <row r="53" customFormat="false" ht="18.75" hidden="false" customHeight="true" outlineLevel="0" collapsed="false">
      <c r="A53" s="52"/>
      <c r="B53" s="43" t="s">
        <v>65</v>
      </c>
      <c r="C53" s="53"/>
      <c r="D53" s="53" t="n">
        <f aca="false">C53/8</f>
        <v>0</v>
      </c>
    </row>
    <row r="54" customFormat="false" ht="18" hidden="false" customHeight="true" outlineLevel="0" collapsed="false">
      <c r="A54" s="52"/>
      <c r="B54" s="43" t="s">
        <v>66</v>
      </c>
      <c r="C54" s="53"/>
      <c r="D54" s="53" t="n">
        <f aca="false">C54/8</f>
        <v>0</v>
      </c>
    </row>
    <row r="55" customFormat="false" ht="18.75" hidden="false" customHeight="true" outlineLevel="0" collapsed="false">
      <c r="A55" s="52"/>
      <c r="B55" s="43" t="s">
        <v>67</v>
      </c>
      <c r="C55" s="53"/>
      <c r="D55" s="53" t="n">
        <f aca="false">C55/8</f>
        <v>0</v>
      </c>
    </row>
    <row r="56" customFormat="false" ht="18.75" hidden="false" customHeight="true" outlineLevel="0" collapsed="false">
      <c r="A56" s="52"/>
      <c r="B56" s="43" t="s">
        <v>68</v>
      </c>
      <c r="C56" s="53"/>
      <c r="D56" s="53" t="n">
        <f aca="false">C56/8</f>
        <v>0</v>
      </c>
    </row>
    <row r="57" customFormat="false" ht="18.75" hidden="false" customHeight="true" outlineLevel="0" collapsed="false">
      <c r="A57" s="52"/>
      <c r="B57" s="43" t="s">
        <v>69</v>
      </c>
      <c r="C57" s="53"/>
      <c r="D57" s="53" t="n">
        <f aca="false">C57/8</f>
        <v>0</v>
      </c>
    </row>
    <row r="58" customFormat="false" ht="18.75" hidden="false" customHeight="true" outlineLevel="0" collapsed="false">
      <c r="A58" s="52"/>
      <c r="B58" s="43" t="s">
        <v>37</v>
      </c>
      <c r="C58" s="53"/>
      <c r="D58" s="53" t="n">
        <f aca="false">C58/8</f>
        <v>0</v>
      </c>
    </row>
    <row r="59" customFormat="false" ht="18.75" hidden="false" customHeight="true" outlineLevel="0" collapsed="false">
      <c r="A59" s="52"/>
      <c r="B59" s="41" t="s">
        <v>70</v>
      </c>
      <c r="C59" s="53" t="n">
        <v>32</v>
      </c>
      <c r="D59" s="53" t="n">
        <f aca="false">C59/8</f>
        <v>4</v>
      </c>
    </row>
    <row r="60" customFormat="false" ht="18.75" hidden="false" customHeight="true" outlineLevel="0" collapsed="false">
      <c r="A60" s="52"/>
      <c r="B60" s="43" t="s">
        <v>71</v>
      </c>
      <c r="C60" s="53"/>
      <c r="D60" s="53" t="n">
        <f aca="false">C60/8</f>
        <v>0</v>
      </c>
    </row>
    <row r="61" customFormat="false" ht="15.75" hidden="false" customHeight="true" outlineLevel="0" collapsed="false">
      <c r="A61" s="52"/>
      <c r="B61" s="43" t="s">
        <v>72</v>
      </c>
      <c r="C61" s="53"/>
      <c r="D61" s="53" t="n">
        <f aca="false">C61/8</f>
        <v>0</v>
      </c>
    </row>
    <row r="62" customFormat="false" ht="18.75" hidden="false" customHeight="true" outlineLevel="0" collapsed="false">
      <c r="A62" s="52"/>
      <c r="B62" s="41" t="s">
        <v>73</v>
      </c>
      <c r="C62" s="53"/>
      <c r="D62" s="53" t="n">
        <f aca="false">C62/8</f>
        <v>0</v>
      </c>
    </row>
    <row r="63" customFormat="false" ht="18.75" hidden="false" customHeight="true" outlineLevel="0" collapsed="false">
      <c r="A63" s="29"/>
      <c r="B63" s="41" t="s">
        <v>74</v>
      </c>
      <c r="C63" s="29"/>
      <c r="D63" s="53" t="n">
        <f aca="false">C63/8</f>
        <v>0</v>
      </c>
    </row>
    <row r="64" customFormat="false" ht="18.75" hidden="false" customHeight="true" outlineLevel="0" collapsed="false">
      <c r="A64" s="29"/>
      <c r="B64" s="20" t="s">
        <v>75</v>
      </c>
      <c r="C64" s="29"/>
      <c r="D64" s="53" t="n">
        <f aca="false">C64/8</f>
        <v>0</v>
      </c>
    </row>
    <row r="65" customFormat="false" ht="18.75" hidden="false" customHeight="true" outlineLevel="0" collapsed="false">
      <c r="A65" s="29"/>
      <c r="B65" s="54" t="s">
        <v>76</v>
      </c>
      <c r="C65" s="29" t="n">
        <v>6</v>
      </c>
      <c r="D65" s="53" t="n">
        <f aca="false">C65/8</f>
        <v>0.75</v>
      </c>
    </row>
    <row r="66" customFormat="false" ht="18.75" hidden="false" customHeight="true" outlineLevel="0" collapsed="false">
      <c r="A66" s="29"/>
      <c r="B66" s="54" t="s">
        <v>77</v>
      </c>
      <c r="C66" s="29" t="n">
        <v>6</v>
      </c>
      <c r="D66" s="53" t="n">
        <f aca="false">C66/8</f>
        <v>0.75</v>
      </c>
    </row>
    <row r="67" customFormat="false" ht="18.75" hidden="false" customHeight="true" outlineLevel="0" collapsed="false">
      <c r="A67" s="29"/>
      <c r="B67" s="54" t="s">
        <v>78</v>
      </c>
      <c r="C67" s="29" t="n">
        <v>6</v>
      </c>
      <c r="D67" s="53" t="n">
        <f aca="false">C67/8</f>
        <v>0.75</v>
      </c>
    </row>
    <row r="68" customFormat="false" ht="18.75" hidden="false" customHeight="true" outlineLevel="0" collapsed="false">
      <c r="A68" s="29"/>
      <c r="B68" s="54" t="s">
        <v>79</v>
      </c>
      <c r="C68" s="29" t="n">
        <v>6</v>
      </c>
      <c r="D68" s="53" t="n">
        <f aca="false">C68/8</f>
        <v>0.75</v>
      </c>
    </row>
    <row r="69" customFormat="false" ht="18.75" hidden="false" customHeight="true" outlineLevel="0" collapsed="false">
      <c r="A69" s="29"/>
      <c r="B69" s="54" t="s">
        <v>80</v>
      </c>
      <c r="C69" s="29" t="n">
        <v>6</v>
      </c>
      <c r="D69" s="53" t="n">
        <f aca="false">C69/8</f>
        <v>0.75</v>
      </c>
    </row>
    <row r="70" customFormat="false" ht="18.75" hidden="false" customHeight="true" outlineLevel="0" collapsed="false">
      <c r="A70" s="29"/>
      <c r="B70" s="54" t="s">
        <v>81</v>
      </c>
      <c r="C70" s="29" t="n">
        <v>8</v>
      </c>
      <c r="D70" s="53" t="n">
        <f aca="false">C70/8</f>
        <v>1</v>
      </c>
    </row>
    <row r="71" customFormat="false" ht="18.75" hidden="false" customHeight="true" outlineLevel="0" collapsed="false">
      <c r="A71" s="29"/>
      <c r="B71" s="54" t="s">
        <v>82</v>
      </c>
      <c r="C71" s="29" t="n">
        <v>6</v>
      </c>
      <c r="D71" s="53" t="n">
        <f aca="false">C71/8</f>
        <v>0.75</v>
      </c>
    </row>
    <row r="72" customFormat="false" ht="18.75" hidden="false" customHeight="true" outlineLevel="0" collapsed="false">
      <c r="A72" s="29"/>
      <c r="B72" s="55" t="s">
        <v>83</v>
      </c>
      <c r="C72" s="29" t="n">
        <v>32</v>
      </c>
      <c r="D72" s="53" t="n">
        <f aca="false">C72/8</f>
        <v>4</v>
      </c>
    </row>
    <row r="73" customFormat="false" ht="18.75" hidden="false" customHeight="true" outlineLevel="0" collapsed="false">
      <c r="A73" s="29"/>
      <c r="B73" s="51" t="s">
        <v>84</v>
      </c>
      <c r="C73" s="29"/>
      <c r="D73" s="53" t="n">
        <f aca="false">C73/8</f>
        <v>0</v>
      </c>
    </row>
    <row r="74" customFormat="false" ht="18.75" hidden="false" customHeight="true" outlineLevel="0" collapsed="false">
      <c r="A74" s="29"/>
      <c r="B74" s="51" t="s">
        <v>85</v>
      </c>
      <c r="C74" s="29"/>
      <c r="D74" s="53" t="n">
        <f aca="false">C74/8</f>
        <v>0</v>
      </c>
    </row>
    <row r="75" customFormat="false" ht="18.75" hidden="false" customHeight="true" outlineLevel="0" collapsed="false">
      <c r="A75" s="29"/>
      <c r="B75" s="51" t="s">
        <v>86</v>
      </c>
      <c r="C75" s="29"/>
      <c r="D75" s="53" t="n">
        <f aca="false">C75/8</f>
        <v>0</v>
      </c>
    </row>
    <row r="76" customFormat="false" ht="18.75" hidden="false" customHeight="true" outlineLevel="0" collapsed="false">
      <c r="A76" s="29"/>
      <c r="B76" s="51" t="s">
        <v>87</v>
      </c>
      <c r="C76" s="29"/>
      <c r="D76" s="53" t="n">
        <f aca="false">C76/8</f>
        <v>0</v>
      </c>
    </row>
    <row r="77" customFormat="false" ht="18.75" hidden="false" customHeight="true" outlineLevel="0" collapsed="false">
      <c r="A77" s="29"/>
      <c r="B77" s="51" t="s">
        <v>88</v>
      </c>
      <c r="C77" s="29"/>
      <c r="D77" s="53" t="n">
        <f aca="false">C77/8</f>
        <v>0</v>
      </c>
    </row>
    <row r="78" customFormat="false" ht="18.75" hidden="false" customHeight="true" outlineLevel="0" collapsed="false">
      <c r="A78" s="29"/>
      <c r="B78" s="55" t="s">
        <v>89</v>
      </c>
      <c r="C78" s="29"/>
      <c r="D78" s="53" t="n">
        <f aca="false">C78/8</f>
        <v>0</v>
      </c>
    </row>
    <row r="79" customFormat="false" ht="18.75" hidden="false" customHeight="true" outlineLevel="0" collapsed="false">
      <c r="A79" s="29"/>
      <c r="B79" s="51" t="s">
        <v>90</v>
      </c>
      <c r="C79" s="29" t="n">
        <v>12</v>
      </c>
      <c r="D79" s="53" t="n">
        <f aca="false">C79/8</f>
        <v>1.5</v>
      </c>
    </row>
    <row r="80" customFormat="false" ht="18.75" hidden="false" customHeight="true" outlineLevel="0" collapsed="false">
      <c r="A80" s="29"/>
      <c r="B80" s="51" t="s">
        <v>91</v>
      </c>
      <c r="C80" s="29" t="n">
        <v>4</v>
      </c>
      <c r="D80" s="53" t="n">
        <f aca="false">C80/8</f>
        <v>0.5</v>
      </c>
    </row>
    <row r="81" customFormat="false" ht="18.75" hidden="false" customHeight="true" outlineLevel="0" collapsed="false">
      <c r="A81" s="29"/>
      <c r="B81" s="51" t="s">
        <v>92</v>
      </c>
      <c r="C81" s="29" t="n">
        <v>4</v>
      </c>
      <c r="D81" s="53" t="n">
        <f aca="false">C81/8</f>
        <v>0.5</v>
      </c>
    </row>
    <row r="82" customFormat="false" ht="18.75" hidden="false" customHeight="true" outlineLevel="0" collapsed="false">
      <c r="A82" s="29"/>
      <c r="B82" s="51" t="s">
        <v>93</v>
      </c>
      <c r="C82" s="29" t="n">
        <v>4</v>
      </c>
      <c r="D82" s="53" t="n">
        <f aca="false">C82/8</f>
        <v>0.5</v>
      </c>
    </row>
    <row r="83" customFormat="false" ht="18.75" hidden="false" customHeight="true" outlineLevel="0" collapsed="false">
      <c r="A83" s="29"/>
      <c r="B83" s="51" t="s">
        <v>94</v>
      </c>
      <c r="C83" s="29" t="n">
        <v>12</v>
      </c>
      <c r="D83" s="53" t="n">
        <f aca="false">C83/8</f>
        <v>1.5</v>
      </c>
    </row>
    <row r="84" customFormat="false" ht="18.75" hidden="false" customHeight="true" outlineLevel="0" collapsed="false">
      <c r="A84" s="29"/>
      <c r="C84" s="29"/>
      <c r="D84" s="53" t="n">
        <f aca="false">C84/8</f>
        <v>0</v>
      </c>
    </row>
    <row r="85" customFormat="false" ht="18.75" hidden="false" customHeight="true" outlineLevel="0" collapsed="false">
      <c r="A85" s="37"/>
      <c r="B85" s="38" t="s">
        <v>95</v>
      </c>
      <c r="C85" s="37"/>
      <c r="D85" s="37"/>
    </row>
    <row r="86" customFormat="false" ht="18.75" hidden="false" customHeight="true" outlineLevel="0" collapsed="false">
      <c r="A86" s="29"/>
      <c r="B86" s="36" t="s">
        <v>96</v>
      </c>
      <c r="C86" s="29" t="n">
        <v>12</v>
      </c>
      <c r="D86" s="53" t="n">
        <f aca="false">C86/8</f>
        <v>1.5</v>
      </c>
    </row>
    <row r="87" customFormat="false" ht="18.75" hidden="false" customHeight="true" outlineLevel="0" collapsed="false">
      <c r="A87" s="29"/>
      <c r="B87" s="36" t="s">
        <v>97</v>
      </c>
      <c r="C87" s="29"/>
      <c r="D87" s="53" t="n">
        <f aca="false">C87/8</f>
        <v>0</v>
      </c>
    </row>
    <row r="88" customFormat="false" ht="18.75" hidden="false" customHeight="true" outlineLevel="0" collapsed="false">
      <c r="A88" s="29"/>
      <c r="B88" s="36" t="s">
        <v>98</v>
      </c>
      <c r="C88" s="29" t="n">
        <v>12</v>
      </c>
      <c r="D88" s="53" t="n">
        <f aca="false">C88/8</f>
        <v>1.5</v>
      </c>
    </row>
    <row r="89" customFormat="false" ht="18.75" hidden="false" customHeight="true" outlineLevel="0" collapsed="false">
      <c r="A89" s="29"/>
      <c r="B89" s="36" t="s">
        <v>99</v>
      </c>
      <c r="C89" s="29" t="n">
        <v>6</v>
      </c>
      <c r="D89" s="53" t="n">
        <f aca="false">C89/8</f>
        <v>0.75</v>
      </c>
    </row>
    <row r="90" customFormat="false" ht="18.75" hidden="false" customHeight="true" outlineLevel="0" collapsed="false">
      <c r="A90" s="29"/>
      <c r="B90" s="36" t="s">
        <v>100</v>
      </c>
      <c r="C90" s="29" t="n">
        <v>4</v>
      </c>
      <c r="D90" s="53" t="n">
        <f aca="false">C90/8</f>
        <v>0.5</v>
      </c>
    </row>
    <row r="91" customFormat="false" ht="18.75" hidden="false" customHeight="true" outlineLevel="0" collapsed="false">
      <c r="A91" s="29"/>
      <c r="B91" s="36" t="s">
        <v>101</v>
      </c>
      <c r="C91" s="29" t="n">
        <v>8</v>
      </c>
      <c r="D91" s="53" t="n">
        <f aca="false">C91/8</f>
        <v>1</v>
      </c>
    </row>
    <row r="92" customFormat="false" ht="18.75" hidden="false" customHeight="true" outlineLevel="0" collapsed="false">
      <c r="A92" s="29"/>
      <c r="B92" s="36" t="s">
        <v>102</v>
      </c>
      <c r="C92" s="29" t="n">
        <v>8</v>
      </c>
      <c r="D92" s="53" t="n">
        <f aca="false">C92/8</f>
        <v>1</v>
      </c>
    </row>
    <row r="93" customFormat="false" ht="18.75" hidden="false" customHeight="true" outlineLevel="0" collapsed="false">
      <c r="A93" s="29"/>
      <c r="B93" s="36" t="s">
        <v>103</v>
      </c>
      <c r="C93" s="29" t="n">
        <v>8</v>
      </c>
      <c r="D93" s="53" t="n">
        <f aca="false">C93/8</f>
        <v>1</v>
      </c>
    </row>
    <row r="94" customFormat="false" ht="18.75" hidden="false" customHeight="true" outlineLevel="0" collapsed="false">
      <c r="A94" s="29"/>
      <c r="B94" s="36" t="s">
        <v>104</v>
      </c>
      <c r="C94" s="29" t="n">
        <v>8</v>
      </c>
      <c r="D94" s="53" t="n">
        <f aca="false">C94/8</f>
        <v>1</v>
      </c>
    </row>
    <row r="95" customFormat="false" ht="18.75" hidden="false" customHeight="true" outlineLevel="0" collapsed="false">
      <c r="A95" s="29"/>
      <c r="B95" s="36" t="s">
        <v>105</v>
      </c>
      <c r="C95" s="29" t="n">
        <v>16</v>
      </c>
      <c r="D95" s="53" t="n">
        <f aca="false">C95/8</f>
        <v>2</v>
      </c>
    </row>
    <row r="96" customFormat="false" ht="18.75" hidden="false" customHeight="true" outlineLevel="0" collapsed="false">
      <c r="A96" s="29"/>
      <c r="B96" s="36" t="s">
        <v>33</v>
      </c>
      <c r="C96" s="29" t="n">
        <v>4</v>
      </c>
      <c r="D96" s="53" t="n">
        <f aca="false">C96/8</f>
        <v>0.5</v>
      </c>
    </row>
    <row r="97" customFormat="false" ht="18.75" hidden="false" customHeight="true" outlineLevel="0" collapsed="false">
      <c r="A97" s="29"/>
      <c r="B97" s="36" t="s">
        <v>106</v>
      </c>
      <c r="C97" s="29" t="n">
        <v>6</v>
      </c>
      <c r="D97" s="53" t="n">
        <f aca="false">C97/8</f>
        <v>0.75</v>
      </c>
    </row>
    <row r="98" customFormat="false" ht="18.75" hidden="false" customHeight="true" outlineLevel="0" collapsed="false">
      <c r="A98" s="29"/>
      <c r="B98" s="54" t="s">
        <v>107</v>
      </c>
      <c r="C98" s="29" t="n">
        <v>8</v>
      </c>
      <c r="D98" s="53" t="n">
        <f aca="false">C98/8</f>
        <v>1</v>
      </c>
    </row>
    <row r="99" customFormat="false" ht="18.75" hidden="false" customHeight="true" outlineLevel="0" collapsed="false">
      <c r="A99" s="37"/>
      <c r="B99" s="38" t="s">
        <v>108</v>
      </c>
      <c r="C99" s="37"/>
      <c r="D99" s="37"/>
    </row>
    <row r="100" customFormat="false" ht="18.75" hidden="false" customHeight="true" outlineLevel="0" collapsed="false">
      <c r="A100" s="29"/>
      <c r="B100" s="36" t="s">
        <v>109</v>
      </c>
      <c r="C100" s="29" t="n">
        <v>40</v>
      </c>
      <c r="D100" s="53" t="n">
        <f aca="false">C100/8</f>
        <v>5</v>
      </c>
    </row>
    <row r="101" customFormat="false" ht="18.75" hidden="false" customHeight="true" outlineLevel="0" collapsed="false">
      <c r="A101" s="29"/>
      <c r="B101" s="36" t="s">
        <v>110</v>
      </c>
      <c r="C101" s="29" t="n">
        <v>4</v>
      </c>
      <c r="D101" s="53" t="n">
        <f aca="false">C101/8</f>
        <v>0.5</v>
      </c>
    </row>
    <row r="102" customFormat="false" ht="18.75" hidden="false" customHeight="true" outlineLevel="0" collapsed="false">
      <c r="A102" s="29"/>
      <c r="B102" s="36" t="s">
        <v>111</v>
      </c>
      <c r="C102" s="29" t="n">
        <v>4</v>
      </c>
      <c r="D102" s="53" t="n">
        <f aca="false">C102/8</f>
        <v>0.5</v>
      </c>
    </row>
    <row r="103" customFormat="false" ht="18.75" hidden="false" customHeight="true" outlineLevel="0" collapsed="false">
      <c r="A103" s="29"/>
      <c r="B103" s="36" t="s">
        <v>75</v>
      </c>
      <c r="C103" s="29" t="n">
        <v>16</v>
      </c>
      <c r="D103" s="53" t="n">
        <f aca="false">C103/8</f>
        <v>2</v>
      </c>
    </row>
    <row r="104" customFormat="false" ht="18.75" hidden="false" customHeight="true" outlineLevel="0" collapsed="false">
      <c r="A104" s="29"/>
      <c r="B104" s="36" t="s">
        <v>112</v>
      </c>
      <c r="C104" s="29" t="n">
        <v>40</v>
      </c>
      <c r="D104" s="53" t="n">
        <f aca="false">C104/8</f>
        <v>5</v>
      </c>
    </row>
    <row r="105" customFormat="false" ht="18.75" hidden="false" customHeight="true" outlineLevel="0" collapsed="false">
      <c r="A105" s="29"/>
      <c r="B105" s="36" t="s">
        <v>113</v>
      </c>
      <c r="C105" s="29" t="n">
        <v>12</v>
      </c>
      <c r="D105" s="53" t="n">
        <f aca="false">C105/8</f>
        <v>1.5</v>
      </c>
    </row>
    <row r="106" customFormat="false" ht="18.75" hidden="false" customHeight="true" outlineLevel="0" collapsed="false">
      <c r="A106" s="37"/>
      <c r="B106" s="38" t="s">
        <v>114</v>
      </c>
      <c r="C106" s="37"/>
      <c r="D106" s="37"/>
    </row>
    <row r="107" customFormat="false" ht="18.75" hidden="false" customHeight="true" outlineLevel="0" collapsed="false">
      <c r="B107" s="36" t="s">
        <v>115</v>
      </c>
      <c r="C107" s="56" t="n">
        <f aca="false">SUM(C15:C105) *0.35</f>
        <v>280.7</v>
      </c>
      <c r="D107" s="53" t="n">
        <f aca="false">C107/8</f>
        <v>35.0875</v>
      </c>
    </row>
    <row r="108" customFormat="false" ht="18.75" hidden="false" customHeight="true" outlineLevel="0" collapsed="false">
      <c r="B108" s="36" t="s">
        <v>116</v>
      </c>
      <c r="C108" s="56" t="n">
        <v>40</v>
      </c>
      <c r="D108" s="53" t="n">
        <f aca="false">C108/8</f>
        <v>5</v>
      </c>
    </row>
    <row r="109" customFormat="false" ht="18.75" hidden="false" customHeight="true" outlineLevel="0" collapsed="false">
      <c r="B109" s="57" t="s">
        <v>117</v>
      </c>
      <c r="C109" s="56" t="n">
        <v>24</v>
      </c>
      <c r="D109" s="53" t="n">
        <f aca="false">C109/8</f>
        <v>3</v>
      </c>
    </row>
    <row r="110" customFormat="false" ht="18.75" hidden="false" customHeight="true" outlineLevel="0" collapsed="false">
      <c r="A110" s="58"/>
      <c r="B110" s="59" t="s">
        <v>7</v>
      </c>
      <c r="C110" s="58" t="n">
        <f aca="false">SUM(C8:C109)</f>
        <v>1395.7</v>
      </c>
      <c r="D110" s="58" t="n">
        <f aca="false">C110/8</f>
        <v>174.4625</v>
      </c>
    </row>
    <row r="111" customFormat="false" ht="18.75" hidden="false" customHeight="true" outlineLevel="0" collapsed="false">
      <c r="B111" s="60"/>
    </row>
    <row r="112" customFormat="false" ht="18.75" hidden="false" customHeight="true" outlineLevel="0" collapsed="false">
      <c r="B112" s="61"/>
    </row>
    <row r="113" customFormat="false" ht="18.75" hidden="false" customHeight="true" outlineLevel="0" collapsed="false">
      <c r="B113" s="62" t="s">
        <v>118</v>
      </c>
    </row>
    <row r="114" customFormat="false" ht="18.75" hidden="false" customHeight="true" outlineLevel="0" collapsed="false">
      <c r="B114" s="2" t="s">
        <v>119</v>
      </c>
    </row>
    <row r="115" customFormat="false" ht="15" hidden="false" customHeight="false" outlineLevel="0" collapsed="false">
      <c r="B115" s="2" t="s">
        <v>120</v>
      </c>
      <c r="E115" s="63"/>
    </row>
    <row r="116" customFormat="false" ht="15" hidden="false" customHeight="false" outlineLevel="0" collapsed="false">
      <c r="E116" s="63"/>
    </row>
  </sheetData>
  <mergeCells count="4">
    <mergeCell ref="I8:I10"/>
    <mergeCell ref="J8:J10"/>
    <mergeCell ref="K8:K9"/>
    <mergeCell ref="L8:L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LibreOffice/6.3.5.2$Linux_X86_64 LibreOffice_project/30$Build-2</Application>
  <Company>Mphasis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2013-06-07T15:02:07Z</dcterms:created>
  <dc:creator>www.Verbat.com;Lakshmy T</dc:creator>
  <dc:description/>
  <dc:language>en-IN</dc:language>
  <cp:lastModifiedBy/>
  <dcterms:modified xsi:type="dcterms:W3CDTF">2020-04-01T15:54:05Z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Mphasis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