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tbo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<sst xmlns="http://schemas.openxmlformats.org/spreadsheetml/2006/main" count="122" uniqueCount="117">
  <si>
    <t xml:space="preserve">  Chatbot-Admin</t>
  </si>
  <si>
    <t xml:space="preserve">Thursday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</si>
  <si>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</si>
  <si>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</si>
  <si>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</si>
  <si>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</si>
  <si>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</si>
  <si>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</si>
  <si>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</si>
  <si>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</si>
  <si>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</si>
  <si>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</si>
  <si>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</si>
  <si>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SRS,FS,User Manual</t>
  </si>
  <si>
    <t xml:space="preserve">PM</t>
  </si>
  <si>
    <t xml:space="preserve">Design and branding as per the federal visual identity guideline(effective and enjoyable UX)</t>
  </si>
  <si>
    <t xml:space="preserve">BA</t>
  </si>
  <si>
    <t xml:space="preserve">Tech writer</t>
  </si>
  <si>
    <t xml:space="preserve">Development</t>
  </si>
  <si>
    <t xml:space="preserve">QA</t>
  </si>
  <si>
    <t xml:space="preserve">Application basic setup </t>
  </si>
  <si>
    <t xml:space="preserve">Total</t>
  </si>
  <si>
    <t xml:space="preserve">Administration</t>
  </si>
  <si>
    <t xml:space="preserve">Man Months</t>
  </si>
  <si>
    <t xml:space="preserve">Create user accounts</t>
  </si>
  <si>
    <t xml:space="preserve">Effort</t>
  </si>
  <si>
    <t xml:space="preserve">+ 1 Day (Deployment)</t>
  </si>
  <si>
    <t xml:space="preserve">Create super users</t>
  </si>
  <si>
    <t xml:space="preserve">Delivery Time</t>
  </si>
  <si>
    <t xml:space="preserve">Login/Logout</t>
  </si>
  <si>
    <t xml:space="preserve">Identify previliged users for Approval if required</t>
  </si>
  <si>
    <t xml:space="preserve">Assign authority to post to each section of the questions</t>
  </si>
  <si>
    <t xml:space="preserve">Specify whether any section requires approval for publication</t>
  </si>
  <si>
    <t xml:space="preserve">Define the sections of questions</t>
  </si>
  <si>
    <t xml:space="preserve">Main Dashboard</t>
  </si>
  <si>
    <t xml:space="preserve">Total number of Q&amp;A maintained </t>
  </si>
  <si>
    <t xml:space="preserve">Total number of questions asked by the public</t>
  </si>
  <si>
    <t xml:space="preserve">Number of correct/incorrect answers </t>
  </si>
  <si>
    <t xml:space="preserve">Number of new questions answered by the Chatbot </t>
  </si>
  <si>
    <t xml:space="preserve">Number of users </t>
  </si>
  <si>
    <t xml:space="preserve">Other requested services</t>
  </si>
  <si>
    <t xml:space="preserve">Questions Editing</t>
  </si>
  <si>
    <t xml:space="preserve">Search</t>
  </si>
  <si>
    <t xml:space="preserve">Filters</t>
  </si>
  <si>
    <t xml:space="preserve">Retrieve question and answers (dropdown)</t>
  </si>
  <si>
    <t xml:space="preserve">Add/delete/maintain Q&amp;A</t>
  </si>
  <si>
    <t xml:space="preserve">Q&amp;A publishing (by the authorized user)</t>
  </si>
  <si>
    <t xml:space="preserve">Notification on adding an existing or similar to an existing question</t>
  </si>
  <si>
    <t xml:space="preserve">Machine Learning</t>
  </si>
  <si>
    <t xml:space="preserve">Machine learning templates: Feeding the system with multiple alternatives for the same Q&amp;A</t>
  </si>
  <si>
    <t xml:space="preserve">Get user feedback on the received answer</t>
  </si>
  <si>
    <t xml:space="preserve">Display questions asked and answers given with the related level of accuracy</t>
  </si>
  <si>
    <t xml:space="preserve">Ability to approve current answer thus increasing accuracy</t>
  </si>
  <si>
    <t xml:space="preserve">Review, update, improve, and/or change Q&amp;A and related machine learning templates based on user feedback and/or answers provided by the chatbot and corresponding level of accuracy </t>
  </si>
  <si>
    <t xml:space="preserve">Statistical Reporting</t>
  </si>
  <si>
    <t xml:space="preserve">Ability to filter results based on a number of criteria ex. Questions' section, date, users,……</t>
  </si>
  <si>
    <t xml:space="preserve">Number of total questions</t>
  </si>
  <si>
    <t xml:space="preserve">Number of total questions asked by the public</t>
  </si>
  <si>
    <t xml:space="preserve">Number of correct/accurate answers</t>
  </si>
  <si>
    <t xml:space="preserve">Number of new questions not yet answered by the Chatbot/asked by the public</t>
  </si>
  <si>
    <t xml:space="preserve">Users' based reports</t>
  </si>
  <si>
    <t xml:space="preserve">Other statistics and reports as per MOJ request</t>
  </si>
  <si>
    <t xml:space="preserve">Lawyers services </t>
  </si>
  <si>
    <t xml:space="preserve"> E-services offered by the e-Lawyer Portal  availability thru the Chatbot.</t>
  </si>
  <si>
    <t xml:space="preserve">Chatbot (new user interface) built over the existing backend</t>
  </si>
  <si>
    <t xml:space="preserve">OTP Authentication of registered lawyers</t>
  </si>
  <si>
    <t xml:space="preserve">Register new lawyers</t>
  </si>
  <si>
    <t xml:space="preserve">Integration Requirements</t>
  </si>
  <si>
    <t xml:space="preserve">MOJ e-Lawyers Portal/database</t>
  </si>
  <si>
    <t xml:space="preserve">e-dirham online payment gateway</t>
  </si>
  <si>
    <t xml:space="preserve">SMS notifications thru MOJ-SMS gateway (pre-defined &amp; configurable templates)</t>
  </si>
  <si>
    <t xml:space="preserve">Ability to create and send SMS thru integration with the SMS-gateway</t>
  </si>
  <si>
    <t xml:space="preserve">Happiness Meter</t>
  </si>
  <si>
    <t xml:space="preserve">email notifications (pre-defined &amp; configurable templates)</t>
  </si>
  <si>
    <t xml:space="preserve">MOJ Website</t>
  </si>
  <si>
    <t xml:space="preserve">Active Directory SSO for MOJ users</t>
  </si>
  <si>
    <t xml:space="preserve">Scanners, Barcode &amp; QR, e-signature pads if applicable</t>
  </si>
  <si>
    <t xml:space="preserve">Any application(s), s/w and h/w required by the solution</t>
  </si>
  <si>
    <t xml:space="preserve">Reports</t>
  </si>
  <si>
    <t xml:space="preserve">Pre-configured/standard/customized/user defined reports</t>
  </si>
  <si>
    <t xml:space="preserve"> Save user defined reports</t>
  </si>
  <si>
    <t xml:space="preserve">Printing and exporting to other formats</t>
  </si>
  <si>
    <t xml:space="preserve">Automated reports to be emailed upon preset schedule</t>
  </si>
  <si>
    <t xml:space="preserve">Performance indicators reporting</t>
  </si>
  <si>
    <t xml:space="preserve">Productivity reporting</t>
  </si>
  <si>
    <t xml:space="preserve">Management dashboards</t>
  </si>
  <si>
    <t xml:space="preserve">App Analytics, reports, vital statistics and analysis</t>
  </si>
  <si>
    <t xml:space="preserve">Security Requirements</t>
  </si>
  <si>
    <t xml:space="preserve">Time-out sessions handling</t>
  </si>
  <si>
    <t xml:space="preserve">Data encryption</t>
  </si>
  <si>
    <t xml:space="preserve">Authenticated and authorized access to data</t>
  </si>
  <si>
    <t xml:space="preserve">Provide single sign on for MOJ users (based on active directory)</t>
  </si>
  <si>
    <t xml:space="preserve">Implementation of security standards as per NESA security standards</t>
  </si>
  <si>
    <t xml:space="preserve">Provide UAE pass on boarding (Integration)</t>
  </si>
  <si>
    <t xml:space="preserve">Allowing discrete permissions related to data sets that include: no access, read only, update, insert, and delete</t>
  </si>
  <si>
    <t xml:space="preserve">Tailored options based on user privileges (user profile)</t>
  </si>
  <si>
    <t xml:space="preserve">Safeguarded against malicious penetrations and deliberate and intrusive faults from internal and external sources – TRA</t>
  </si>
  <si>
    <t xml:space="preserve">User Management Requirements</t>
  </si>
  <si>
    <t xml:space="preserve">Admin interface and admin role to manage user accounts &amp; privileges</t>
  </si>
  <si>
    <t xml:space="preserve">Configurable frequency of password change</t>
  </si>
  <si>
    <t xml:space="preserve">Audit log screen to check the activities performed by all users</t>
  </si>
  <si>
    <t xml:space="preserve">List of users login/logout information</t>
  </si>
  <si>
    <t xml:space="preserve">List of notifications sent to the devices through notification screens</t>
  </si>
  <si>
    <t xml:space="preserve">Solution General Design Requirements</t>
  </si>
  <si>
    <t xml:space="preserve">Access to geolocation information</t>
  </si>
  <si>
    <t xml:space="preserve">Parametrized and configurable solution components and features (on/off)</t>
  </si>
  <si>
    <t xml:space="preserve">User Interface Requirements</t>
  </si>
  <si>
    <t xml:space="preserve">Beneficiary oriented interface: only relevant services to be presented to each of the system beneficiaries (MOJ users, MOJ admin user(s), Public)</t>
  </si>
  <si>
    <t xml:space="preserve">Multi-lingual interface</t>
  </si>
  <si>
    <t xml:space="preserve">Accessibility by people with widest range of capabilities (as per the TRA requirements)</t>
  </si>
  <si>
    <t xml:space="preserve">TRA guidelines, i.e. the federal website quality guidelines and the e-services' quality criteria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</si>
  <si>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</si>
  <si>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</si>
  <si>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</si>
  <si>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</si>
  <si>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Assumptions</t>
  </si>
  <si>
    <t xml:space="preserve">The effort may change after a detailed system study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</si>
</sst>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1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7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4" activeCellId="0" sqref="H14"/>
    </sheetView>
  </sheetViews>
  <sheetFormatPr defaultColWidth="10.8828125" defaultRowHeight="15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84"/>
    <col collapsed="false" customWidth="true" hidden="false" outlineLevel="0" max="3" min="3" style="1" width="14.26"/>
    <col collapsed="false" customWidth="true" hidden="false" outlineLevel="0" max="4" min="4" style="3" width="13.88"/>
    <col collapsed="false" customWidth="true" hidden="false" outlineLevel="0" max="5" min="5" style="2" width="19.13"/>
    <col collapsed="false" customWidth="true" hidden="false" outlineLevel="0" max="6" min="6" style="2" width="12.75"/>
    <col collapsed="false" customWidth="false" hidden="false" outlineLevel="0" max="7" min="7" style="2" width="10.88"/>
    <col collapsed="false" customWidth="true" hidden="false" outlineLevel="0" max="8" min="8" style="2" width="10.75"/>
    <col collapsed="false" customWidth="true" hidden="true" outlineLevel="0" max="9" min="9" style="2" width="0.26"/>
    <col collapsed="false" customWidth="false" hidden="true" outlineLevel="0" max="10" min="10" style="2" width="10.88"/>
    <col collapsed="false" customWidth="false" hidden="false" outlineLevel="0" max="11" min="11" style="2" width="10.88"/>
    <col collapsed="false" customWidth="true" hidden="false" outlineLevel="0" max="12" min="12" style="2" width="13.5"/>
    <col collapsed="false" customWidth="false" hidden="false" outlineLevel="0" max="1024" min="13" style="2" width="10.88"/>
  </cols>
  <sheetData>
    <row r="1" customFormat="false" ht="15.75" hidden="false" customHeight="true" outlineLevel="0" collapsed="false">
      <c r="A1" s="4"/>
      <c r="B1" s="4"/>
      <c r="C1" s="5"/>
      <c r="D1" s="6"/>
    </row>
    <row r="2" customFormat="false" ht="15.75" hidden="false" customHeight="true" outlineLevel="0" collapsed="false">
      <c r="A2" s="6"/>
      <c r="B2" s="6"/>
      <c r="C2" s="5"/>
      <c r="D2" s="6"/>
    </row>
    <row r="3" customFormat="false" ht="15.75" hidden="false" customHeight="true" outlineLevel="0" collapsed="false">
      <c r="A3" s="6"/>
      <c r="B3" s="7" t="s">
        <v>0</v>
      </c>
      <c r="C3" s="5"/>
      <c r="D3" s="8" t="n">
        <v>44017</v>
      </c>
    </row>
    <row r="4" customFormat="false" ht="15.75" hidden="false" customHeight="true" outlineLevel="0" collapsed="false">
      <c r="A4" s="6"/>
      <c r="B4" s="5"/>
      <c r="C4" s="5"/>
      <c r="D4" s="9" t="s">
        <v>1</v>
      </c>
    </row>
    <row r="5" customFormat="false" ht="15.75" hidden="false" customHeight="true" outlineLevel="0" collapsed="false">
      <c r="A5" s="10"/>
      <c r="B5" s="10"/>
      <c r="C5" s="11"/>
      <c r="D5" s="10"/>
      <c r="E5" s="12"/>
    </row>
    <row r="6" s="20" customFormat="true" ht="18" hidden="false" customHeight="true" outlineLevel="0" collapsed="false">
      <c r="A6" s="13"/>
      <c r="B6" s="14" t="s">
        <v>2</v>
      </c>
      <c r="C6" s="15" t="s">
        <v>3</v>
      </c>
      <c r="D6" s="13" t="s">
        <v>4</v>
      </c>
      <c r="E6" s="16"/>
      <c r="F6" s="17" t="s">
        <v>5</v>
      </c>
      <c r="G6" s="18" t="s">
        <v>4</v>
      </c>
      <c r="H6" s="18" t="s">
        <v>6</v>
      </c>
      <c r="I6" s="19"/>
      <c r="J6" s="19"/>
    </row>
    <row r="7" s="20" customFormat="true" ht="18" hidden="false" customHeight="true" outlineLevel="0" collapsed="false">
      <c r="A7" s="13"/>
      <c r="B7" s="21" t="s">
        <v>7</v>
      </c>
      <c r="C7" s="22"/>
      <c r="D7" s="13"/>
      <c r="E7" s="23" t="s">
        <v>8</v>
      </c>
      <c r="F7" s="24" t="n">
        <v>1</v>
      </c>
      <c r="G7" s="25" t="n">
        <f aca="false">D11</f>
        <v>7</v>
      </c>
      <c r="H7" s="26" t="n">
        <f aca="false">F7*G7</f>
        <v>7</v>
      </c>
      <c r="I7" s="19"/>
      <c r="J7" s="19"/>
      <c r="K7" s="27"/>
      <c r="L7" s="28"/>
    </row>
    <row r="8" s="20" customFormat="true" ht="18" hidden="false" customHeight="true" outlineLevel="0" collapsed="false">
      <c r="A8" s="29" t="n">
        <v>1</v>
      </c>
      <c r="B8" s="30" t="s">
        <v>9</v>
      </c>
      <c r="C8" s="29" t="n">
        <v>64</v>
      </c>
      <c r="D8" s="29" t="n">
        <f aca="false">C8/8</f>
        <v>8</v>
      </c>
      <c r="E8" s="23" t="s">
        <v>10</v>
      </c>
      <c r="F8" s="24" t="n">
        <v>1</v>
      </c>
      <c r="G8" s="25" t="n">
        <f aca="false">38/F8</f>
        <v>38</v>
      </c>
      <c r="H8" s="26" t="n">
        <f aca="false">F8*G8</f>
        <v>38</v>
      </c>
      <c r="I8" s="31" t="n">
        <f aca="false">SUM(D14:D87)</f>
        <v>92</v>
      </c>
      <c r="J8" s="32" t="n">
        <f aca="false">SUM(H8:H10)</f>
        <v>128.65</v>
      </c>
      <c r="K8" s="33" t="n">
        <f aca="false">SUM(D14:D112)</f>
        <v>116.5</v>
      </c>
      <c r="L8" s="34" t="n">
        <f aca="false">SUM(H8:H9)</f>
        <v>117</v>
      </c>
    </row>
    <row r="9" s="20" customFormat="true" ht="18" hidden="false" customHeight="true" outlineLevel="0" collapsed="false">
      <c r="A9" s="29" t="n">
        <v>2</v>
      </c>
      <c r="B9" s="30" t="s">
        <v>11</v>
      </c>
      <c r="C9" s="29" t="n">
        <f aca="false">SUM(C14:C112)*0.1</f>
        <v>93.2</v>
      </c>
      <c r="D9" s="29" t="n">
        <f aca="false">C9/8</f>
        <v>11.65</v>
      </c>
      <c r="E9" s="23" t="s">
        <v>12</v>
      </c>
      <c r="F9" s="24" t="n">
        <v>2</v>
      </c>
      <c r="G9" s="25" t="n">
        <f aca="false">79/F9</f>
        <v>39.5</v>
      </c>
      <c r="H9" s="26" t="n">
        <f aca="false">F9*G9</f>
        <v>79</v>
      </c>
      <c r="I9" s="31"/>
      <c r="J9" s="32"/>
      <c r="K9" s="33"/>
      <c r="L9" s="34"/>
    </row>
    <row r="10" s="20" customFormat="true" ht="18" hidden="false" customHeight="true" outlineLevel="0" collapsed="false">
      <c r="A10" s="29" t="n">
        <v>3</v>
      </c>
      <c r="B10" s="30" t="s">
        <v>13</v>
      </c>
      <c r="C10" s="29" t="n">
        <v>24</v>
      </c>
      <c r="D10" s="29" t="n">
        <f aca="false">C10/8</f>
        <v>3</v>
      </c>
      <c r="E10" s="23" t="s">
        <v>14</v>
      </c>
      <c r="F10" s="24" t="n">
        <v>1</v>
      </c>
      <c r="G10" s="25" t="n">
        <f aca="false">D9</f>
        <v>11.65</v>
      </c>
      <c r="H10" s="26" t="n">
        <f aca="false">F10*G10</f>
        <v>11.65</v>
      </c>
      <c r="I10" s="31"/>
      <c r="J10" s="32"/>
      <c r="K10" s="27"/>
      <c r="L10" s="28"/>
    </row>
    <row r="11" s="35" customFormat="true" ht="18" hidden="false" customHeight="true" outlineLevel="0" collapsed="false">
      <c r="A11" s="29" t="n">
        <v>4</v>
      </c>
      <c r="B11" s="30" t="s">
        <v>15</v>
      </c>
      <c r="C11" s="29" t="n">
        <v>56</v>
      </c>
      <c r="D11" s="29" t="n">
        <f aca="false">C11/8</f>
        <v>7</v>
      </c>
      <c r="E11" s="23" t="s">
        <v>16</v>
      </c>
      <c r="F11" s="24" t="n">
        <v>1</v>
      </c>
      <c r="G11" s="25" t="n">
        <f aca="false">D8</f>
        <v>8</v>
      </c>
      <c r="H11" s="26" t="n">
        <f aca="false">F11*G11</f>
        <v>8</v>
      </c>
      <c r="I11" s="19"/>
      <c r="J11" s="19"/>
      <c r="K11" s="27"/>
      <c r="L11" s="28"/>
    </row>
    <row r="12" s="35" customFormat="true" ht="18" hidden="false" customHeight="true" outlineLevel="0" collapsed="false">
      <c r="A12" s="29"/>
      <c r="B12" s="30"/>
      <c r="C12" s="29"/>
      <c r="D12" s="29"/>
      <c r="E12" s="23" t="s">
        <v>17</v>
      </c>
      <c r="F12" s="24" t="n">
        <v>1</v>
      </c>
      <c r="G12" s="25" t="n">
        <f aca="false">D10</f>
        <v>3</v>
      </c>
      <c r="H12" s="26" t="n">
        <f aca="false">F12*G12</f>
        <v>3</v>
      </c>
      <c r="I12" s="19"/>
      <c r="J12" s="19"/>
      <c r="K12" s="27"/>
      <c r="L12" s="28"/>
    </row>
    <row r="13" s="35" customFormat="true" ht="18" hidden="false" customHeight="true" outlineLevel="0" collapsed="false">
      <c r="A13" s="13"/>
      <c r="B13" s="21" t="s">
        <v>18</v>
      </c>
      <c r="C13" s="21"/>
      <c r="D13" s="21"/>
      <c r="E13" s="23" t="s">
        <v>19</v>
      </c>
      <c r="F13" s="24" t="n">
        <v>2</v>
      </c>
      <c r="G13" s="25" t="n">
        <f aca="false">SUM(D114:D115)/F13</f>
        <v>28.7125</v>
      </c>
      <c r="H13" s="26" t="n">
        <f aca="false">F13*G13</f>
        <v>57.425</v>
      </c>
      <c r="I13" s="19"/>
      <c r="J13" s="19"/>
      <c r="K13" s="27"/>
      <c r="L13" s="28"/>
    </row>
    <row r="14" s="35" customFormat="true" ht="18" hidden="false" customHeight="true" outlineLevel="0" collapsed="false">
      <c r="A14" s="29" t="n">
        <v>5</v>
      </c>
      <c r="B14" s="36" t="s">
        <v>20</v>
      </c>
      <c r="C14" s="29" t="n">
        <v>8</v>
      </c>
      <c r="D14" s="29" t="n">
        <f aca="false">C14/8</f>
        <v>1</v>
      </c>
      <c r="E14" s="37" t="s">
        <v>21</v>
      </c>
      <c r="F14" s="24" t="n">
        <f aca="false">SUM(F7:F13)</f>
        <v>9</v>
      </c>
      <c r="G14" s="38" t="n">
        <f aca="false">SUM(G7:G13)</f>
        <v>135.8625</v>
      </c>
      <c r="H14" s="26" t="n">
        <f aca="false">SUM(H7:H13)</f>
        <v>204.075</v>
      </c>
      <c r="I14" s="19"/>
      <c r="J14" s="19"/>
      <c r="K14" s="27"/>
      <c r="L14" s="28"/>
    </row>
    <row r="15" s="35" customFormat="true" ht="18" hidden="false" customHeight="true" outlineLevel="0" collapsed="false">
      <c r="A15" s="39"/>
      <c r="B15" s="40" t="s">
        <v>22</v>
      </c>
      <c r="C15" s="39"/>
      <c r="D15" s="39"/>
      <c r="F15" s="35" t="s">
        <v>4</v>
      </c>
      <c r="I15" s="41"/>
      <c r="J15" s="20"/>
      <c r="K15" s="35" t="s">
        <v>23</v>
      </c>
    </row>
    <row r="16" s="35" customFormat="true" ht="18" hidden="false" customHeight="true" outlineLevel="0" collapsed="false">
      <c r="A16" s="29"/>
      <c r="B16" s="30" t="s">
        <v>24</v>
      </c>
      <c r="C16" s="29" t="n">
        <v>6</v>
      </c>
      <c r="D16" s="29" t="n">
        <f aca="false">C16/8</f>
        <v>0.75</v>
      </c>
      <c r="E16" s="35" t="s">
        <v>25</v>
      </c>
      <c r="F16" s="42" t="n">
        <f aca="false">H14</f>
        <v>204.075</v>
      </c>
      <c r="G16" s="43" t="s">
        <v>26</v>
      </c>
      <c r="I16" s="20"/>
      <c r="K16" s="35" t="n">
        <f aca="false">F16/20</f>
        <v>10.20375</v>
      </c>
    </row>
    <row r="17" s="35" customFormat="true" ht="18" hidden="false" customHeight="true" outlineLevel="0" collapsed="false">
      <c r="A17" s="29"/>
      <c r="B17" s="44" t="s">
        <v>27</v>
      </c>
      <c r="C17" s="29" t="n">
        <v>6</v>
      </c>
      <c r="D17" s="29" t="n">
        <f aca="false">C17/8</f>
        <v>0.75</v>
      </c>
      <c r="E17" s="35" t="s">
        <v>28</v>
      </c>
      <c r="F17" s="42" t="n">
        <f aca="false">SUM(G7,G9,G11,G13)</f>
        <v>83.2125</v>
      </c>
      <c r="G17" s="43" t="s">
        <v>26</v>
      </c>
      <c r="I17" s="20"/>
      <c r="K17" s="35" t="n">
        <f aca="false">F17/20</f>
        <v>4.160625</v>
      </c>
    </row>
    <row r="18" s="35" customFormat="true" ht="18" hidden="false" customHeight="true" outlineLevel="0" collapsed="false">
      <c r="A18" s="29"/>
      <c r="B18" s="30" t="s">
        <v>29</v>
      </c>
      <c r="C18" s="29" t="n">
        <v>6</v>
      </c>
      <c r="D18" s="29" t="n">
        <f aca="false">C18/8</f>
        <v>0.75</v>
      </c>
      <c r="F18" s="42"/>
      <c r="G18" s="43"/>
      <c r="I18" s="20"/>
    </row>
    <row r="19" s="35" customFormat="true" ht="18" hidden="false" customHeight="true" outlineLevel="0" collapsed="false">
      <c r="A19" s="29"/>
      <c r="B19" s="30" t="s">
        <v>30</v>
      </c>
      <c r="C19" s="29" t="n">
        <v>8</v>
      </c>
      <c r="D19" s="29" t="n">
        <f aca="false">C19/8</f>
        <v>1</v>
      </c>
      <c r="F19" s="42"/>
      <c r="G19" s="43"/>
      <c r="I19" s="20"/>
    </row>
    <row r="20" s="35" customFormat="true" ht="18" hidden="false" customHeight="true" outlineLevel="0" collapsed="false">
      <c r="A20" s="29"/>
      <c r="B20" s="30" t="s">
        <v>31</v>
      </c>
      <c r="C20" s="29" t="n">
        <v>8</v>
      </c>
      <c r="D20" s="29" t="n">
        <f aca="false">C20/8</f>
        <v>1</v>
      </c>
      <c r="F20" s="42"/>
      <c r="G20" s="43"/>
      <c r="I20" s="20"/>
    </row>
    <row r="21" s="35" customFormat="true" ht="18" hidden="false" customHeight="true" outlineLevel="0" collapsed="false">
      <c r="A21" s="29"/>
      <c r="B21" s="30" t="s">
        <v>32</v>
      </c>
      <c r="C21" s="29" t="n">
        <v>8</v>
      </c>
      <c r="D21" s="29" t="n">
        <f aca="false">C21/8</f>
        <v>1</v>
      </c>
      <c r="F21" s="42"/>
      <c r="G21" s="43"/>
      <c r="I21" s="20"/>
    </row>
    <row r="22" s="35" customFormat="true" ht="18" hidden="false" customHeight="true" outlineLevel="0" collapsed="false">
      <c r="A22" s="29"/>
      <c r="B22" s="30" t="s">
        <v>33</v>
      </c>
      <c r="C22" s="29" t="n">
        <v>16</v>
      </c>
      <c r="D22" s="29" t="n">
        <f aca="false">C22/8</f>
        <v>2</v>
      </c>
      <c r="F22" s="42"/>
      <c r="G22" s="43"/>
      <c r="I22" s="20"/>
    </row>
    <row r="23" s="35" customFormat="true" ht="18.75" hidden="false" customHeight="true" outlineLevel="0" collapsed="false">
      <c r="A23" s="40"/>
      <c r="B23" s="40" t="s">
        <v>34</v>
      </c>
      <c r="C23" s="40"/>
      <c r="D23" s="40"/>
    </row>
    <row r="24" s="35" customFormat="true" ht="15.75" hidden="false" customHeight="false" outlineLevel="0" collapsed="false">
      <c r="A24" s="29"/>
      <c r="B24" s="45" t="s">
        <v>35</v>
      </c>
      <c r="C24" s="29" t="n">
        <v>6</v>
      </c>
      <c r="D24" s="29" t="n">
        <f aca="false">C24/8</f>
        <v>0.75</v>
      </c>
    </row>
    <row r="25" s="35" customFormat="true" ht="15.75" hidden="false" customHeight="false" outlineLevel="0" collapsed="false">
      <c r="A25" s="29"/>
      <c r="B25" s="45" t="s">
        <v>36</v>
      </c>
      <c r="C25" s="29" t="n">
        <v>6</v>
      </c>
      <c r="D25" s="29" t="n">
        <f aca="false">C25/8</f>
        <v>0.75</v>
      </c>
      <c r="K25" s="42"/>
    </row>
    <row r="26" s="35" customFormat="true" ht="15.75" hidden="false" customHeight="false" outlineLevel="0" collapsed="false">
      <c r="A26" s="29"/>
      <c r="B26" s="45" t="s">
        <v>37</v>
      </c>
      <c r="C26" s="29" t="n">
        <v>6</v>
      </c>
      <c r="D26" s="29" t="n">
        <f aca="false">C26/8</f>
        <v>0.75</v>
      </c>
      <c r="K26" s="42"/>
    </row>
    <row r="27" s="35" customFormat="true" ht="15.75" hidden="false" customHeight="false" outlineLevel="0" collapsed="false">
      <c r="A27" s="29"/>
      <c r="B27" s="45" t="s">
        <v>38</v>
      </c>
      <c r="C27" s="29" t="n">
        <v>6</v>
      </c>
      <c r="D27" s="29" t="n">
        <f aca="false">C27/8</f>
        <v>0.75</v>
      </c>
      <c r="K27" s="42"/>
    </row>
    <row r="28" customFormat="false" ht="15.75" hidden="false" customHeight="false" outlineLevel="0" collapsed="false">
      <c r="A28" s="29"/>
      <c r="B28" s="45" t="s">
        <v>39</v>
      </c>
      <c r="C28" s="29" t="n">
        <v>6</v>
      </c>
      <c r="D28" s="29" t="n">
        <f aca="false">C28/8</f>
        <v>0.75</v>
      </c>
    </row>
    <row r="29" customFormat="false" ht="15.75" hidden="false" customHeight="false" outlineLevel="0" collapsed="false">
      <c r="A29" s="29"/>
      <c r="B29" s="30" t="s">
        <v>40</v>
      </c>
      <c r="C29" s="29" t="n">
        <v>6</v>
      </c>
      <c r="D29" s="29" t="n">
        <f aca="false">C29/8</f>
        <v>0.75</v>
      </c>
    </row>
    <row r="30" customFormat="false" ht="15.75" hidden="false" customHeight="false" outlineLevel="0" collapsed="false">
      <c r="A30" s="29"/>
      <c r="B30" s="30"/>
      <c r="C30" s="29"/>
      <c r="D30" s="29" t="n">
        <f aca="false">C30/8</f>
        <v>0</v>
      </c>
    </row>
    <row r="31" customFormat="false" ht="15.75" hidden="false" customHeight="false" outlineLevel="0" collapsed="false">
      <c r="A31" s="39"/>
      <c r="B31" s="40" t="s">
        <v>41</v>
      </c>
      <c r="C31" s="39"/>
      <c r="D31" s="39"/>
    </row>
    <row r="32" customFormat="false" ht="15.75" hidden="false" customHeight="false" outlineLevel="0" collapsed="false">
      <c r="A32" s="29"/>
      <c r="B32" s="30" t="s">
        <v>42</v>
      </c>
      <c r="C32" s="29" t="n">
        <v>6</v>
      </c>
      <c r="D32" s="29" t="n">
        <f aca="false">C32/8</f>
        <v>0.75</v>
      </c>
    </row>
    <row r="33" customFormat="false" ht="15.75" hidden="false" customHeight="false" outlineLevel="0" collapsed="false">
      <c r="A33" s="29"/>
      <c r="B33" s="30" t="s">
        <v>43</v>
      </c>
      <c r="C33" s="29" t="n">
        <v>6</v>
      </c>
      <c r="D33" s="29" t="n">
        <f aca="false">C33/8</f>
        <v>0.75</v>
      </c>
    </row>
    <row r="34" customFormat="false" ht="15.75" hidden="false" customHeight="false" outlineLevel="0" collapsed="false">
      <c r="A34" s="29"/>
      <c r="B34" s="30" t="s">
        <v>44</v>
      </c>
      <c r="C34" s="29" t="n">
        <v>6</v>
      </c>
      <c r="D34" s="29" t="n">
        <f aca="false">C34/8</f>
        <v>0.75</v>
      </c>
    </row>
    <row r="35" customFormat="false" ht="15.75" hidden="false" customHeight="false" outlineLevel="0" collapsed="false">
      <c r="A35" s="29"/>
      <c r="B35" s="30" t="s">
        <v>45</v>
      </c>
      <c r="C35" s="29" t="n">
        <v>6</v>
      </c>
      <c r="D35" s="29" t="n">
        <f aca="false">C35/8</f>
        <v>0.75</v>
      </c>
    </row>
    <row r="36" customFormat="false" ht="15.75" hidden="false" customHeight="false" outlineLevel="0" collapsed="false">
      <c r="A36" s="29"/>
      <c r="B36" s="30" t="s">
        <v>46</v>
      </c>
      <c r="C36" s="29" t="n">
        <v>6</v>
      </c>
      <c r="D36" s="29" t="n">
        <f aca="false">C36/8</f>
        <v>0.75</v>
      </c>
    </row>
    <row r="37" customFormat="false" ht="15.75" hidden="false" customHeight="false" outlineLevel="0" collapsed="false">
      <c r="A37" s="29"/>
      <c r="B37" s="30" t="s">
        <v>47</v>
      </c>
      <c r="C37" s="29" t="n">
        <v>6</v>
      </c>
      <c r="D37" s="29" t="n">
        <f aca="false">C37/8</f>
        <v>0.75</v>
      </c>
    </row>
    <row r="38" customFormat="false" ht="15.75" hidden="false" customHeight="false" outlineLevel="0" collapsed="false">
      <c r="A38" s="29"/>
      <c r="B38" s="30"/>
      <c r="C38" s="29"/>
      <c r="D38" s="29"/>
    </row>
    <row r="39" customFormat="false" ht="15.75" hidden="false" customHeight="false" outlineLevel="0" collapsed="false">
      <c r="A39" s="39"/>
      <c r="B39" s="40" t="s">
        <v>48</v>
      </c>
      <c r="C39" s="39"/>
      <c r="D39" s="39"/>
    </row>
    <row r="40" customFormat="false" ht="15.75" hidden="false" customHeight="false" outlineLevel="0" collapsed="false">
      <c r="A40" s="29"/>
      <c r="B40" s="30" t="s">
        <v>49</v>
      </c>
      <c r="C40" s="29" t="n">
        <v>32</v>
      </c>
      <c r="D40" s="29" t="n">
        <f aca="false">C40/8</f>
        <v>4</v>
      </c>
    </row>
    <row r="41" customFormat="false" ht="15.75" hidden="false" customHeight="false" outlineLevel="0" collapsed="false">
      <c r="A41" s="29"/>
      <c r="B41" s="30" t="s">
        <v>50</v>
      </c>
      <c r="C41" s="29" t="n">
        <v>32</v>
      </c>
      <c r="D41" s="29" t="n">
        <f aca="false">C41/8</f>
        <v>4</v>
      </c>
    </row>
    <row r="42" customFormat="false" ht="15.75" hidden="false" customHeight="false" outlineLevel="0" collapsed="false">
      <c r="A42" s="29"/>
      <c r="B42" s="30" t="s">
        <v>51</v>
      </c>
      <c r="C42" s="29" t="n">
        <v>32</v>
      </c>
      <c r="D42" s="29" t="n">
        <f aca="false">C42/8</f>
        <v>4</v>
      </c>
    </row>
    <row r="43" customFormat="false" ht="15.75" hidden="false" customHeight="false" outlineLevel="0" collapsed="false">
      <c r="A43" s="29"/>
      <c r="B43" s="30" t="s">
        <v>52</v>
      </c>
      <c r="C43" s="29" t="n">
        <v>32</v>
      </c>
      <c r="D43" s="29" t="n">
        <f aca="false">C43/8</f>
        <v>4</v>
      </c>
    </row>
    <row r="44" customFormat="false" ht="31.5" hidden="false" customHeight="false" outlineLevel="0" collapsed="false">
      <c r="A44" s="29"/>
      <c r="B44" s="46" t="s">
        <v>53</v>
      </c>
      <c r="C44" s="29" t="n">
        <v>32</v>
      </c>
      <c r="D44" s="29" t="n">
        <f aca="false">C44/8</f>
        <v>4</v>
      </c>
    </row>
    <row r="45" customFormat="false" ht="15.75" hidden="false" customHeight="false" outlineLevel="0" collapsed="false">
      <c r="A45" s="29"/>
      <c r="B45" s="30"/>
      <c r="C45" s="29"/>
      <c r="D45" s="29"/>
    </row>
    <row r="46" customFormat="false" ht="15.75" hidden="false" customHeight="false" outlineLevel="0" collapsed="false">
      <c r="A46" s="39"/>
      <c r="B46" s="40" t="s">
        <v>54</v>
      </c>
      <c r="C46" s="39"/>
      <c r="D46" s="39"/>
    </row>
    <row r="47" customFormat="false" ht="15.75" hidden="false" customHeight="false" outlineLevel="0" collapsed="false">
      <c r="A47" s="29"/>
      <c r="B47" s="30" t="s">
        <v>55</v>
      </c>
      <c r="C47" s="29" t="n">
        <v>6</v>
      </c>
      <c r="D47" s="29" t="n">
        <f aca="false">C47/8</f>
        <v>0.75</v>
      </c>
    </row>
    <row r="48" customFormat="false" ht="15.75" hidden="false" customHeight="false" outlineLevel="0" collapsed="false">
      <c r="A48" s="29"/>
      <c r="B48" s="30" t="s">
        <v>56</v>
      </c>
      <c r="C48" s="29" t="n">
        <v>6</v>
      </c>
      <c r="D48" s="29" t="n">
        <f aca="false">C48/8</f>
        <v>0.75</v>
      </c>
    </row>
    <row r="49" customFormat="false" ht="15.75" hidden="false" customHeight="false" outlineLevel="0" collapsed="false">
      <c r="A49" s="29"/>
      <c r="B49" s="30" t="s">
        <v>57</v>
      </c>
      <c r="C49" s="29" t="n">
        <v>6</v>
      </c>
      <c r="D49" s="29" t="n">
        <f aca="false">C49/8</f>
        <v>0.75</v>
      </c>
    </row>
    <row r="50" customFormat="false" ht="15.75" hidden="false" customHeight="false" outlineLevel="0" collapsed="false">
      <c r="A50" s="29"/>
      <c r="B50" s="30" t="s">
        <v>58</v>
      </c>
      <c r="C50" s="29" t="n">
        <v>6</v>
      </c>
      <c r="D50" s="29" t="n">
        <f aca="false">C50/8</f>
        <v>0.75</v>
      </c>
    </row>
    <row r="51" customFormat="false" ht="15.75" hidden="false" customHeight="false" outlineLevel="0" collapsed="false">
      <c r="A51" s="29"/>
      <c r="B51" s="30" t="s">
        <v>59</v>
      </c>
      <c r="C51" s="29" t="n">
        <v>6</v>
      </c>
      <c r="D51" s="29" t="n">
        <f aca="false">C51/8</f>
        <v>0.75</v>
      </c>
    </row>
    <row r="52" customFormat="false" ht="15.75" hidden="false" customHeight="false" outlineLevel="0" collapsed="false">
      <c r="A52" s="29"/>
      <c r="B52" s="30" t="s">
        <v>60</v>
      </c>
      <c r="C52" s="29" t="n">
        <v>6</v>
      </c>
      <c r="D52" s="29" t="n">
        <f aca="false">C52/8</f>
        <v>0.75</v>
      </c>
    </row>
    <row r="53" customFormat="false" ht="15.75" hidden="false" customHeight="false" outlineLevel="0" collapsed="false">
      <c r="A53" s="29"/>
      <c r="B53" s="30" t="s">
        <v>61</v>
      </c>
      <c r="C53" s="29" t="n">
        <v>6</v>
      </c>
      <c r="D53" s="29" t="n">
        <f aca="false">C53/8</f>
        <v>0.75</v>
      </c>
    </row>
    <row r="54" customFormat="false" ht="15.75" hidden="false" customHeight="false" outlineLevel="0" collapsed="false">
      <c r="A54" s="29"/>
      <c r="B54" s="30"/>
      <c r="C54" s="29"/>
      <c r="D54" s="29"/>
    </row>
    <row r="55" customFormat="false" ht="15.75" hidden="false" customHeight="false" outlineLevel="0" collapsed="false">
      <c r="A55" s="39"/>
      <c r="B55" s="40" t="s">
        <v>62</v>
      </c>
      <c r="C55" s="39"/>
      <c r="D55" s="39"/>
    </row>
    <row r="56" customFormat="false" ht="15.75" hidden="false" customHeight="false" outlineLevel="0" collapsed="false">
      <c r="A56" s="29"/>
      <c r="B56" s="30" t="s">
        <v>63</v>
      </c>
      <c r="C56" s="29" t="n">
        <v>16</v>
      </c>
      <c r="D56" s="29" t="n">
        <f aca="false">C56/8</f>
        <v>2</v>
      </c>
    </row>
    <row r="57" customFormat="false" ht="15.75" hidden="false" customHeight="false" outlineLevel="0" collapsed="false">
      <c r="A57" s="29"/>
      <c r="B57" s="30" t="s">
        <v>64</v>
      </c>
      <c r="C57" s="29" t="n">
        <v>16</v>
      </c>
      <c r="D57" s="29" t="n">
        <f aca="false">C57/8</f>
        <v>2</v>
      </c>
    </row>
    <row r="58" customFormat="false" ht="15.75" hidden="false" customHeight="false" outlineLevel="0" collapsed="false">
      <c r="A58" s="29"/>
      <c r="B58" s="30" t="s">
        <v>65</v>
      </c>
      <c r="C58" s="29" t="n">
        <v>16</v>
      </c>
      <c r="D58" s="29" t="n">
        <f aca="false">C58/8</f>
        <v>2</v>
      </c>
    </row>
    <row r="59" customFormat="false" ht="15.75" hidden="false" customHeight="false" outlineLevel="0" collapsed="false">
      <c r="A59" s="29"/>
      <c r="B59" s="30" t="s">
        <v>66</v>
      </c>
      <c r="C59" s="29" t="n">
        <v>8</v>
      </c>
      <c r="D59" s="29" t="n">
        <f aca="false">C59/8</f>
        <v>1</v>
      </c>
    </row>
    <row r="60" customFormat="false" ht="15.75" hidden="false" customHeight="false" outlineLevel="0" collapsed="false">
      <c r="A60" s="29"/>
      <c r="B60" s="30"/>
      <c r="C60" s="29"/>
      <c r="D60" s="29"/>
    </row>
    <row r="61" customFormat="false" ht="15.75" hidden="false" customHeight="false" outlineLevel="0" collapsed="false">
      <c r="A61" s="39"/>
      <c r="B61" s="40" t="s">
        <v>67</v>
      </c>
      <c r="C61" s="39"/>
      <c r="D61" s="39"/>
    </row>
    <row r="62" customFormat="false" ht="15.75" hidden="false" customHeight="false" outlineLevel="0" collapsed="false">
      <c r="A62" s="29"/>
      <c r="B62" s="30" t="s">
        <v>68</v>
      </c>
      <c r="C62" s="29" t="n">
        <v>16</v>
      </c>
      <c r="D62" s="29" t="n">
        <f aca="false">C62/8</f>
        <v>2</v>
      </c>
    </row>
    <row r="63" customFormat="false" ht="15.75" hidden="false" customHeight="false" outlineLevel="0" collapsed="false">
      <c r="A63" s="29"/>
      <c r="B63" s="30" t="s">
        <v>69</v>
      </c>
      <c r="C63" s="29" t="n">
        <v>16</v>
      </c>
      <c r="D63" s="29" t="n">
        <f aca="false">C63/8</f>
        <v>2</v>
      </c>
    </row>
    <row r="64" customFormat="false" ht="15.75" hidden="false" customHeight="false" outlineLevel="0" collapsed="false">
      <c r="A64" s="29"/>
      <c r="B64" s="30" t="s">
        <v>70</v>
      </c>
      <c r="C64" s="29" t="n">
        <v>16</v>
      </c>
      <c r="D64" s="29" t="n">
        <f aca="false">C64/8</f>
        <v>2</v>
      </c>
    </row>
    <row r="65" customFormat="false" ht="15.75" hidden="false" customHeight="false" outlineLevel="0" collapsed="false">
      <c r="A65" s="29"/>
      <c r="B65" s="30" t="s">
        <v>71</v>
      </c>
      <c r="C65" s="29" t="n">
        <v>16</v>
      </c>
      <c r="D65" s="29" t="n">
        <f aca="false">C65/8</f>
        <v>2</v>
      </c>
    </row>
    <row r="66" customFormat="false" ht="15.75" hidden="false" customHeight="false" outlineLevel="0" collapsed="false">
      <c r="A66" s="29"/>
      <c r="B66" s="30" t="s">
        <v>72</v>
      </c>
      <c r="C66" s="29" t="n">
        <v>16</v>
      </c>
      <c r="D66" s="29" t="n">
        <f aca="false">C66/8</f>
        <v>2</v>
      </c>
    </row>
    <row r="67" customFormat="false" ht="15.75" hidden="false" customHeight="false" outlineLevel="0" collapsed="false">
      <c r="A67" s="29"/>
      <c r="B67" s="30" t="s">
        <v>73</v>
      </c>
      <c r="C67" s="29" t="n">
        <v>16</v>
      </c>
      <c r="D67" s="29" t="n">
        <f aca="false">C67/8</f>
        <v>2</v>
      </c>
    </row>
    <row r="68" customFormat="false" ht="15.75" hidden="false" customHeight="false" outlineLevel="0" collapsed="false">
      <c r="A68" s="29"/>
      <c r="B68" s="30" t="s">
        <v>74</v>
      </c>
      <c r="C68" s="29" t="n">
        <v>16</v>
      </c>
      <c r="D68" s="29" t="n">
        <f aca="false">C68/8</f>
        <v>2</v>
      </c>
    </row>
    <row r="69" customFormat="false" ht="15.75" hidden="false" customHeight="false" outlineLevel="0" collapsed="false">
      <c r="A69" s="29"/>
      <c r="B69" s="30" t="s">
        <v>75</v>
      </c>
      <c r="C69" s="29" t="n">
        <v>16</v>
      </c>
      <c r="D69" s="29" t="n">
        <f aca="false">C69/8</f>
        <v>2</v>
      </c>
    </row>
    <row r="70" customFormat="false" ht="15.75" hidden="false" customHeight="false" outlineLevel="0" collapsed="false">
      <c r="A70" s="29"/>
      <c r="B70" s="30" t="s">
        <v>76</v>
      </c>
      <c r="C70" s="29" t="n">
        <v>16</v>
      </c>
      <c r="D70" s="29" t="n">
        <f aca="false">C70/8</f>
        <v>2</v>
      </c>
    </row>
    <row r="71" customFormat="false" ht="15.75" hidden="false" customHeight="false" outlineLevel="0" collapsed="false">
      <c r="A71" s="29"/>
      <c r="B71" s="30" t="s">
        <v>77</v>
      </c>
      <c r="C71" s="29" t="n">
        <v>16</v>
      </c>
      <c r="D71" s="29" t="n">
        <f aca="false">C71/8</f>
        <v>2</v>
      </c>
    </row>
    <row r="72" customFormat="false" ht="15.75" hidden="false" customHeight="false" outlineLevel="0" collapsed="false">
      <c r="A72" s="29"/>
      <c r="B72" s="30"/>
      <c r="C72" s="29"/>
      <c r="D72" s="29"/>
    </row>
    <row r="73" customFormat="false" ht="15.75" hidden="false" customHeight="false" outlineLevel="0" collapsed="false">
      <c r="A73" s="40"/>
      <c r="B73" s="40" t="s">
        <v>78</v>
      </c>
      <c r="C73" s="40"/>
      <c r="D73" s="40"/>
    </row>
    <row r="74" customFormat="false" ht="15.75" hidden="false" customHeight="false" outlineLevel="0" collapsed="false">
      <c r="A74" s="29"/>
      <c r="B74" s="30" t="s">
        <v>79</v>
      </c>
      <c r="C74" s="29" t="n">
        <v>16</v>
      </c>
      <c r="D74" s="29" t="n">
        <f aca="false">C74/8</f>
        <v>2</v>
      </c>
    </row>
    <row r="75" customFormat="false" ht="15.75" hidden="false" customHeight="false" outlineLevel="0" collapsed="false">
      <c r="A75" s="29"/>
      <c r="B75" s="30" t="s">
        <v>80</v>
      </c>
      <c r="C75" s="29" t="n">
        <v>32</v>
      </c>
      <c r="D75" s="29" t="n">
        <f aca="false">C75/8</f>
        <v>4</v>
      </c>
    </row>
    <row r="76" customFormat="false" ht="15.75" hidden="false" customHeight="false" outlineLevel="0" collapsed="false">
      <c r="A76" s="29"/>
      <c r="B76" s="30" t="s">
        <v>81</v>
      </c>
      <c r="C76" s="29" t="n">
        <v>6</v>
      </c>
      <c r="D76" s="29" t="n">
        <f aca="false">C76/8</f>
        <v>0.75</v>
      </c>
    </row>
    <row r="77" customFormat="false" ht="15.75" hidden="false" customHeight="false" outlineLevel="0" collapsed="false">
      <c r="A77" s="29"/>
      <c r="B77" s="30" t="s">
        <v>82</v>
      </c>
      <c r="C77" s="29" t="n">
        <v>6</v>
      </c>
      <c r="D77" s="29" t="n">
        <f aca="false">C77/8</f>
        <v>0.75</v>
      </c>
    </row>
    <row r="78" customFormat="false" ht="15.75" hidden="false" customHeight="false" outlineLevel="0" collapsed="false">
      <c r="A78" s="29"/>
      <c r="B78" s="30" t="s">
        <v>83</v>
      </c>
      <c r="C78" s="29" t="n">
        <v>16</v>
      </c>
      <c r="D78" s="29" t="n">
        <f aca="false">C78/8</f>
        <v>2</v>
      </c>
    </row>
    <row r="79" customFormat="false" ht="15.75" hidden="false" customHeight="false" outlineLevel="0" collapsed="false">
      <c r="A79" s="29"/>
      <c r="B79" s="30" t="s">
        <v>84</v>
      </c>
      <c r="C79" s="29" t="n">
        <v>16</v>
      </c>
      <c r="D79" s="29" t="n">
        <f aca="false">C79/8</f>
        <v>2</v>
      </c>
    </row>
    <row r="80" customFormat="false" ht="15.75" hidden="false" customHeight="false" outlineLevel="0" collapsed="false">
      <c r="A80" s="29"/>
      <c r="B80" s="30" t="s">
        <v>85</v>
      </c>
      <c r="C80" s="29" t="n">
        <v>40</v>
      </c>
      <c r="D80" s="29" t="n">
        <f aca="false">C80/8</f>
        <v>5</v>
      </c>
    </row>
    <row r="81" customFormat="false" ht="15.75" hidden="false" customHeight="false" outlineLevel="0" collapsed="false">
      <c r="A81" s="29"/>
      <c r="B81" s="30" t="s">
        <v>86</v>
      </c>
      <c r="C81" s="29" t="n">
        <v>8</v>
      </c>
      <c r="D81" s="29" t="n">
        <f aca="false">C81/8</f>
        <v>1</v>
      </c>
    </row>
    <row r="82" customFormat="false" ht="15.75" hidden="false" customHeight="false" outlineLevel="0" collapsed="false">
      <c r="A82" s="29"/>
      <c r="B82" s="30" t="s">
        <v>79</v>
      </c>
      <c r="C82" s="29" t="n">
        <v>16</v>
      </c>
      <c r="D82" s="29" t="n">
        <f aca="false">C82/8</f>
        <v>2</v>
      </c>
    </row>
    <row r="83" customFormat="false" ht="15.75" hidden="false" customHeight="false" outlineLevel="0" collapsed="false">
      <c r="A83" s="29"/>
      <c r="B83" s="30"/>
      <c r="C83" s="29"/>
      <c r="D83" s="29"/>
    </row>
    <row r="84" customFormat="false" ht="15.75" hidden="false" customHeight="false" outlineLevel="0" collapsed="false">
      <c r="A84" s="40"/>
      <c r="B84" s="40" t="s">
        <v>87</v>
      </c>
      <c r="C84" s="40"/>
      <c r="D84" s="40"/>
    </row>
    <row r="85" customFormat="false" ht="15" hidden="false" customHeight="false" outlineLevel="0" collapsed="false">
      <c r="A85" s="29"/>
      <c r="B85" s="30" t="s">
        <v>88</v>
      </c>
      <c r="C85" s="29" t="n">
        <v>8</v>
      </c>
      <c r="D85" s="29" t="n">
        <f aca="false">C85/8</f>
        <v>1</v>
      </c>
    </row>
    <row r="86" customFormat="false" ht="15" hidden="false" customHeight="false" outlineLevel="0" collapsed="false">
      <c r="A86" s="29"/>
      <c r="B86" s="30" t="s">
        <v>89</v>
      </c>
      <c r="C86" s="29" t="n">
        <v>8</v>
      </c>
      <c r="D86" s="29" t="n">
        <f aca="false">C86/8</f>
        <v>1</v>
      </c>
    </row>
    <row r="87" customFormat="false" ht="15" hidden="false" customHeight="false" outlineLevel="0" collapsed="false">
      <c r="A87" s="29"/>
      <c r="B87" s="30" t="s">
        <v>90</v>
      </c>
      <c r="C87" s="29" t="n">
        <v>8</v>
      </c>
      <c r="D87" s="29" t="n">
        <f aca="false">C87/8</f>
        <v>1</v>
      </c>
    </row>
    <row r="88" customFormat="false" ht="15" hidden="false" customHeight="false" outlineLevel="0" collapsed="false">
      <c r="A88" s="29"/>
      <c r="B88" s="30" t="s">
        <v>91</v>
      </c>
      <c r="C88" s="29" t="n">
        <v>16</v>
      </c>
      <c r="D88" s="29" t="n">
        <f aca="false">C88/8</f>
        <v>2</v>
      </c>
    </row>
    <row r="89" customFormat="false" ht="15" hidden="false" customHeight="false" outlineLevel="0" collapsed="false">
      <c r="A89" s="29"/>
      <c r="B89" s="30" t="s">
        <v>92</v>
      </c>
      <c r="C89" s="29" t="n">
        <v>16</v>
      </c>
      <c r="D89" s="29" t="n">
        <f aca="false">C89/8</f>
        <v>2</v>
      </c>
    </row>
    <row r="90" customFormat="false" ht="15" hidden="false" customHeight="false" outlineLevel="0" collapsed="false">
      <c r="A90" s="29"/>
      <c r="B90" s="30" t="s">
        <v>93</v>
      </c>
      <c r="C90" s="29" t="n">
        <v>6</v>
      </c>
      <c r="D90" s="29" t="n">
        <f aca="false">C90/8</f>
        <v>0.75</v>
      </c>
    </row>
    <row r="91" customFormat="false" ht="29.85" hidden="false" customHeight="false" outlineLevel="0" collapsed="false">
      <c r="A91" s="29"/>
      <c r="B91" s="46" t="s">
        <v>94</v>
      </c>
      <c r="C91" s="29" t="n">
        <v>16</v>
      </c>
      <c r="D91" s="29" t="n">
        <f aca="false">C91/8</f>
        <v>2</v>
      </c>
    </row>
    <row r="92" customFormat="false" ht="15" hidden="false" customHeight="false" outlineLevel="0" collapsed="false">
      <c r="A92" s="29"/>
      <c r="B92" s="30" t="s">
        <v>95</v>
      </c>
      <c r="C92" s="29" t="n">
        <v>6</v>
      </c>
      <c r="D92" s="29" t="n">
        <f aca="false">C92/8</f>
        <v>0.75</v>
      </c>
    </row>
    <row r="93" customFormat="false" ht="29.85" hidden="false" customHeight="false" outlineLevel="0" collapsed="false">
      <c r="A93" s="29"/>
      <c r="B93" s="46" t="s">
        <v>96</v>
      </c>
      <c r="C93" s="29" t="n">
        <v>32</v>
      </c>
      <c r="D93" s="29" t="n">
        <f aca="false">C93/8</f>
        <v>4</v>
      </c>
    </row>
    <row r="94" customFormat="false" ht="15" hidden="false" customHeight="false" outlineLevel="0" collapsed="false">
      <c r="A94" s="29"/>
      <c r="B94" s="30"/>
      <c r="C94" s="29"/>
      <c r="D94" s="29" t="n">
        <f aca="false">C94/8</f>
        <v>0</v>
      </c>
    </row>
    <row r="95" customFormat="false" ht="15.75" hidden="false" customHeight="false" outlineLevel="0" collapsed="false">
      <c r="A95" s="40"/>
      <c r="B95" s="40" t="s">
        <v>97</v>
      </c>
      <c r="C95" s="40"/>
      <c r="D95" s="40"/>
    </row>
    <row r="96" customFormat="false" ht="15" hidden="false" customHeight="false" outlineLevel="0" collapsed="false">
      <c r="A96" s="29"/>
      <c r="B96" s="30" t="s">
        <v>98</v>
      </c>
      <c r="C96" s="29" t="n">
        <v>6</v>
      </c>
      <c r="D96" s="29" t="n">
        <f aca="false">C96/8</f>
        <v>0.75</v>
      </c>
    </row>
    <row r="97" customFormat="false" ht="15" hidden="false" customHeight="false" outlineLevel="0" collapsed="false">
      <c r="A97" s="29"/>
      <c r="B97" s="30" t="s">
        <v>99</v>
      </c>
      <c r="C97" s="29" t="n">
        <v>4</v>
      </c>
      <c r="D97" s="29" t="n">
        <f aca="false">C97/8</f>
        <v>0.5</v>
      </c>
    </row>
    <row r="98" customFormat="false" ht="15" hidden="false" customHeight="false" outlineLevel="0" collapsed="false">
      <c r="A98" s="29"/>
      <c r="B98" s="30" t="s">
        <v>100</v>
      </c>
      <c r="C98" s="29" t="n">
        <v>8</v>
      </c>
      <c r="D98" s="29" t="n">
        <f aca="false">C98/8</f>
        <v>1</v>
      </c>
    </row>
    <row r="99" customFormat="false" ht="15" hidden="false" customHeight="false" outlineLevel="0" collapsed="false">
      <c r="A99" s="29"/>
      <c r="B99" s="30" t="s">
        <v>101</v>
      </c>
      <c r="C99" s="29" t="n">
        <v>4</v>
      </c>
      <c r="D99" s="29" t="n">
        <f aca="false">C99/8</f>
        <v>0.5</v>
      </c>
    </row>
    <row r="100" customFormat="false" ht="15" hidden="false" customHeight="false" outlineLevel="0" collapsed="false">
      <c r="A100" s="29"/>
      <c r="B100" s="30" t="s">
        <v>102</v>
      </c>
      <c r="C100" s="29" t="n">
        <v>12</v>
      </c>
      <c r="D100" s="29" t="n">
        <f aca="false">C100/8</f>
        <v>1.5</v>
      </c>
    </row>
    <row r="101" customFormat="false" ht="15.75" hidden="false" customHeight="false" outlineLevel="0" collapsed="false">
      <c r="A101" s="29"/>
      <c r="B101" s="30"/>
      <c r="C101" s="29"/>
      <c r="D101" s="29"/>
    </row>
    <row r="102" customFormat="false" ht="15.75" hidden="false" customHeight="false" outlineLevel="0" collapsed="false">
      <c r="A102" s="40"/>
      <c r="B102" s="40" t="s">
        <v>103</v>
      </c>
      <c r="C102" s="40"/>
      <c r="D102" s="40"/>
    </row>
    <row r="103" customFormat="false" ht="15" hidden="false" customHeight="false" outlineLevel="0" collapsed="false">
      <c r="A103" s="29"/>
      <c r="B103" s="30" t="s">
        <v>104</v>
      </c>
      <c r="C103" s="29" t="n">
        <v>6</v>
      </c>
      <c r="D103" s="29" t="n">
        <f aca="false">C103/8</f>
        <v>0.75</v>
      </c>
    </row>
    <row r="104" customFormat="false" ht="15" hidden="false" customHeight="false" outlineLevel="0" collapsed="false">
      <c r="A104" s="29"/>
      <c r="B104" s="30" t="s">
        <v>105</v>
      </c>
      <c r="C104" s="29" t="n">
        <v>16</v>
      </c>
      <c r="D104" s="29" t="n">
        <f aca="false">C104/8</f>
        <v>2</v>
      </c>
    </row>
    <row r="105" customFormat="false" ht="15.75" hidden="false" customHeight="false" outlineLevel="0" collapsed="false">
      <c r="A105" s="29"/>
      <c r="B105" s="30"/>
      <c r="C105" s="29"/>
      <c r="D105" s="29"/>
    </row>
    <row r="106" customFormat="false" ht="15.75" hidden="false" customHeight="false" outlineLevel="0" collapsed="false">
      <c r="A106" s="40"/>
      <c r="B106" s="40" t="s">
        <v>106</v>
      </c>
      <c r="C106" s="40"/>
      <c r="D106" s="40"/>
    </row>
    <row r="107" customFormat="false" ht="29.85" hidden="false" customHeight="false" outlineLevel="0" collapsed="false">
      <c r="A107" s="29"/>
      <c r="B107" s="46" t="s">
        <v>107</v>
      </c>
      <c r="C107" s="29" t="n">
        <v>0</v>
      </c>
      <c r="D107" s="29" t="n">
        <f aca="false">C107/8</f>
        <v>0</v>
      </c>
    </row>
    <row r="108" customFormat="false" ht="15" hidden="false" customHeight="false" outlineLevel="0" collapsed="false">
      <c r="A108" s="29"/>
      <c r="B108" s="30" t="s">
        <v>108</v>
      </c>
      <c r="C108" s="29" t="n">
        <v>40</v>
      </c>
      <c r="D108" s="29" t="n">
        <f aca="false">C108/8</f>
        <v>5</v>
      </c>
    </row>
    <row r="109" customFormat="false" ht="15" hidden="false" customHeight="false" outlineLevel="0" collapsed="false">
      <c r="A109" s="29"/>
      <c r="B109" s="30" t="s">
        <v>109</v>
      </c>
      <c r="C109" s="29" t="n">
        <v>0</v>
      </c>
      <c r="D109" s="29" t="n">
        <f aca="false">C109/8</f>
        <v>0</v>
      </c>
    </row>
    <row r="110" customFormat="false" ht="15" hidden="false" customHeight="false" outlineLevel="0" collapsed="false">
      <c r="A110" s="29"/>
      <c r="B110" s="30" t="s">
        <v>110</v>
      </c>
      <c r="C110" s="29" t="n">
        <v>8</v>
      </c>
      <c r="D110" s="29" t="n">
        <f aca="false">C110/8</f>
        <v>1</v>
      </c>
    </row>
    <row r="111" customFormat="false" ht="15.75" hidden="false" customHeight="false" outlineLevel="0" collapsed="false">
      <c r="A111" s="29"/>
      <c r="B111" s="30"/>
      <c r="C111" s="29"/>
      <c r="D111" s="47"/>
    </row>
    <row r="112" customFormat="false" ht="15.75" hidden="false" customHeight="false" outlineLevel="0" collapsed="false">
      <c r="A112" s="29"/>
      <c r="B112" s="30"/>
      <c r="C112" s="29"/>
      <c r="D112" s="29"/>
    </row>
    <row r="113" customFormat="false" ht="15.75" hidden="false" customHeight="false" outlineLevel="0" collapsed="false">
      <c r="A113" s="39"/>
      <c r="B113" s="48" t="s">
        <v>111</v>
      </c>
      <c r="C113" s="39"/>
      <c r="D113" s="39"/>
    </row>
    <row r="114" customFormat="false" ht="15.75" hidden="false" customHeight="false" outlineLevel="0" collapsed="false">
      <c r="A114" s="29"/>
      <c r="B114" s="49" t="s">
        <v>112</v>
      </c>
      <c r="C114" s="29" t="n">
        <f aca="false">SUM(C14:C112)*0.45</f>
        <v>419.4</v>
      </c>
      <c r="D114" s="29" t="n">
        <f aca="false">C114/8</f>
        <v>52.425</v>
      </c>
    </row>
    <row r="115" customFormat="false" ht="15.75" hidden="false" customHeight="false" outlineLevel="0" collapsed="false">
      <c r="A115" s="29"/>
      <c r="B115" s="49" t="s">
        <v>113</v>
      </c>
      <c r="C115" s="29" t="n">
        <v>40</v>
      </c>
      <c r="D115" s="29" t="n">
        <f aca="false">C115/8</f>
        <v>5</v>
      </c>
    </row>
    <row r="116" customFormat="false" ht="15.75" hidden="false" customHeight="false" outlineLevel="0" collapsed="false">
      <c r="A116" s="29"/>
      <c r="B116" s="50" t="s">
        <v>114</v>
      </c>
      <c r="C116" s="29" t="n">
        <v>8</v>
      </c>
      <c r="D116" s="29" t="n">
        <f aca="false">C116/8</f>
        <v>1</v>
      </c>
    </row>
    <row r="117" customFormat="false" ht="15.75" hidden="false" customHeight="false" outlineLevel="0" collapsed="false">
      <c r="A117" s="51"/>
      <c r="B117" s="51" t="s">
        <v>6</v>
      </c>
      <c r="C117" s="52"/>
      <c r="D117" s="52" t="n">
        <f aca="false">SUM(D8:D116)</f>
        <v>204.575</v>
      </c>
    </row>
    <row r="118" customFormat="false" ht="15.75" hidden="false" customHeight="false" outlineLevel="0" collapsed="false">
      <c r="A118" s="29"/>
      <c r="B118" s="47"/>
      <c r="C118" s="53"/>
      <c r="D118" s="29"/>
    </row>
    <row r="119" customFormat="false" ht="15.75" hidden="false" customHeight="false" outlineLevel="0" collapsed="false">
      <c r="A119" s="29"/>
      <c r="B119" s="54"/>
      <c r="C119" s="55"/>
    </row>
    <row r="120" customFormat="false" ht="15.75" hidden="false" customHeight="false" outlineLevel="0" collapsed="false">
      <c r="A120" s="29"/>
      <c r="B120" s="56" t="s">
        <v>115</v>
      </c>
    </row>
    <row r="121" customFormat="false" ht="15.75" hidden="false" customHeight="false" outlineLevel="0" collapsed="false">
      <c r="A121" s="29"/>
      <c r="B121" s="2" t="s">
        <v>116</v>
      </c>
    </row>
  </sheetData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2020-05-07T14:18:17Z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