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" sheetId="1" state="visible" r:id="rId2"/>
    <sheet name="Mobile" sheetId="2" state="visible" r:id="rId3"/>
  </sheets>
  <externalReferences>
    <externalReference r:id="rId4"/>
  </externalReferences>
  <definedNames>
    <definedName function="false" hidden="false" name="test" vbProcedure="false">[1]Sheet3!$A$2:$A$4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<sst xmlns="http://schemas.openxmlformats.org/spreadsheetml/2006/main" count="215" uniqueCount="144">
  <si>
    <t xml:space="preserve">Puffy Paws                                                                                  23 September 2020</t>
  </si>
  <si>
    <t xml:space="preserve">Module</t>
  </si>
  <si>
    <t xml:space="preserve">Hours</t>
  </si>
  <si>
    <t xml:space="preserve">Man Days</t>
  </si>
  <si>
    <t xml:space="preserve">Resources</t>
  </si>
  <si>
    <t xml:space="preserve">#</t>
  </si>
  <si>
    <t xml:space="preserve">Days</t>
  </si>
  <si>
    <t xml:space="preserve">Total</t>
  </si>
  <si>
    <t xml:space="preserve">Project Initiation</t>
  </si>
  <si>
    <t xml:space="preserve">UI / UX</t>
  </si>
  <si>
    <t xml:space="preserve">Business analysis </t>
  </si>
  <si>
    <t xml:space="preserve">BA</t>
  </si>
  <si>
    <t xml:space="preserve">Project Management</t>
  </si>
  <si>
    <t xml:space="preserve">Tech Writer</t>
  </si>
  <si>
    <t xml:space="preserve">SRS,FS,User Manual</t>
  </si>
  <si>
    <t xml:space="preserve">PM</t>
  </si>
  <si>
    <t xml:space="preserve">Design and Prototype (mobile &amp; Web)</t>
  </si>
  <si>
    <t xml:space="preserve">Jr Developer</t>
  </si>
  <si>
    <t xml:space="preserve">Development</t>
  </si>
  <si>
    <t xml:space="preserve">Sr Developer</t>
  </si>
  <si>
    <t xml:space="preserve">Application Basic setup</t>
  </si>
  <si>
    <t xml:space="preserve">Mobile API</t>
  </si>
  <si>
    <t xml:space="preserve">User Registration</t>
  </si>
  <si>
    <t xml:space="preserve">QA</t>
  </si>
  <si>
    <t xml:space="preserve">Home page</t>
  </si>
  <si>
    <t xml:space="preserve">Forgot password with OTP</t>
  </si>
  <si>
    <t xml:space="preserve">Remember password</t>
  </si>
  <si>
    <t xml:space="preserve">Months</t>
  </si>
  <si>
    <t xml:space="preserve">Registration</t>
  </si>
  <si>
    <t xml:space="preserve">Total Effort</t>
  </si>
  <si>
    <t xml:space="preserve">OTP verification</t>
  </si>
  <si>
    <t xml:space="preserve">Delivery Timeline</t>
  </si>
  <si>
    <t xml:space="preserve">Login</t>
  </si>
  <si>
    <t xml:space="preserve">Choose emirate</t>
  </si>
  <si>
    <t xml:space="preserve">Choose pet type</t>
  </si>
  <si>
    <t xml:space="preserve">Services &amp; Products</t>
  </si>
  <si>
    <t xml:space="preserve">Services listing</t>
  </si>
  <si>
    <t xml:space="preserve">Product listing</t>
  </si>
  <si>
    <t xml:space="preserve">Services in locality (search)</t>
  </si>
  <si>
    <t xml:space="preserve">Services in facility (Search)</t>
  </si>
  <si>
    <t xml:space="preserve">Service details for an instance (Service offerings + Prices + Description + Profile + pictures)</t>
  </si>
  <si>
    <t xml:space="preserve">Services offered by pet</t>
  </si>
  <si>
    <t xml:space="preserve">Book service ( Pick time &amp; date based on existing schedule) : slots</t>
  </si>
  <si>
    <t xml:space="preserve">Checkout (edit cart – add , delete)</t>
  </si>
  <si>
    <t xml:space="preserve">Bill summary (Bill details + taxes + total amount + delivery charges)</t>
  </si>
  <si>
    <t xml:space="preserve">Apply discount vouchers</t>
  </si>
  <si>
    <t xml:space="preserve">Make payment (billing address, delivery address, credit card details)</t>
  </si>
  <si>
    <t xml:space="preserve">Search products by locality or category + other criteria</t>
  </si>
  <si>
    <t xml:space="preserve">List shops</t>
  </si>
  <si>
    <t xml:space="preserve">Shop page ( List products, prices &amp; description + pictures-thumbnails)</t>
  </si>
  <si>
    <t xml:space="preserve">Product details (images + description + prices )</t>
  </si>
  <si>
    <t xml:space="preserve">Checkout (edit cart -add, delete)</t>
  </si>
  <si>
    <t xml:space="preserve">Cash on delivery option</t>
  </si>
  <si>
    <t xml:space="preserve">Order Confirmation (for both products &amp; services)</t>
  </si>
  <si>
    <t xml:space="preserve">Push notifications -&gt; Receive SMS + email notifications of order details (Services + products)</t>
  </si>
  <si>
    <t xml:space="preserve">Integrations</t>
  </si>
  <si>
    <t xml:space="preserve">Strype payment gateway</t>
  </si>
  <si>
    <t xml:space="preserve">email</t>
  </si>
  <si>
    <t xml:space="preserve">SMS</t>
  </si>
  <si>
    <t xml:space="preserve">OTP generation</t>
  </si>
  <si>
    <t xml:space="preserve">My Account (customer)</t>
  </si>
  <si>
    <t xml:space="preserve">View Profile</t>
  </si>
  <si>
    <t xml:space="preserve">Edit profile</t>
  </si>
  <si>
    <t xml:space="preserve">Add / Edit addresses (multiple)</t>
  </si>
  <si>
    <t xml:space="preserve">Select language</t>
  </si>
  <si>
    <t xml:space="preserve">Multilingual considered only for Arabic &amp; English</t>
  </si>
  <si>
    <t xml:space="preserve">Manage payment card details</t>
  </si>
  <si>
    <t xml:space="preserve">Change password with OTP</t>
  </si>
  <si>
    <t xml:space="preserve">About Us</t>
  </si>
  <si>
    <t xml:space="preserve">FAQ</t>
  </si>
  <si>
    <t xml:space="preserve">Privacy policy</t>
  </si>
  <si>
    <t xml:space="preserve">T &amp; C</t>
  </si>
  <si>
    <t xml:space="preserve">Contact Us with a simple form</t>
  </si>
  <si>
    <t xml:space="preserve">Orders Placed</t>
  </si>
  <si>
    <t xml:space="preserve">Orders completed</t>
  </si>
  <si>
    <t xml:space="preserve">Orders Cancelled</t>
  </si>
  <si>
    <t xml:space="preserve">Providers (available to logged in users)</t>
  </si>
  <si>
    <t xml:space="preserve">provider Registration (on main site menu)</t>
  </si>
  <si>
    <t xml:space="preserve">Provider dashboard (incoming orders + Bookings + Completed Transations)</t>
  </si>
  <si>
    <t xml:space="preserve">Realtime notifications with alerts</t>
  </si>
  <si>
    <t xml:space="preserve">Order details + customer details /w delivery address</t>
  </si>
  <si>
    <t xml:space="preserve">Transaction details</t>
  </si>
  <si>
    <t xml:space="preserve">Reports on best selling products &amp; services, total order by day/week/month, Total amount received by day/week/month</t>
  </si>
  <si>
    <t xml:space="preserve">Add / manage products (name, description, images, prices, discounts)</t>
  </si>
  <si>
    <t xml:space="preserve">Add / manage services  (name , description, images, prices, discounts)</t>
  </si>
  <si>
    <t xml:space="preserve">manage service schedules</t>
  </si>
  <si>
    <t xml:space="preserve">Manage vouchers for services &amp; products (date range, discount, shop, product, service)</t>
  </si>
  <si>
    <t xml:space="preserve">Communication dashboard to send / receive notification to customers / providers / admins</t>
  </si>
  <si>
    <t xml:space="preserve">Update profile</t>
  </si>
  <si>
    <t xml:space="preserve">Customer care Agent</t>
  </si>
  <si>
    <t xml:space="preserve">Customer care dashboard (Orders received, Orders completed)</t>
  </si>
  <si>
    <t xml:space="preserve">Order cancellations</t>
  </si>
  <si>
    <t xml:space="preserve">Manage disputes</t>
  </si>
  <si>
    <t xml:space="preserve">Replace orders</t>
  </si>
  <si>
    <t xml:space="preserve">refill orders</t>
  </si>
  <si>
    <t xml:space="preserve">Track orders</t>
  </si>
  <si>
    <t xml:space="preserve">Cancel and book service slots</t>
  </si>
  <si>
    <t xml:space="preserve">reschedule service slots</t>
  </si>
  <si>
    <t xml:space="preserve">Update order status</t>
  </si>
  <si>
    <t xml:space="preserve">Admin</t>
  </si>
  <si>
    <t xml:space="preserve">Create provider accounts</t>
  </si>
  <si>
    <t xml:space="preserve">Create customer care agents</t>
  </si>
  <si>
    <t xml:space="preserve">Update customer info</t>
  </si>
  <si>
    <t xml:space="preserve">Hold &amp; Activate provider activities</t>
  </si>
  <si>
    <t xml:space="preserve">Access audit trail of activities conducted by Customer care Agent</t>
  </si>
  <si>
    <t xml:space="preserve">View audit trail of providers</t>
  </si>
  <si>
    <t xml:space="preserve">Dashboard for analytics related to the performance of the platform</t>
  </si>
  <si>
    <t xml:space="preserve">Add advertisements / display advertisements on site</t>
  </si>
  <si>
    <t xml:space="preserve">Rank provider priority in search listings </t>
  </si>
  <si>
    <t xml:space="preserve">Manage products / prices</t>
  </si>
  <si>
    <t xml:space="preserve">System </t>
  </si>
  <si>
    <t xml:space="preserve">Auditing &amp; logging (CCA + Providers + customers)</t>
  </si>
  <si>
    <t xml:space="preserve">Protection against injection attacks (SQL, CRLF)</t>
  </si>
  <si>
    <t xml:space="preserve">URL encoding,  Input validation</t>
  </si>
  <si>
    <t xml:space="preserve">Cookie Encryption, Cookie replay attacks</t>
  </si>
  <si>
    <t xml:space="preserve">Session hijacking prevention</t>
  </si>
  <si>
    <t xml:space="preserve">Cross site scripting and session management</t>
  </si>
  <si>
    <t xml:space="preserve">Authentication, Authorization, Roles</t>
  </si>
  <si>
    <t xml:space="preserve">Exception Handling and Error logging</t>
  </si>
  <si>
    <t xml:space="preserve">Notification management</t>
  </si>
  <si>
    <t xml:space="preserve">Reporting Engine</t>
  </si>
  <si>
    <t xml:space="preserve">Workflow management</t>
  </si>
  <si>
    <t xml:space="preserve">Search Engine</t>
  </si>
  <si>
    <t xml:space="preserve">Mobile api</t>
  </si>
  <si>
    <t xml:space="preserve">SQA </t>
  </si>
  <si>
    <t xml:space="preserve">QA &amp; Bug fixing</t>
  </si>
  <si>
    <t xml:space="preserve">UAT</t>
  </si>
  <si>
    <t xml:space="preserve">Deployment</t>
  </si>
  <si>
    <t xml:space="preserve">     vvvcnmnmvbn</t>
  </si>
  <si>
    <t xml:space="preserve">                                        PuffyPaws                                                                                   23 September 2020</t>
  </si>
  <si>
    <t xml:space="preserve">Hrs</t>
  </si>
  <si>
    <t xml:space="preserve">Flutter</t>
  </si>
  <si>
    <t xml:space="preserve">AndroidDeveloper</t>
  </si>
  <si>
    <t xml:space="preserve">iOS Developer</t>
  </si>
  <si>
    <t xml:space="preserve">Splash Screen</t>
  </si>
  <si>
    <t xml:space="preserve">With 1.5 resources (maybe)</t>
  </si>
  <si>
    <t xml:space="preserve">Total effort</t>
  </si>
  <si>
    <t xml:space="preserve">dellivery time</t>
  </si>
  <si>
    <t xml:space="preserve">Service description page</t>
  </si>
  <si>
    <t xml:space="preserve">Book service ( Pick time &amp; date based on existing schedule) : Slots</t>
  </si>
  <si>
    <t xml:space="preserve">Chaeckout (edit cart -add, delete)</t>
  </si>
  <si>
    <t xml:space="preserve">My Account</t>
  </si>
  <si>
    <t xml:space="preserve">Change password</t>
  </si>
  <si>
    <r>
      <rPr>
        <b val="true"/>
        <u val="single"/>
        <sz val="11"/>
        <color rgb="FF000000"/>
        <rFont val="Calibri"/>
        <family val="2"/>
        <charset val="1"/>
      </rPr>
      <t xml:space="preserve">Assumption
</t>
    </r>
    <r>
      <rPr>
        <sz val="11"/>
        <color rgb="FF000000"/>
        <rFont val="Calibri"/>
        <family val="2"/>
        <charset val="1"/>
      </rPr>
      <t xml:space="preserve">1.The estimation is for portrait mode.
2.The estimation may vary with the difference in functionality and the design.
3.The estimation is done for hybrid app using flutter.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</si>
</sst>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EDEDED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F4B183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1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5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5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FBE5D6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2043720</xdr:colOff>
      <xdr:row>2</xdr:row>
      <xdr:rowOff>313560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6320" y="171360"/>
          <a:ext cx="1967400" cy="52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2043720</xdr:colOff>
      <xdr:row>2</xdr:row>
      <xdr:rowOff>313560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6320" y="171360"/>
          <a:ext cx="1967400" cy="5230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V10052/AppData/Local/Microsoft/Windows/INetCache/Content.Outlook/Q0XRQBNE/proposal/PRISMA%20-%20Saudi%20-%20SKAMCO/PRISMA%20Module%20Inventor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74.57"/>
    <col collapsed="false" customWidth="true" hidden="false" outlineLevel="0" max="2" min="2" style="1" width="10.57"/>
    <col collapsed="false" customWidth="true" hidden="false" outlineLevel="0" max="3" min="3" style="1" width="11.43"/>
    <col collapsed="false" customWidth="true" hidden="false" outlineLevel="0" max="4" min="4" style="0" width="26.72"/>
    <col collapsed="false" customWidth="true" hidden="false" outlineLevel="0" max="5" min="5" style="1" width="6.43"/>
    <col collapsed="false" customWidth="true" hidden="false" outlineLevel="0" max="7" min="6" style="1" width="9.57"/>
    <col collapsed="false" customWidth="true" hidden="false" outlineLevel="0" max="8" min="8" style="0" width="10.28"/>
    <col collapsed="false" customWidth="true" hidden="false" outlineLevel="0" max="9" min="9" style="0" width="7.43"/>
    <col collapsed="false" customWidth="true" hidden="false" outlineLevel="0" max="10" min="10" style="0" width="13"/>
    <col collapsed="false" customWidth="true" hidden="false" outlineLevel="0" max="11" min="11" style="0" width="7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</row>
    <row r="3" customFormat="false" ht="31.5" hidden="false" customHeight="true" outlineLevel="0" collapsed="false">
      <c r="A3" s="5"/>
      <c r="B3" s="3"/>
      <c r="C3" s="3"/>
      <c r="D3" s="3"/>
      <c r="E3" s="3"/>
      <c r="F3" s="3"/>
      <c r="G3" s="3"/>
    </row>
    <row r="4" customFormat="false" ht="26.25" hidden="false" customHeight="true" outlineLevel="0" collapsed="false">
      <c r="A4" s="6" t="s">
        <v>0</v>
      </c>
      <c r="B4" s="6"/>
      <c r="C4" s="6"/>
      <c r="D4" s="6"/>
      <c r="E4" s="6"/>
      <c r="F4" s="6"/>
      <c r="G4" s="6"/>
    </row>
    <row r="5" customFormat="false" ht="15" hidden="false" customHeight="false" outlineLevel="0" collapsed="false">
      <c r="A5" s="7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0" t="s">
        <v>7</v>
      </c>
    </row>
    <row r="6" customFormat="false" ht="15" hidden="false" customHeight="false" outlineLevel="0" collapsed="false">
      <c r="A6" s="11" t="s">
        <v>8</v>
      </c>
      <c r="B6" s="11"/>
      <c r="C6" s="11"/>
      <c r="D6" s="0" t="s">
        <v>9</v>
      </c>
      <c r="E6" s="1" t="n">
        <v>1</v>
      </c>
      <c r="F6" s="1" t="n">
        <f aca="false">C10/E6</f>
        <v>10</v>
      </c>
      <c r="G6" s="1" t="n">
        <f aca="false">E6*F6</f>
        <v>10</v>
      </c>
    </row>
    <row r="7" customFormat="false" ht="15" hidden="false" customHeight="false" outlineLevel="0" collapsed="false">
      <c r="A7" s="12" t="s">
        <v>10</v>
      </c>
      <c r="B7" s="1" t="n">
        <v>24</v>
      </c>
      <c r="C7" s="1" t="n">
        <f aca="false">B7/8</f>
        <v>3</v>
      </c>
      <c r="D7" s="0" t="s">
        <v>11</v>
      </c>
      <c r="E7" s="1" t="n">
        <v>1</v>
      </c>
      <c r="F7" s="1" t="n">
        <f aca="false">C7/E7</f>
        <v>3</v>
      </c>
      <c r="G7" s="1" t="n">
        <f aca="false">E7*F7</f>
        <v>3</v>
      </c>
    </row>
    <row r="8" customFormat="false" ht="15" hidden="false" customHeight="false" outlineLevel="0" collapsed="false">
      <c r="A8" s="12" t="s">
        <v>12</v>
      </c>
      <c r="B8" s="1" t="n">
        <f aca="false">SUM(B12:B116)*0.1</f>
        <v>74.6</v>
      </c>
      <c r="C8" s="1" t="n">
        <f aca="false">B8/8</f>
        <v>9.325</v>
      </c>
      <c r="D8" s="0" t="s">
        <v>13</v>
      </c>
      <c r="E8" s="1" t="n">
        <v>1</v>
      </c>
      <c r="F8" s="1" t="n">
        <f aca="false">C9/E8</f>
        <v>3</v>
      </c>
      <c r="G8" s="1" t="n">
        <f aca="false">E8*F8</f>
        <v>3</v>
      </c>
    </row>
    <row r="9" customFormat="false" ht="15" hidden="false" customHeight="false" outlineLevel="0" collapsed="false">
      <c r="A9" s="12" t="s">
        <v>14</v>
      </c>
      <c r="B9" s="1" t="n">
        <v>24</v>
      </c>
      <c r="C9" s="1" t="n">
        <f aca="false">B9/8</f>
        <v>3</v>
      </c>
      <c r="D9" s="0" t="s">
        <v>15</v>
      </c>
      <c r="E9" s="1" t="n">
        <v>1</v>
      </c>
      <c r="F9" s="1" t="n">
        <f aca="false">C8/E9</f>
        <v>9.325</v>
      </c>
      <c r="G9" s="1" t="n">
        <f aca="false">E9*F9</f>
        <v>9.325</v>
      </c>
    </row>
    <row r="10" customFormat="false" ht="15" hidden="false" customHeight="false" outlineLevel="0" collapsed="false">
      <c r="A10" s="12" t="s">
        <v>16</v>
      </c>
      <c r="B10" s="1" t="n">
        <v>80</v>
      </c>
      <c r="C10" s="1" t="n">
        <f aca="false">B10/8</f>
        <v>10</v>
      </c>
      <c r="D10" s="0" t="s">
        <v>17</v>
      </c>
      <c r="E10" s="1" t="n">
        <v>1</v>
      </c>
      <c r="F10" s="1" t="n">
        <v>47</v>
      </c>
      <c r="G10" s="1" t="n">
        <f aca="false">E10*F10</f>
        <v>47</v>
      </c>
      <c r="H10" s="13" t="n">
        <f aca="false">SUM(G10:G11)</f>
        <v>94</v>
      </c>
      <c r="I10" s="13" t="n">
        <f aca="false">SUM(C12:C116)</f>
        <v>93.25</v>
      </c>
    </row>
    <row r="11" customFormat="false" ht="15" hidden="false" customHeight="false" outlineLevel="0" collapsed="false">
      <c r="A11" s="14" t="s">
        <v>18</v>
      </c>
      <c r="B11" s="14"/>
      <c r="C11" s="14"/>
      <c r="D11" s="0" t="s">
        <v>19</v>
      </c>
      <c r="E11" s="1" t="n">
        <v>1</v>
      </c>
      <c r="F11" s="1" t="n">
        <v>47</v>
      </c>
      <c r="G11" s="1" t="n">
        <f aca="false">E11*F11</f>
        <v>47</v>
      </c>
      <c r="H11" s="13"/>
      <c r="I11" s="13"/>
    </row>
    <row r="12" customFormat="false" ht="15" hidden="false" customHeight="false" outlineLevel="0" collapsed="false">
      <c r="A12" s="0" t="s">
        <v>20</v>
      </c>
      <c r="B12" s="1" t="n">
        <v>0</v>
      </c>
      <c r="C12" s="1" t="n">
        <f aca="false">B12/8</f>
        <v>0</v>
      </c>
      <c r="D12" s="0" t="s">
        <v>21</v>
      </c>
      <c r="E12" s="1" t="n">
        <v>1</v>
      </c>
      <c r="F12" s="1" t="n">
        <f aca="false">E116</f>
        <v>23.3125</v>
      </c>
      <c r="G12" s="1" t="n">
        <f aca="false">E12*F12</f>
        <v>23.3125</v>
      </c>
    </row>
    <row r="13" customFormat="false" ht="15" hidden="false" customHeight="false" outlineLevel="0" collapsed="false">
      <c r="A13" s="15" t="s">
        <v>22</v>
      </c>
      <c r="B13" s="16"/>
      <c r="C13" s="16"/>
      <c r="D13" s="0" t="s">
        <v>23</v>
      </c>
      <c r="E13" s="1" t="n">
        <v>2</v>
      </c>
      <c r="F13" s="1" t="n">
        <f aca="false">SUM(C118:C120)/E13</f>
        <v>19.31875</v>
      </c>
      <c r="G13" s="1" t="n">
        <f aca="false">E13*F13</f>
        <v>38.6375</v>
      </c>
    </row>
    <row r="14" customFormat="false" ht="15" hidden="false" customHeight="false" outlineLevel="0" collapsed="false">
      <c r="A14" s="17" t="s">
        <v>24</v>
      </c>
      <c r="B14" s="1" t="n">
        <v>8</v>
      </c>
      <c r="C14" s="1" t="n">
        <f aca="false">B14/8</f>
        <v>1</v>
      </c>
      <c r="D14" s="0" t="s">
        <v>7</v>
      </c>
      <c r="G14" s="18" t="n">
        <f aca="false">SUM(G6:G13)</f>
        <v>181.275</v>
      </c>
      <c r="H14" s="19"/>
    </row>
    <row r="15" customFormat="false" ht="15" hidden="false" customHeight="false" outlineLevel="0" collapsed="false">
      <c r="A15" s="17" t="s">
        <v>25</v>
      </c>
      <c r="B15" s="1" t="n">
        <v>4</v>
      </c>
      <c r="C15" s="1" t="n">
        <f aca="false">B15/8</f>
        <v>0.5</v>
      </c>
      <c r="G15" s="20"/>
      <c r="H15" s="19"/>
    </row>
    <row r="16" customFormat="false" ht="15" hidden="false" customHeight="false" outlineLevel="0" collapsed="false">
      <c r="A16" s="17" t="s">
        <v>26</v>
      </c>
      <c r="B16" s="1" t="n">
        <v>4</v>
      </c>
      <c r="C16" s="1" t="n">
        <f aca="false">B16/8</f>
        <v>0.5</v>
      </c>
      <c r="E16" s="1" t="s">
        <v>6</v>
      </c>
      <c r="F16" s="1" t="s">
        <v>27</v>
      </c>
      <c r="G16" s="20"/>
      <c r="H16" s="19"/>
    </row>
    <row r="17" customFormat="false" ht="15" hidden="false" customHeight="false" outlineLevel="0" collapsed="false">
      <c r="A17" s="17" t="s">
        <v>28</v>
      </c>
      <c r="B17" s="1" t="n">
        <v>6</v>
      </c>
      <c r="C17" s="1" t="n">
        <f aca="false">B17/8</f>
        <v>0.75</v>
      </c>
      <c r="D17" s="0" t="s">
        <v>29</v>
      </c>
      <c r="E17" s="1" t="n">
        <f aca="false">G14</f>
        <v>181.275</v>
      </c>
      <c r="F17" s="1" t="n">
        <f aca="false">E17/20</f>
        <v>9.06375</v>
      </c>
      <c r="G17" s="20"/>
      <c r="H17" s="19"/>
    </row>
    <row r="18" customFormat="false" ht="15" hidden="false" customHeight="false" outlineLevel="0" collapsed="false">
      <c r="A18" s="17" t="s">
        <v>30</v>
      </c>
      <c r="B18" s="1" t="n">
        <v>6</v>
      </c>
      <c r="C18" s="1" t="n">
        <f aca="false">B18/8</f>
        <v>0.75</v>
      </c>
      <c r="D18" s="0" t="s">
        <v>31</v>
      </c>
      <c r="E18" s="21" t="n">
        <f aca="false">SUM(F13,F10,F7,F6)</f>
        <v>79.31875</v>
      </c>
      <c r="F18" s="21" t="n">
        <f aca="false">E18/20</f>
        <v>3.9659375</v>
      </c>
      <c r="G18" s="20"/>
      <c r="H18" s="19"/>
    </row>
    <row r="19" customFormat="false" ht="15" hidden="false" customHeight="false" outlineLevel="0" collapsed="false">
      <c r="A19" s="17" t="s">
        <v>32</v>
      </c>
      <c r="B19" s="1" t="n">
        <v>6</v>
      </c>
      <c r="C19" s="1" t="n">
        <f aca="false">B19/8</f>
        <v>0.75</v>
      </c>
      <c r="E19" s="21"/>
      <c r="F19" s="21"/>
      <c r="G19" s="20"/>
      <c r="H19" s="19"/>
    </row>
    <row r="20" customFormat="false" ht="15" hidden="false" customHeight="false" outlineLevel="0" collapsed="false">
      <c r="A20" s="17" t="s">
        <v>33</v>
      </c>
      <c r="B20" s="1" t="n">
        <v>4</v>
      </c>
      <c r="C20" s="1" t="n">
        <f aca="false">B20/8</f>
        <v>0.5</v>
      </c>
      <c r="G20" s="20"/>
    </row>
    <row r="21" customFormat="false" ht="15" hidden="false" customHeight="false" outlineLevel="0" collapsed="false">
      <c r="A21" s="17" t="s">
        <v>34</v>
      </c>
      <c r="B21" s="1" t="n">
        <v>4</v>
      </c>
      <c r="C21" s="1" t="n">
        <f aca="false">B21/8</f>
        <v>0.5</v>
      </c>
      <c r="G21" s="20"/>
      <c r="H21" s="22"/>
    </row>
    <row r="22" customFormat="false" ht="15" hidden="false" customHeight="false" outlineLevel="0" collapsed="false">
      <c r="A22" s="15" t="s">
        <v>35</v>
      </c>
      <c r="B22" s="16"/>
      <c r="C22" s="16"/>
      <c r="G22" s="20"/>
      <c r="H22" s="22"/>
    </row>
    <row r="23" customFormat="false" ht="15" hidden="false" customHeight="false" outlineLevel="0" collapsed="false">
      <c r="A23" s="17" t="s">
        <v>36</v>
      </c>
      <c r="B23" s="1" t="n">
        <v>8</v>
      </c>
      <c r="C23" s="1" t="n">
        <f aca="false">B23/8</f>
        <v>1</v>
      </c>
      <c r="E23" s="21"/>
      <c r="F23" s="21"/>
      <c r="G23" s="20"/>
      <c r="H23" s="22"/>
    </row>
    <row r="24" customFormat="false" ht="15" hidden="false" customHeight="false" outlineLevel="0" collapsed="false">
      <c r="A24" s="17" t="s">
        <v>37</v>
      </c>
      <c r="B24" s="1" t="n">
        <v>8</v>
      </c>
      <c r="C24" s="1" t="n">
        <f aca="false">B24/8</f>
        <v>1</v>
      </c>
      <c r="E24" s="21"/>
      <c r="F24" s="21"/>
      <c r="G24" s="20"/>
      <c r="H24" s="22"/>
    </row>
    <row r="25" customFormat="false" ht="15" hidden="false" customHeight="false" outlineLevel="0" collapsed="false">
      <c r="A25" s="17" t="s">
        <v>38</v>
      </c>
      <c r="B25" s="1" t="n">
        <v>8</v>
      </c>
      <c r="C25" s="1" t="n">
        <f aca="false">B25/8</f>
        <v>1</v>
      </c>
      <c r="E25" s="21"/>
      <c r="F25" s="21"/>
      <c r="G25" s="20"/>
      <c r="H25" s="22"/>
    </row>
    <row r="26" customFormat="false" ht="15" hidden="false" customHeight="false" outlineLevel="0" collapsed="false">
      <c r="A26" s="17" t="s">
        <v>39</v>
      </c>
      <c r="B26" s="1" t="n">
        <v>4</v>
      </c>
      <c r="C26" s="1" t="n">
        <f aca="false">B26/8</f>
        <v>0.5</v>
      </c>
      <c r="E26" s="21"/>
      <c r="F26" s="21"/>
      <c r="G26" s="20"/>
      <c r="H26" s="22"/>
    </row>
    <row r="27" customFormat="false" ht="15" hidden="false" customHeight="false" outlineLevel="0" collapsed="false">
      <c r="A27" s="17" t="s">
        <v>40</v>
      </c>
      <c r="B27" s="1" t="n">
        <v>8</v>
      </c>
      <c r="C27" s="1" t="n">
        <f aca="false">B27/8</f>
        <v>1</v>
      </c>
      <c r="E27" s="21"/>
      <c r="F27" s="21"/>
      <c r="G27" s="20"/>
      <c r="H27" s="22"/>
    </row>
    <row r="28" customFormat="false" ht="15" hidden="false" customHeight="false" outlineLevel="0" collapsed="false">
      <c r="A28" s="17" t="s">
        <v>41</v>
      </c>
      <c r="B28" s="1" t="n">
        <v>4</v>
      </c>
      <c r="C28" s="1" t="n">
        <f aca="false">B28/8</f>
        <v>0.5</v>
      </c>
      <c r="E28" s="21"/>
      <c r="F28" s="21"/>
      <c r="G28" s="20"/>
      <c r="H28" s="22"/>
    </row>
    <row r="29" customFormat="false" ht="15" hidden="false" customHeight="false" outlineLevel="0" collapsed="false">
      <c r="A29" s="17" t="s">
        <v>42</v>
      </c>
      <c r="B29" s="1" t="n">
        <v>8</v>
      </c>
      <c r="C29" s="1" t="n">
        <f aca="false">B29/8</f>
        <v>1</v>
      </c>
      <c r="E29" s="21"/>
      <c r="F29" s="21"/>
      <c r="G29" s="20"/>
      <c r="H29" s="22"/>
    </row>
    <row r="30" customFormat="false" ht="15" hidden="false" customHeight="false" outlineLevel="0" collapsed="false">
      <c r="A30" s="17" t="s">
        <v>43</v>
      </c>
      <c r="B30" s="1" t="n">
        <v>8</v>
      </c>
      <c r="C30" s="1" t="n">
        <f aca="false">B30/8</f>
        <v>1</v>
      </c>
      <c r="E30" s="21"/>
      <c r="F30" s="21"/>
      <c r="G30" s="20"/>
      <c r="H30" s="22"/>
    </row>
    <row r="31" customFormat="false" ht="15" hidden="false" customHeight="false" outlineLevel="0" collapsed="false">
      <c r="A31" s="17" t="s">
        <v>44</v>
      </c>
      <c r="B31" s="1" t="n">
        <v>6</v>
      </c>
      <c r="C31" s="1" t="n">
        <f aca="false">B31/8</f>
        <v>0.75</v>
      </c>
      <c r="H31" s="23"/>
    </row>
    <row r="32" customFormat="false" ht="15" hidden="false" customHeight="false" outlineLevel="0" collapsed="false">
      <c r="A32" s="17" t="s">
        <v>45</v>
      </c>
      <c r="B32" s="1" t="n">
        <v>4</v>
      </c>
      <c r="C32" s="1" t="n">
        <f aca="false">B32/8</f>
        <v>0.5</v>
      </c>
      <c r="H32" s="23"/>
    </row>
    <row r="33" customFormat="false" ht="15" hidden="false" customHeight="false" outlineLevel="0" collapsed="false">
      <c r="A33" s="17" t="s">
        <v>46</v>
      </c>
      <c r="B33" s="1" t="n">
        <v>8</v>
      </c>
      <c r="C33" s="1" t="n">
        <f aca="false">B33/8</f>
        <v>1</v>
      </c>
      <c r="G33" s="24"/>
      <c r="H33" s="23"/>
    </row>
    <row r="34" customFormat="false" ht="15" hidden="false" customHeight="false" outlineLevel="0" collapsed="false">
      <c r="A34" s="17" t="s">
        <v>47</v>
      </c>
      <c r="B34" s="1" t="n">
        <v>6</v>
      </c>
      <c r="C34" s="1" t="n">
        <f aca="false">B34/8</f>
        <v>0.75</v>
      </c>
      <c r="H34" s="23"/>
    </row>
    <row r="35" customFormat="false" ht="15" hidden="false" customHeight="false" outlineLevel="0" collapsed="false">
      <c r="A35" s="17" t="s">
        <v>48</v>
      </c>
      <c r="B35" s="1" t="n">
        <v>6</v>
      </c>
      <c r="C35" s="1" t="n">
        <f aca="false">B35/8</f>
        <v>0.75</v>
      </c>
      <c r="G35" s="24"/>
      <c r="H35" s="23"/>
    </row>
    <row r="36" customFormat="false" ht="15" hidden="false" customHeight="false" outlineLevel="0" collapsed="false">
      <c r="A36" s="17" t="s">
        <v>49</v>
      </c>
      <c r="B36" s="1" t="n">
        <v>6</v>
      </c>
      <c r="C36" s="1" t="n">
        <f aca="false">B36/8</f>
        <v>0.75</v>
      </c>
      <c r="G36" s="24"/>
      <c r="H36" s="23"/>
    </row>
    <row r="37" customFormat="false" ht="15" hidden="false" customHeight="false" outlineLevel="0" collapsed="false">
      <c r="A37" s="17" t="s">
        <v>50</v>
      </c>
      <c r="B37" s="1" t="n">
        <v>6</v>
      </c>
      <c r="C37" s="1" t="n">
        <f aca="false">B37/8</f>
        <v>0.75</v>
      </c>
      <c r="G37" s="24"/>
      <c r="H37" s="12"/>
    </row>
    <row r="38" customFormat="false" ht="15" hidden="false" customHeight="false" outlineLevel="0" collapsed="false">
      <c r="A38" s="17" t="s">
        <v>51</v>
      </c>
      <c r="B38" s="1" t="n">
        <v>6</v>
      </c>
      <c r="C38" s="1" t="n">
        <f aca="false">B38/8</f>
        <v>0.75</v>
      </c>
      <c r="G38" s="24"/>
      <c r="H38" s="12"/>
    </row>
    <row r="39" customFormat="false" ht="15" hidden="false" customHeight="false" outlineLevel="0" collapsed="false">
      <c r="A39" s="17" t="s">
        <v>44</v>
      </c>
      <c r="B39" s="1" t="n">
        <v>4</v>
      </c>
      <c r="C39" s="1" t="n">
        <f aca="false">B39/8</f>
        <v>0.5</v>
      </c>
      <c r="G39" s="24"/>
      <c r="H39" s="22"/>
    </row>
    <row r="40" customFormat="false" ht="15" hidden="false" customHeight="false" outlineLevel="0" collapsed="false">
      <c r="A40" s="17" t="s">
        <v>52</v>
      </c>
      <c r="B40" s="1" t="n">
        <v>4</v>
      </c>
      <c r="C40" s="1" t="n">
        <f aca="false">B40/8</f>
        <v>0.5</v>
      </c>
      <c r="G40" s="24"/>
      <c r="H40" s="22"/>
    </row>
    <row r="41" customFormat="false" ht="15" hidden="false" customHeight="false" outlineLevel="0" collapsed="false">
      <c r="A41" s="17" t="s">
        <v>45</v>
      </c>
      <c r="B41" s="1" t="n">
        <v>4</v>
      </c>
      <c r="C41" s="1" t="n">
        <f aca="false">B41/8</f>
        <v>0.5</v>
      </c>
      <c r="G41" s="24"/>
      <c r="H41" s="22"/>
    </row>
    <row r="42" customFormat="false" ht="15" hidden="false" customHeight="false" outlineLevel="0" collapsed="false">
      <c r="A42" s="17" t="s">
        <v>46</v>
      </c>
      <c r="B42" s="1" t="n">
        <v>8</v>
      </c>
      <c r="C42" s="1" t="n">
        <f aca="false">B42/8</f>
        <v>1</v>
      </c>
      <c r="G42" s="24"/>
      <c r="H42" s="22"/>
    </row>
    <row r="43" customFormat="false" ht="15" hidden="false" customHeight="false" outlineLevel="0" collapsed="false">
      <c r="A43" s="17" t="s">
        <v>53</v>
      </c>
      <c r="B43" s="1" t="n">
        <v>6</v>
      </c>
      <c r="C43" s="1" t="n">
        <f aca="false">B43/8</f>
        <v>0.75</v>
      </c>
      <c r="G43" s="24"/>
      <c r="H43" s="25"/>
    </row>
    <row r="44" customFormat="false" ht="15" hidden="false" customHeight="false" outlineLevel="0" collapsed="false">
      <c r="A44" s="17" t="s">
        <v>54</v>
      </c>
      <c r="B44" s="1" t="n">
        <v>16</v>
      </c>
      <c r="C44" s="1" t="n">
        <f aca="false">B44/8</f>
        <v>2</v>
      </c>
      <c r="G44" s="24"/>
      <c r="H44" s="25"/>
    </row>
    <row r="45" customFormat="false" ht="15" hidden="false" customHeight="false" outlineLevel="0" collapsed="false">
      <c r="A45" s="15" t="s">
        <v>55</v>
      </c>
      <c r="B45" s="26"/>
      <c r="C45" s="26"/>
      <c r="G45" s="24"/>
      <c r="H45" s="25"/>
      <c r="I45" s="19"/>
    </row>
    <row r="46" customFormat="false" ht="15" hidden="false" customHeight="false" outlineLevel="0" collapsed="false">
      <c r="A46" s="17" t="s">
        <v>56</v>
      </c>
      <c r="B46" s="1" t="n">
        <v>16</v>
      </c>
      <c r="C46" s="1" t="n">
        <f aca="false">B46/8</f>
        <v>2</v>
      </c>
      <c r="G46" s="20"/>
      <c r="H46" s="25"/>
      <c r="I46" s="19"/>
    </row>
    <row r="47" customFormat="false" ht="15" hidden="false" customHeight="false" outlineLevel="0" collapsed="false">
      <c r="A47" s="17" t="s">
        <v>57</v>
      </c>
      <c r="B47" s="1" t="n">
        <v>6</v>
      </c>
      <c r="C47" s="1" t="n">
        <f aca="false">B47/8</f>
        <v>0.75</v>
      </c>
      <c r="G47" s="20"/>
      <c r="H47" s="25"/>
    </row>
    <row r="48" customFormat="false" ht="15" hidden="false" customHeight="false" outlineLevel="0" collapsed="false">
      <c r="A48" s="17" t="s">
        <v>58</v>
      </c>
      <c r="B48" s="1" t="n">
        <v>8</v>
      </c>
      <c r="C48" s="1" t="n">
        <f aca="false">B48/8</f>
        <v>1</v>
      </c>
      <c r="G48" s="20"/>
      <c r="H48" s="25"/>
    </row>
    <row r="49" customFormat="false" ht="15" hidden="false" customHeight="false" outlineLevel="0" collapsed="false">
      <c r="A49" s="17" t="s">
        <v>59</v>
      </c>
      <c r="B49" s="1" t="n">
        <v>4</v>
      </c>
      <c r="C49" s="1" t="n">
        <f aca="false">B49/8</f>
        <v>0.5</v>
      </c>
      <c r="G49" s="20"/>
      <c r="H49" s="25"/>
    </row>
    <row r="50" customFormat="false" ht="15" hidden="false" customHeight="false" outlineLevel="0" collapsed="false">
      <c r="A50" s="15" t="s">
        <v>60</v>
      </c>
      <c r="B50" s="26"/>
      <c r="C50" s="26"/>
      <c r="G50" s="20"/>
      <c r="H50" s="27"/>
      <c r="I50" s="19"/>
    </row>
    <row r="51" customFormat="false" ht="15" hidden="false" customHeight="false" outlineLevel="0" collapsed="false">
      <c r="A51" s="17" t="s">
        <v>61</v>
      </c>
      <c r="B51" s="1" t="n">
        <v>6</v>
      </c>
      <c r="C51" s="1" t="n">
        <f aca="false">B51/8</f>
        <v>0.75</v>
      </c>
      <c r="G51" s="20"/>
      <c r="H51" s="22"/>
      <c r="I51" s="19"/>
    </row>
    <row r="52" customFormat="false" ht="15" hidden="false" customHeight="false" outlineLevel="0" collapsed="false">
      <c r="A52" s="17" t="s">
        <v>62</v>
      </c>
      <c r="B52" s="1" t="n">
        <v>6</v>
      </c>
      <c r="C52" s="1" t="n">
        <f aca="false">B52/8</f>
        <v>0.75</v>
      </c>
      <c r="G52" s="20"/>
      <c r="H52" s="22"/>
      <c r="I52" s="19"/>
    </row>
    <row r="53" customFormat="false" ht="15" hidden="false" customHeight="false" outlineLevel="0" collapsed="false">
      <c r="A53" s="17" t="s">
        <v>63</v>
      </c>
      <c r="B53" s="1" t="n">
        <v>4</v>
      </c>
      <c r="C53" s="1" t="n">
        <f aca="false">B53/8</f>
        <v>0.5</v>
      </c>
      <c r="G53" s="20"/>
      <c r="H53" s="19"/>
      <c r="I53" s="19"/>
    </row>
    <row r="54" customFormat="false" ht="15" hidden="false" customHeight="false" outlineLevel="0" collapsed="false">
      <c r="A54" s="17" t="s">
        <v>64</v>
      </c>
      <c r="B54" s="1" t="n">
        <v>40</v>
      </c>
      <c r="C54" s="1" t="n">
        <f aca="false">B54/8</f>
        <v>5</v>
      </c>
      <c r="D54" s="0" t="s">
        <v>65</v>
      </c>
      <c r="G54" s="20"/>
      <c r="H54" s="19"/>
      <c r="I54" s="19"/>
    </row>
    <row r="55" customFormat="false" ht="15" hidden="false" customHeight="false" outlineLevel="0" collapsed="false">
      <c r="A55" s="17" t="s">
        <v>66</v>
      </c>
      <c r="B55" s="1" t="n">
        <v>6</v>
      </c>
      <c r="C55" s="1" t="n">
        <f aca="false">B55/8</f>
        <v>0.75</v>
      </c>
      <c r="G55" s="20"/>
      <c r="H55" s="19"/>
      <c r="I55" s="19"/>
    </row>
    <row r="56" customFormat="false" ht="15" hidden="false" customHeight="false" outlineLevel="0" collapsed="false">
      <c r="A56" s="17" t="s">
        <v>67</v>
      </c>
      <c r="B56" s="1" t="n">
        <v>6</v>
      </c>
      <c r="C56" s="1" t="n">
        <f aca="false">B56/8</f>
        <v>0.75</v>
      </c>
      <c r="G56" s="20"/>
      <c r="H56" s="19"/>
      <c r="I56" s="19"/>
    </row>
    <row r="57" customFormat="false" ht="15" hidden="false" customHeight="false" outlineLevel="0" collapsed="false">
      <c r="A57" s="17" t="s">
        <v>68</v>
      </c>
      <c r="B57" s="1" t="n">
        <v>4</v>
      </c>
      <c r="C57" s="1" t="n">
        <f aca="false">B57/8</f>
        <v>0.5</v>
      </c>
      <c r="G57" s="20"/>
      <c r="H57" s="19"/>
      <c r="I57" s="19"/>
    </row>
    <row r="58" customFormat="false" ht="15" hidden="false" customHeight="false" outlineLevel="0" collapsed="false">
      <c r="A58" s="17" t="s">
        <v>69</v>
      </c>
      <c r="B58" s="1" t="n">
        <v>4</v>
      </c>
      <c r="C58" s="1" t="n">
        <f aca="false">B58/8</f>
        <v>0.5</v>
      </c>
      <c r="G58" s="20"/>
      <c r="H58" s="19"/>
      <c r="I58" s="19"/>
    </row>
    <row r="59" customFormat="false" ht="15" hidden="false" customHeight="false" outlineLevel="0" collapsed="false">
      <c r="A59" s="17" t="s">
        <v>70</v>
      </c>
      <c r="B59" s="1" t="n">
        <v>4</v>
      </c>
      <c r="C59" s="1" t="n">
        <f aca="false">B59/8</f>
        <v>0.5</v>
      </c>
      <c r="G59" s="20"/>
      <c r="H59" s="19"/>
      <c r="I59" s="19"/>
    </row>
    <row r="60" customFormat="false" ht="15" hidden="false" customHeight="false" outlineLevel="0" collapsed="false">
      <c r="A60" s="17" t="s">
        <v>71</v>
      </c>
      <c r="B60" s="1" t="n">
        <v>4</v>
      </c>
      <c r="C60" s="1" t="n">
        <f aca="false">B60/8</f>
        <v>0.5</v>
      </c>
      <c r="G60" s="20"/>
      <c r="H60" s="19"/>
      <c r="I60" s="19"/>
    </row>
    <row r="61" customFormat="false" ht="15" hidden="false" customHeight="false" outlineLevel="0" collapsed="false">
      <c r="A61" s="17" t="s">
        <v>72</v>
      </c>
      <c r="B61" s="1" t="n">
        <v>4</v>
      </c>
      <c r="C61" s="1" t="n">
        <f aca="false">B61/8</f>
        <v>0.5</v>
      </c>
      <c r="G61" s="20"/>
      <c r="H61" s="19"/>
      <c r="I61" s="19"/>
    </row>
    <row r="62" customFormat="false" ht="15" hidden="false" customHeight="false" outlineLevel="0" collapsed="false">
      <c r="A62" s="17" t="s">
        <v>73</v>
      </c>
      <c r="B62" s="1" t="n">
        <v>6</v>
      </c>
      <c r="C62" s="1" t="n">
        <f aca="false">B62/8</f>
        <v>0.75</v>
      </c>
      <c r="G62" s="20"/>
      <c r="H62" s="19"/>
      <c r="I62" s="19"/>
    </row>
    <row r="63" customFormat="false" ht="15" hidden="false" customHeight="false" outlineLevel="0" collapsed="false">
      <c r="A63" s="17" t="s">
        <v>74</v>
      </c>
      <c r="B63" s="1" t="n">
        <v>4</v>
      </c>
      <c r="C63" s="1" t="n">
        <f aca="false">B63/8</f>
        <v>0.5</v>
      </c>
      <c r="G63" s="20"/>
      <c r="H63" s="19"/>
      <c r="I63" s="19"/>
    </row>
    <row r="64" customFormat="false" ht="15" hidden="false" customHeight="false" outlineLevel="0" collapsed="false">
      <c r="A64" s="17" t="s">
        <v>75</v>
      </c>
      <c r="B64" s="1" t="n">
        <v>4</v>
      </c>
      <c r="C64" s="1" t="n">
        <f aca="false">B64/8</f>
        <v>0.5</v>
      </c>
      <c r="G64" s="20"/>
      <c r="H64" s="19"/>
      <c r="I64" s="19"/>
    </row>
    <row r="65" customFormat="false" ht="15" hidden="false" customHeight="false" outlineLevel="0" collapsed="false">
      <c r="A65" s="26" t="s">
        <v>76</v>
      </c>
      <c r="B65" s="26"/>
      <c r="C65" s="26"/>
      <c r="G65" s="20"/>
      <c r="H65" s="19"/>
      <c r="I65" s="19"/>
    </row>
    <row r="66" customFormat="false" ht="15" hidden="false" customHeight="false" outlineLevel="0" collapsed="false">
      <c r="A66" s="17" t="s">
        <v>77</v>
      </c>
      <c r="B66" s="18" t="n">
        <v>6</v>
      </c>
      <c r="C66" s="18" t="n">
        <f aca="false">B66/8</f>
        <v>0.75</v>
      </c>
      <c r="G66" s="20"/>
      <c r="H66" s="19"/>
      <c r="I66" s="19"/>
    </row>
    <row r="67" customFormat="false" ht="15" hidden="false" customHeight="false" outlineLevel="0" collapsed="false">
      <c r="A67" s="17" t="s">
        <v>78</v>
      </c>
      <c r="B67" s="18" t="n">
        <v>16</v>
      </c>
      <c r="C67" s="18" t="n">
        <f aca="false">B67/8</f>
        <v>2</v>
      </c>
    </row>
    <row r="68" customFormat="false" ht="15" hidden="false" customHeight="false" outlineLevel="0" collapsed="false">
      <c r="A68" s="17" t="s">
        <v>79</v>
      </c>
      <c r="B68" s="18" t="n">
        <v>12</v>
      </c>
      <c r="C68" s="18" t="n">
        <f aca="false">B68/8</f>
        <v>1.5</v>
      </c>
    </row>
    <row r="69" customFormat="false" ht="15" hidden="false" customHeight="false" outlineLevel="0" collapsed="false">
      <c r="A69" s="17" t="s">
        <v>80</v>
      </c>
      <c r="B69" s="18" t="n">
        <v>6</v>
      </c>
      <c r="C69" s="18" t="n">
        <f aca="false">B69/8</f>
        <v>0.75</v>
      </c>
    </row>
    <row r="70" customFormat="false" ht="15" hidden="false" customHeight="false" outlineLevel="0" collapsed="false">
      <c r="A70" s="17" t="s">
        <v>81</v>
      </c>
      <c r="B70" s="18" t="n">
        <v>4</v>
      </c>
      <c r="C70" s="18" t="n">
        <f aca="false">B70/8</f>
        <v>0.5</v>
      </c>
    </row>
    <row r="71" customFormat="false" ht="25.5" hidden="false" customHeight="false" outlineLevel="0" collapsed="false">
      <c r="A71" s="28" t="s">
        <v>82</v>
      </c>
      <c r="B71" s="18" t="n">
        <v>16</v>
      </c>
      <c r="C71" s="18" t="n">
        <f aca="false">B71/8</f>
        <v>2</v>
      </c>
    </row>
    <row r="72" customFormat="false" ht="15" hidden="false" customHeight="false" outlineLevel="0" collapsed="false">
      <c r="A72" s="17" t="s">
        <v>83</v>
      </c>
      <c r="B72" s="18" t="n">
        <v>12</v>
      </c>
      <c r="C72" s="18" t="n">
        <f aca="false">B72/8</f>
        <v>1.5</v>
      </c>
    </row>
    <row r="73" customFormat="false" ht="15" hidden="false" customHeight="false" outlineLevel="0" collapsed="false">
      <c r="A73" s="17" t="s">
        <v>84</v>
      </c>
      <c r="B73" s="18" t="n">
        <v>12</v>
      </c>
      <c r="C73" s="18" t="n">
        <f aca="false">B73/8</f>
        <v>1.5</v>
      </c>
    </row>
    <row r="74" customFormat="false" ht="15" hidden="false" customHeight="false" outlineLevel="0" collapsed="false">
      <c r="A74" s="17" t="s">
        <v>85</v>
      </c>
      <c r="B74" s="18" t="n">
        <v>10</v>
      </c>
      <c r="C74" s="18" t="n">
        <f aca="false">B74/8</f>
        <v>1.25</v>
      </c>
    </row>
    <row r="75" customFormat="false" ht="15" hidden="false" customHeight="false" outlineLevel="0" collapsed="false">
      <c r="A75" s="17" t="s">
        <v>86</v>
      </c>
      <c r="B75" s="18" t="n">
        <v>16</v>
      </c>
      <c r="C75" s="18" t="n">
        <f aca="false">B75/8</f>
        <v>2</v>
      </c>
    </row>
    <row r="76" customFormat="false" ht="15" hidden="false" customHeight="false" outlineLevel="0" collapsed="false">
      <c r="A76" s="17" t="s">
        <v>87</v>
      </c>
      <c r="B76" s="18" t="n">
        <v>24</v>
      </c>
      <c r="C76" s="18" t="n">
        <f aca="false">B76/8</f>
        <v>3</v>
      </c>
    </row>
    <row r="77" customFormat="false" ht="15" hidden="false" customHeight="false" outlineLevel="0" collapsed="false">
      <c r="A77" s="17" t="s">
        <v>88</v>
      </c>
      <c r="B77" s="18" t="n">
        <v>4</v>
      </c>
      <c r="C77" s="18" t="n">
        <f aca="false">B77/8</f>
        <v>0.5</v>
      </c>
    </row>
    <row r="78" customFormat="false" ht="15" hidden="false" customHeight="false" outlineLevel="0" collapsed="false">
      <c r="A78" s="26" t="s">
        <v>89</v>
      </c>
      <c r="B78" s="26"/>
      <c r="C78" s="26"/>
    </row>
    <row r="79" customFormat="false" ht="15" hidden="false" customHeight="false" outlineLevel="0" collapsed="false">
      <c r="A79" s="17" t="s">
        <v>90</v>
      </c>
      <c r="B79" s="18" t="n">
        <v>16</v>
      </c>
      <c r="C79" s="18" t="n">
        <f aca="false">B79/8</f>
        <v>2</v>
      </c>
    </row>
    <row r="80" customFormat="false" ht="15" hidden="false" customHeight="false" outlineLevel="0" collapsed="false">
      <c r="A80" s="17" t="s">
        <v>91</v>
      </c>
      <c r="B80" s="18" t="n">
        <v>6</v>
      </c>
      <c r="C80" s="18" t="n">
        <f aca="false">B80/8</f>
        <v>0.75</v>
      </c>
    </row>
    <row r="81" customFormat="false" ht="15" hidden="false" customHeight="false" outlineLevel="0" collapsed="false">
      <c r="A81" s="17" t="s">
        <v>92</v>
      </c>
      <c r="B81" s="18" t="n">
        <v>6</v>
      </c>
      <c r="C81" s="18" t="n">
        <f aca="false">B81/8</f>
        <v>0.75</v>
      </c>
    </row>
    <row r="82" customFormat="false" ht="15" hidden="false" customHeight="false" outlineLevel="0" collapsed="false">
      <c r="A82" s="17" t="s">
        <v>93</v>
      </c>
      <c r="B82" s="18" t="n">
        <v>12</v>
      </c>
      <c r="C82" s="18" t="n">
        <f aca="false">B82/8</f>
        <v>1.5</v>
      </c>
    </row>
    <row r="83" customFormat="false" ht="15" hidden="false" customHeight="false" outlineLevel="0" collapsed="false">
      <c r="A83" s="17" t="s">
        <v>94</v>
      </c>
      <c r="B83" s="18" t="n">
        <v>6</v>
      </c>
      <c r="C83" s="18" t="n">
        <f aca="false">B83/8</f>
        <v>0.75</v>
      </c>
    </row>
    <row r="84" customFormat="false" ht="15" hidden="false" customHeight="false" outlineLevel="0" collapsed="false">
      <c r="A84" s="17" t="s">
        <v>95</v>
      </c>
      <c r="B84" s="18" t="n">
        <v>6</v>
      </c>
      <c r="C84" s="18" t="n">
        <f aca="false">B84/8</f>
        <v>0.75</v>
      </c>
    </row>
    <row r="85" customFormat="false" ht="15" hidden="false" customHeight="false" outlineLevel="0" collapsed="false">
      <c r="A85" s="17" t="s">
        <v>96</v>
      </c>
      <c r="B85" s="18" t="n">
        <v>8</v>
      </c>
      <c r="C85" s="18" t="n">
        <f aca="false">B85/8</f>
        <v>1</v>
      </c>
    </row>
    <row r="86" customFormat="false" ht="15" hidden="false" customHeight="false" outlineLevel="0" collapsed="false">
      <c r="A86" s="17" t="s">
        <v>97</v>
      </c>
      <c r="B86" s="18" t="n">
        <v>6</v>
      </c>
      <c r="C86" s="18" t="n">
        <f aca="false">B86/8</f>
        <v>0.75</v>
      </c>
    </row>
    <row r="87" customFormat="false" ht="15" hidden="false" customHeight="false" outlineLevel="0" collapsed="false">
      <c r="A87" s="17" t="s">
        <v>98</v>
      </c>
      <c r="B87" s="18" t="n">
        <v>4</v>
      </c>
      <c r="C87" s="18" t="n">
        <f aca="false">B87/8</f>
        <v>0.5</v>
      </c>
    </row>
    <row r="88" customFormat="false" ht="15" hidden="false" customHeight="false" outlineLevel="0" collapsed="false">
      <c r="A88" s="17" t="s">
        <v>87</v>
      </c>
      <c r="B88" s="18" t="n">
        <v>4</v>
      </c>
      <c r="C88" s="18" t="n">
        <f aca="false">B88/8</f>
        <v>0.5</v>
      </c>
    </row>
    <row r="89" customFormat="false" ht="15" hidden="false" customHeight="false" outlineLevel="0" collapsed="false">
      <c r="A89" s="26" t="s">
        <v>99</v>
      </c>
      <c r="B89" s="26"/>
      <c r="C89" s="26"/>
    </row>
    <row r="90" customFormat="false" ht="15" hidden="false" customHeight="false" outlineLevel="0" collapsed="false">
      <c r="A90" s="17" t="s">
        <v>100</v>
      </c>
      <c r="B90" s="18" t="n">
        <v>4</v>
      </c>
      <c r="C90" s="18" t="n">
        <f aca="false">B90/8</f>
        <v>0.5</v>
      </c>
    </row>
    <row r="91" customFormat="false" ht="15" hidden="false" customHeight="false" outlineLevel="0" collapsed="false">
      <c r="A91" s="17" t="s">
        <v>101</v>
      </c>
      <c r="B91" s="18" t="n">
        <v>4</v>
      </c>
      <c r="C91" s="18" t="n">
        <f aca="false">B91/8</f>
        <v>0.5</v>
      </c>
    </row>
    <row r="92" customFormat="false" ht="15" hidden="false" customHeight="false" outlineLevel="0" collapsed="false">
      <c r="A92" s="17" t="s">
        <v>102</v>
      </c>
      <c r="B92" s="18" t="n">
        <v>4</v>
      </c>
      <c r="C92" s="18" t="n">
        <f aca="false">B92/8</f>
        <v>0.5</v>
      </c>
    </row>
    <row r="93" customFormat="false" ht="15" hidden="false" customHeight="false" outlineLevel="0" collapsed="false">
      <c r="A93" s="17" t="s">
        <v>103</v>
      </c>
      <c r="B93" s="18" t="n">
        <v>8</v>
      </c>
      <c r="C93" s="18" t="n">
        <f aca="false">B93/8</f>
        <v>1</v>
      </c>
    </row>
    <row r="94" customFormat="false" ht="15" hidden="false" customHeight="false" outlineLevel="0" collapsed="false">
      <c r="A94" s="17" t="s">
        <v>104</v>
      </c>
      <c r="B94" s="18" t="n">
        <v>12</v>
      </c>
      <c r="C94" s="18" t="n">
        <f aca="false">B94/8</f>
        <v>1.5</v>
      </c>
    </row>
    <row r="95" customFormat="false" ht="15" hidden="false" customHeight="false" outlineLevel="0" collapsed="false">
      <c r="A95" s="17" t="s">
        <v>105</v>
      </c>
      <c r="B95" s="18" t="n">
        <v>12</v>
      </c>
      <c r="C95" s="18" t="n">
        <f aca="false">B95/8</f>
        <v>1.5</v>
      </c>
    </row>
    <row r="96" customFormat="false" ht="15" hidden="false" customHeight="false" outlineLevel="0" collapsed="false">
      <c r="A96" s="17" t="s">
        <v>106</v>
      </c>
      <c r="B96" s="18" t="n">
        <v>24</v>
      </c>
      <c r="C96" s="18" t="n">
        <f aca="false">B96/8</f>
        <v>3</v>
      </c>
    </row>
    <row r="97" customFormat="false" ht="15" hidden="false" customHeight="false" outlineLevel="0" collapsed="false">
      <c r="A97" s="17" t="s">
        <v>107</v>
      </c>
      <c r="B97" s="18" t="n">
        <v>16</v>
      </c>
      <c r="C97" s="18" t="n">
        <f aca="false">B97/8</f>
        <v>2</v>
      </c>
    </row>
    <row r="98" customFormat="false" ht="15" hidden="false" customHeight="false" outlineLevel="0" collapsed="false">
      <c r="A98" s="17" t="s">
        <v>108</v>
      </c>
      <c r="B98" s="18" t="n">
        <v>12</v>
      </c>
      <c r="C98" s="18" t="n">
        <f aca="false">B98/8</f>
        <v>1.5</v>
      </c>
    </row>
    <row r="99" customFormat="false" ht="15" hidden="false" customHeight="false" outlineLevel="0" collapsed="false">
      <c r="A99" s="17" t="s">
        <v>109</v>
      </c>
      <c r="B99" s="18" t="n">
        <v>6</v>
      </c>
      <c r="C99" s="18" t="n">
        <f aca="false">B99/8</f>
        <v>0.75</v>
      </c>
    </row>
    <row r="100" customFormat="false" ht="15" hidden="false" customHeight="false" outlineLevel="0" collapsed="false">
      <c r="A100" s="17" t="s">
        <v>86</v>
      </c>
      <c r="B100" s="18" t="n">
        <v>16</v>
      </c>
      <c r="C100" s="18" t="n">
        <f aca="false">B100/8</f>
        <v>2</v>
      </c>
    </row>
    <row r="101" customFormat="false" ht="15" hidden="false" customHeight="false" outlineLevel="0" collapsed="false">
      <c r="A101" s="17" t="s">
        <v>87</v>
      </c>
      <c r="B101" s="18" t="n">
        <v>4</v>
      </c>
      <c r="C101" s="18" t="n">
        <f aca="false">B101/8</f>
        <v>0.5</v>
      </c>
    </row>
    <row r="102" customFormat="false" ht="15" hidden="false" customHeight="false" outlineLevel="0" collapsed="false">
      <c r="A102" s="26" t="s">
        <v>110</v>
      </c>
      <c r="B102" s="26"/>
      <c r="C102" s="26"/>
    </row>
    <row r="103" customFormat="false" ht="15" hidden="false" customHeight="false" outlineLevel="0" collapsed="false">
      <c r="A103" s="17" t="s">
        <v>111</v>
      </c>
      <c r="B103" s="18" t="n">
        <v>12</v>
      </c>
      <c r="C103" s="18" t="n">
        <f aca="false">B103/8</f>
        <v>1.5</v>
      </c>
    </row>
    <row r="104" customFormat="false" ht="15" hidden="false" customHeight="false" outlineLevel="0" collapsed="false">
      <c r="A104" s="29" t="s">
        <v>112</v>
      </c>
      <c r="B104" s="1" t="n">
        <v>6</v>
      </c>
      <c r="C104" s="1" t="n">
        <f aca="false">B104/8</f>
        <v>0.75</v>
      </c>
    </row>
    <row r="105" customFormat="false" ht="15" hidden="false" customHeight="false" outlineLevel="0" collapsed="false">
      <c r="A105" s="29" t="s">
        <v>113</v>
      </c>
      <c r="B105" s="1" t="n">
        <v>6</v>
      </c>
      <c r="C105" s="1" t="n">
        <f aca="false">B105/8</f>
        <v>0.75</v>
      </c>
    </row>
    <row r="106" customFormat="false" ht="15" hidden="false" customHeight="false" outlineLevel="0" collapsed="false">
      <c r="A106" s="29" t="s">
        <v>114</v>
      </c>
      <c r="B106" s="1" t="n">
        <v>6</v>
      </c>
      <c r="C106" s="1" t="n">
        <f aca="false">B106/8</f>
        <v>0.75</v>
      </c>
    </row>
    <row r="107" customFormat="false" ht="15" hidden="false" customHeight="false" outlineLevel="0" collapsed="false">
      <c r="A107" s="29" t="s">
        <v>115</v>
      </c>
      <c r="B107" s="1" t="n">
        <v>6</v>
      </c>
      <c r="C107" s="1" t="n">
        <f aca="false">B107/8</f>
        <v>0.75</v>
      </c>
    </row>
    <row r="108" customFormat="false" ht="15" hidden="false" customHeight="false" outlineLevel="0" collapsed="false">
      <c r="A108" s="29" t="s">
        <v>116</v>
      </c>
      <c r="B108" s="1" t="n">
        <v>6</v>
      </c>
      <c r="C108" s="1" t="n">
        <f aca="false">B108/8</f>
        <v>0.75</v>
      </c>
    </row>
    <row r="109" customFormat="false" ht="15" hidden="false" customHeight="false" outlineLevel="0" collapsed="false">
      <c r="A109" s="29" t="s">
        <v>117</v>
      </c>
      <c r="B109" s="1" t="n">
        <v>6</v>
      </c>
      <c r="C109" s="1" t="n">
        <f aca="false">B109/8</f>
        <v>0.75</v>
      </c>
    </row>
    <row r="110" customFormat="false" ht="15" hidden="false" customHeight="false" outlineLevel="0" collapsed="false">
      <c r="A110" s="29" t="s">
        <v>118</v>
      </c>
      <c r="B110" s="1" t="n">
        <v>6</v>
      </c>
      <c r="C110" s="1" t="n">
        <f aca="false">B110/8</f>
        <v>0.75</v>
      </c>
    </row>
    <row r="111" customFormat="false" ht="15" hidden="false" customHeight="false" outlineLevel="0" collapsed="false">
      <c r="A111" s="29" t="s">
        <v>119</v>
      </c>
      <c r="B111" s="1" t="n">
        <v>6</v>
      </c>
      <c r="C111" s="1" t="n">
        <f aca="false">B111/8</f>
        <v>0.75</v>
      </c>
    </row>
    <row r="112" customFormat="false" ht="15" hidden="false" customHeight="false" outlineLevel="0" collapsed="false">
      <c r="A112" s="29" t="s">
        <v>120</v>
      </c>
      <c r="B112" s="1" t="n">
        <v>6</v>
      </c>
      <c r="C112" s="1" t="n">
        <f aca="false">B112/8</f>
        <v>0.75</v>
      </c>
    </row>
    <row r="113" customFormat="false" ht="15" hidden="false" customHeight="false" outlineLevel="0" collapsed="false">
      <c r="A113" s="29" t="s">
        <v>121</v>
      </c>
      <c r="B113" s="1" t="n">
        <v>16</v>
      </c>
      <c r="C113" s="1" t="n">
        <f aca="false">B113/8</f>
        <v>2</v>
      </c>
    </row>
    <row r="114" customFormat="false" ht="15" hidden="false" customHeight="false" outlineLevel="0" collapsed="false">
      <c r="A114" s="29" t="s">
        <v>122</v>
      </c>
      <c r="B114" s="1" t="n">
        <v>6</v>
      </c>
      <c r="C114" s="1" t="n">
        <f aca="false">B114/8</f>
        <v>0.75</v>
      </c>
    </row>
    <row r="115" customFormat="false" ht="15" hidden="false" customHeight="false" outlineLevel="0" collapsed="false">
      <c r="A115" s="26" t="s">
        <v>21</v>
      </c>
      <c r="B115" s="26"/>
      <c r="C115" s="26"/>
    </row>
    <row r="116" customFormat="false" ht="13.8" hidden="false" customHeight="false" outlineLevel="0" collapsed="false">
      <c r="A116" s="17" t="s">
        <v>123</v>
      </c>
      <c r="B116" s="0"/>
      <c r="C116" s="0"/>
      <c r="D116" s="18" t="n">
        <f aca="false">SUM(B14:B114)*0.25</f>
        <v>186.5</v>
      </c>
      <c r="E116" s="18" t="n">
        <f aca="false">D116/8</f>
        <v>23.3125</v>
      </c>
    </row>
    <row r="117" customFormat="false" ht="15" hidden="false" customHeight="false" outlineLevel="0" collapsed="false">
      <c r="A117" s="30" t="s">
        <v>124</v>
      </c>
      <c r="B117" s="30"/>
      <c r="C117" s="30"/>
    </row>
    <row r="118" customFormat="false" ht="15" hidden="false" customHeight="false" outlineLevel="0" collapsed="false">
      <c r="A118" s="31" t="s">
        <v>125</v>
      </c>
      <c r="B118" s="1" t="n">
        <f aca="false">SUM(B12:B116)*0.35</f>
        <v>261.1</v>
      </c>
      <c r="C118" s="1" t="n">
        <f aca="false">B118/8</f>
        <v>32.6375</v>
      </c>
    </row>
    <row r="119" customFormat="false" ht="15" hidden="false" customHeight="false" outlineLevel="0" collapsed="false">
      <c r="A119" s="31" t="s">
        <v>126</v>
      </c>
      <c r="B119" s="1" t="n">
        <v>40</v>
      </c>
      <c r="C119" s="1" t="n">
        <f aca="false">B119/8</f>
        <v>5</v>
      </c>
    </row>
    <row r="120" customFormat="false" ht="15" hidden="false" customHeight="false" outlineLevel="0" collapsed="false">
      <c r="A120" s="31" t="s">
        <v>127</v>
      </c>
      <c r="B120" s="1" t="n">
        <v>8</v>
      </c>
      <c r="C120" s="1" t="n">
        <f aca="false">B120/8</f>
        <v>1</v>
      </c>
    </row>
    <row r="121" customFormat="false" ht="15" hidden="false" customHeight="false" outlineLevel="0" collapsed="false">
      <c r="A121" s="30" t="s">
        <v>7</v>
      </c>
      <c r="B121" s="32" t="n">
        <f aca="false">SUM(B7:B120)</f>
        <v>1257.7</v>
      </c>
      <c r="C121" s="32" t="n">
        <f aca="false">B121/8</f>
        <v>157.2125</v>
      </c>
    </row>
    <row r="126" customFormat="false" ht="15" hidden="false" customHeight="false" outlineLevel="0" collapsed="false">
      <c r="L126" s="0" t="s">
        <v>128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allowBlank="true" operator="between" showDropDown="false" showErrorMessage="true" showInputMessage="true" sqref="K13:K66" type="list">
      <formula1>test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75.28"/>
    <col collapsed="false" customWidth="true" hidden="false" outlineLevel="0" max="4" min="4" style="0" width="17.71"/>
    <col collapsed="false" customWidth="true" hidden="false" outlineLevel="0" max="5" min="5" style="1" width="5.71"/>
    <col collapsed="false" customWidth="true" hidden="false" outlineLevel="0" max="6" min="6" style="1" width="10.28"/>
    <col collapsed="false" customWidth="true" hidden="false" outlineLevel="0" max="7" min="7" style="1" width="39.91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</row>
    <row r="3" customFormat="false" ht="26.25" hidden="false" customHeight="true" outlineLevel="0" collapsed="false">
      <c r="A3" s="5"/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6" t="s">
        <v>129</v>
      </c>
      <c r="B4" s="6"/>
      <c r="C4" s="6"/>
      <c r="D4" s="6"/>
      <c r="E4" s="6"/>
      <c r="F4" s="6"/>
      <c r="G4" s="6"/>
    </row>
    <row r="5" customFormat="false" ht="15" hidden="false" customHeight="false" outlineLevel="0" collapsed="false">
      <c r="A5" s="33"/>
      <c r="B5" s="34" t="s">
        <v>130</v>
      </c>
      <c r="C5" s="34" t="s">
        <v>6</v>
      </c>
      <c r="D5" s="9" t="s">
        <v>4</v>
      </c>
      <c r="E5" s="10" t="s">
        <v>5</v>
      </c>
      <c r="F5" s="10" t="s">
        <v>6</v>
      </c>
      <c r="G5" s="10" t="s">
        <v>7</v>
      </c>
    </row>
    <row r="6" customFormat="false" ht="15" hidden="false" customHeight="false" outlineLevel="0" collapsed="false">
      <c r="A6" s="35"/>
      <c r="B6" s="36" t="s">
        <v>131</v>
      </c>
      <c r="C6" s="36"/>
      <c r="D6" s="0" t="s">
        <v>132</v>
      </c>
      <c r="E6" s="1" t="n">
        <v>1</v>
      </c>
      <c r="G6" s="1" t="n">
        <f aca="false">E6*F6</f>
        <v>0</v>
      </c>
      <c r="H6" s="13"/>
      <c r="I6" s="13"/>
    </row>
    <row r="7" customFormat="false" ht="15" hidden="false" customHeight="false" outlineLevel="0" collapsed="false">
      <c r="A7" s="15" t="s">
        <v>22</v>
      </c>
      <c r="B7" s="37"/>
      <c r="C7" s="38"/>
      <c r="D7" s="0" t="s">
        <v>133</v>
      </c>
      <c r="E7" s="1" t="n">
        <v>1</v>
      </c>
      <c r="G7" s="1" t="n">
        <f aca="false">E7*F7</f>
        <v>0</v>
      </c>
      <c r="H7" s="13"/>
      <c r="I7" s="13"/>
    </row>
    <row r="8" customFormat="false" ht="15" hidden="false" customHeight="false" outlineLevel="0" collapsed="false">
      <c r="A8" s="17" t="s">
        <v>134</v>
      </c>
      <c r="B8" s="39" t="n">
        <v>10</v>
      </c>
      <c r="C8" s="40" t="n">
        <f aca="false">SUM(B8/8)</f>
        <v>1.25</v>
      </c>
      <c r="D8" s="0" t="s">
        <v>23</v>
      </c>
      <c r="E8" s="1" t="n">
        <v>1</v>
      </c>
      <c r="F8" s="1" t="e">
        <f aca="false">SUM(#REF!)/E8</f>
        <v>#REF!</v>
      </c>
      <c r="G8" s="1" t="e">
        <f aca="false">E8*F8</f>
        <v>#REF!</v>
      </c>
    </row>
    <row r="9" customFormat="false" ht="15" hidden="false" customHeight="false" outlineLevel="0" collapsed="false">
      <c r="A9" s="17" t="s">
        <v>25</v>
      </c>
      <c r="B9" s="39" t="n">
        <v>12</v>
      </c>
      <c r="C9" s="40" t="n">
        <f aca="false">SUM(B9/8)</f>
        <v>1.5</v>
      </c>
      <c r="D9" s="0" t="s">
        <v>7</v>
      </c>
      <c r="G9" s="18" t="e">
        <f aca="false">SUM(G6:G8)</f>
        <v>#REF!</v>
      </c>
    </row>
    <row r="10" customFormat="false" ht="15" hidden="false" customHeight="false" outlineLevel="0" collapsed="false">
      <c r="A10" s="17" t="s">
        <v>26</v>
      </c>
      <c r="B10" s="39" t="n">
        <v>12</v>
      </c>
      <c r="C10" s="40" t="n">
        <f aca="false">SUM(B10/8)</f>
        <v>1.5</v>
      </c>
    </row>
    <row r="11" customFormat="false" ht="15" hidden="false" customHeight="false" outlineLevel="0" collapsed="false">
      <c r="A11" s="17" t="s">
        <v>28</v>
      </c>
      <c r="B11" s="39" t="n">
        <v>12</v>
      </c>
      <c r="C11" s="40" t="n">
        <f aca="false">SUM(B11/8)</f>
        <v>1.5</v>
      </c>
      <c r="E11" s="1" t="s">
        <v>6</v>
      </c>
      <c r="F11" s="1" t="s">
        <v>27</v>
      </c>
      <c r="G11" s="1" t="s">
        <v>135</v>
      </c>
    </row>
    <row r="12" customFormat="false" ht="13.8" hidden="false" customHeight="false" outlineLevel="0" collapsed="false">
      <c r="A12" s="17" t="s">
        <v>30</v>
      </c>
      <c r="B12" s="39" t="n">
        <v>10</v>
      </c>
      <c r="C12" s="40" t="n">
        <f aca="false">SUM(B12/8)</f>
        <v>1.25</v>
      </c>
      <c r="D12" s="0" t="s">
        <v>136</v>
      </c>
      <c r="E12" s="1" t="n">
        <f aca="false">C64</f>
        <v>115.51875</v>
      </c>
      <c r="F12" s="1" t="n">
        <f aca="false">E12/20</f>
        <v>5.7759375</v>
      </c>
      <c r="G12" s="1" t="n">
        <f aca="false">F12/1.5</f>
        <v>3.850625</v>
      </c>
    </row>
    <row r="13" customFormat="false" ht="13.8" hidden="false" customHeight="false" outlineLevel="0" collapsed="false">
      <c r="A13" s="17" t="s">
        <v>32</v>
      </c>
      <c r="B13" s="39" t="n">
        <v>10</v>
      </c>
      <c r="C13" s="40" t="n">
        <f aca="false">SUM(B13/8)</f>
        <v>1.25</v>
      </c>
      <c r="D13" s="0" t="s">
        <v>137</v>
      </c>
      <c r="E13" s="1" t="n">
        <f aca="false">E12</f>
        <v>115.51875</v>
      </c>
      <c r="F13" s="1" t="n">
        <f aca="false">E13/20</f>
        <v>5.7759375</v>
      </c>
    </row>
    <row r="14" customFormat="false" ht="15" hidden="false" customHeight="false" outlineLevel="0" collapsed="false">
      <c r="A14" s="17" t="s">
        <v>33</v>
      </c>
      <c r="B14" s="39" t="n">
        <v>10</v>
      </c>
      <c r="C14" s="40" t="n">
        <f aca="false">SUM(B14/8)</f>
        <v>1.25</v>
      </c>
    </row>
    <row r="15" customFormat="false" ht="15" hidden="false" customHeight="false" outlineLevel="0" collapsed="false">
      <c r="A15" s="17" t="s">
        <v>34</v>
      </c>
      <c r="B15" s="39" t="n">
        <v>8</v>
      </c>
      <c r="C15" s="40" t="n">
        <f aca="false">SUM(B15/8)</f>
        <v>1</v>
      </c>
    </row>
    <row r="16" customFormat="false" ht="15" hidden="false" customHeight="false" outlineLevel="0" collapsed="false">
      <c r="A16" s="15" t="s">
        <v>35</v>
      </c>
      <c r="B16" s="15"/>
      <c r="C16" s="15"/>
    </row>
    <row r="17" customFormat="false" ht="15" hidden="false" customHeight="false" outlineLevel="0" collapsed="false">
      <c r="A17" s="17" t="s">
        <v>36</v>
      </c>
      <c r="B17" s="39" t="n">
        <v>16</v>
      </c>
      <c r="C17" s="40" t="n">
        <f aca="false">SUM(B17/8)</f>
        <v>2</v>
      </c>
    </row>
    <row r="18" customFormat="false" ht="15" hidden="false" customHeight="false" outlineLevel="0" collapsed="false">
      <c r="A18" s="17" t="s">
        <v>37</v>
      </c>
      <c r="B18" s="39" t="n">
        <v>10</v>
      </c>
      <c r="C18" s="40" t="n">
        <f aca="false">SUM(B18/8)</f>
        <v>1.25</v>
      </c>
    </row>
    <row r="19" customFormat="false" ht="15" hidden="false" customHeight="false" outlineLevel="0" collapsed="false">
      <c r="A19" s="17" t="s">
        <v>38</v>
      </c>
      <c r="B19" s="39" t="n">
        <v>10</v>
      </c>
      <c r="C19" s="40" t="n">
        <f aca="false">SUM(B19/8)</f>
        <v>1.25</v>
      </c>
    </row>
    <row r="20" customFormat="false" ht="15" hidden="false" customHeight="false" outlineLevel="0" collapsed="false">
      <c r="A20" s="17" t="s">
        <v>39</v>
      </c>
      <c r="B20" s="39" t="n">
        <v>8</v>
      </c>
      <c r="C20" s="40" t="n">
        <f aca="false">SUM(B20/8)</f>
        <v>1</v>
      </c>
    </row>
    <row r="21" customFormat="false" ht="15" hidden="false" customHeight="false" outlineLevel="0" collapsed="false">
      <c r="A21" s="17" t="s">
        <v>40</v>
      </c>
      <c r="B21" s="39" t="n">
        <v>24</v>
      </c>
      <c r="C21" s="40" t="n">
        <f aca="false">SUM(B21/8)</f>
        <v>3</v>
      </c>
    </row>
    <row r="22" customFormat="false" ht="15" hidden="false" customHeight="false" outlineLevel="0" collapsed="false">
      <c r="A22" s="17" t="s">
        <v>41</v>
      </c>
      <c r="B22" s="39" t="n">
        <v>16</v>
      </c>
      <c r="C22" s="40" t="n">
        <f aca="false">SUM(B22/8)</f>
        <v>2</v>
      </c>
    </row>
    <row r="23" customFormat="false" ht="15" hidden="false" customHeight="false" outlineLevel="0" collapsed="false">
      <c r="A23" s="17" t="s">
        <v>138</v>
      </c>
      <c r="B23" s="39" t="n">
        <v>12</v>
      </c>
      <c r="C23" s="40" t="n">
        <f aca="false">SUM(B23/8)</f>
        <v>1.5</v>
      </c>
    </row>
    <row r="24" customFormat="false" ht="15" hidden="false" customHeight="false" outlineLevel="0" collapsed="false">
      <c r="A24" s="17" t="s">
        <v>139</v>
      </c>
      <c r="B24" s="39" t="n">
        <v>12</v>
      </c>
      <c r="C24" s="40" t="n">
        <f aca="false">SUM(B24/8)</f>
        <v>1.5</v>
      </c>
    </row>
    <row r="25" customFormat="false" ht="15" hidden="false" customHeight="false" outlineLevel="0" collapsed="false">
      <c r="A25" s="17" t="s">
        <v>43</v>
      </c>
      <c r="B25" s="39" t="n">
        <v>16</v>
      </c>
      <c r="C25" s="40" t="n">
        <f aca="false">SUM(B25/8)</f>
        <v>2</v>
      </c>
    </row>
    <row r="26" customFormat="false" ht="15" hidden="false" customHeight="false" outlineLevel="0" collapsed="false">
      <c r="A26" s="17" t="s">
        <v>44</v>
      </c>
      <c r="B26" s="39" t="n">
        <v>16</v>
      </c>
      <c r="C26" s="40" t="n">
        <f aca="false">SUM(B26/8)</f>
        <v>2</v>
      </c>
    </row>
    <row r="27" customFormat="false" ht="15" hidden="false" customHeight="false" outlineLevel="0" collapsed="false">
      <c r="A27" s="17" t="s">
        <v>45</v>
      </c>
      <c r="B27" s="39" t="n">
        <v>12</v>
      </c>
      <c r="C27" s="40" t="n">
        <f aca="false">SUM(B27/8)</f>
        <v>1.5</v>
      </c>
    </row>
    <row r="28" customFormat="false" ht="15" hidden="false" customHeight="false" outlineLevel="0" collapsed="false">
      <c r="A28" s="17" t="s">
        <v>46</v>
      </c>
      <c r="B28" s="39" t="n">
        <v>24</v>
      </c>
      <c r="C28" s="40" t="n">
        <f aca="false">SUM(B28/8)</f>
        <v>3</v>
      </c>
    </row>
    <row r="29" customFormat="false" ht="15" hidden="false" customHeight="false" outlineLevel="0" collapsed="false">
      <c r="A29" s="17" t="s">
        <v>47</v>
      </c>
      <c r="B29" s="39" t="n">
        <v>12</v>
      </c>
      <c r="C29" s="40" t="n">
        <f aca="false">SUM(B29/8)</f>
        <v>1.5</v>
      </c>
    </row>
    <row r="30" customFormat="false" ht="15" hidden="false" customHeight="false" outlineLevel="0" collapsed="false">
      <c r="A30" s="17" t="s">
        <v>48</v>
      </c>
      <c r="B30" s="39" t="n">
        <v>12</v>
      </c>
      <c r="C30" s="40" t="n">
        <f aca="false">SUM(B30/8)</f>
        <v>1.5</v>
      </c>
    </row>
    <row r="31" customFormat="false" ht="15" hidden="false" customHeight="false" outlineLevel="0" collapsed="false">
      <c r="A31" s="17" t="s">
        <v>49</v>
      </c>
      <c r="B31" s="39" t="n">
        <v>16</v>
      </c>
      <c r="C31" s="40" t="n">
        <f aca="false">SUM(B31/8)</f>
        <v>2</v>
      </c>
    </row>
    <row r="32" customFormat="false" ht="15" hidden="false" customHeight="false" outlineLevel="0" collapsed="false">
      <c r="A32" s="17" t="s">
        <v>50</v>
      </c>
      <c r="B32" s="39" t="n">
        <v>12</v>
      </c>
      <c r="C32" s="40" t="n">
        <f aca="false">SUM(B32/8)</f>
        <v>1.5</v>
      </c>
    </row>
    <row r="33" customFormat="false" ht="15" hidden="false" customHeight="false" outlineLevel="0" collapsed="false">
      <c r="A33" s="17" t="s">
        <v>140</v>
      </c>
      <c r="B33" s="39" t="n">
        <v>8</v>
      </c>
      <c r="C33" s="40" t="n">
        <f aca="false">SUM(B33/8)</f>
        <v>1</v>
      </c>
    </row>
    <row r="34" customFormat="false" ht="15" hidden="false" customHeight="false" outlineLevel="0" collapsed="false">
      <c r="A34" s="17" t="s">
        <v>44</v>
      </c>
      <c r="B34" s="39" t="n">
        <v>8</v>
      </c>
      <c r="C34" s="40" t="n">
        <f aca="false">SUM(B34/8)</f>
        <v>1</v>
      </c>
    </row>
    <row r="35" customFormat="false" ht="15" hidden="false" customHeight="false" outlineLevel="0" collapsed="false">
      <c r="A35" s="17" t="s">
        <v>52</v>
      </c>
      <c r="B35" s="39" t="n">
        <v>8</v>
      </c>
      <c r="C35" s="40" t="n">
        <f aca="false">SUM(B35/8)</f>
        <v>1</v>
      </c>
    </row>
    <row r="36" customFormat="false" ht="15" hidden="false" customHeight="false" outlineLevel="0" collapsed="false">
      <c r="A36" s="17" t="s">
        <v>45</v>
      </c>
      <c r="B36" s="39" t="n">
        <v>12</v>
      </c>
      <c r="C36" s="40" t="n">
        <f aca="false">SUM(B36/8)</f>
        <v>1.5</v>
      </c>
    </row>
    <row r="37" customFormat="false" ht="15" hidden="false" customHeight="false" outlineLevel="0" collapsed="false">
      <c r="A37" s="17" t="s">
        <v>46</v>
      </c>
      <c r="B37" s="39" t="n">
        <v>10</v>
      </c>
      <c r="C37" s="40" t="n">
        <f aca="false">SUM(B37/8)</f>
        <v>1.25</v>
      </c>
    </row>
    <row r="38" customFormat="false" ht="15" hidden="false" customHeight="false" outlineLevel="0" collapsed="false">
      <c r="A38" s="17" t="s">
        <v>53</v>
      </c>
      <c r="B38" s="39" t="n">
        <v>16</v>
      </c>
      <c r="C38" s="40" t="n">
        <f aca="false">SUM(B38/8)</f>
        <v>2</v>
      </c>
    </row>
    <row r="39" customFormat="false" ht="15" hidden="false" customHeight="false" outlineLevel="0" collapsed="false">
      <c r="A39" s="17" t="s">
        <v>54</v>
      </c>
      <c r="B39" s="39" t="n">
        <v>24</v>
      </c>
      <c r="C39" s="40" t="n">
        <f aca="false">SUM(B39/8)</f>
        <v>3</v>
      </c>
    </row>
    <row r="40" customFormat="false" ht="15" hidden="false" customHeight="false" outlineLevel="0" collapsed="false">
      <c r="A40" s="15" t="s">
        <v>55</v>
      </c>
      <c r="B40" s="15"/>
      <c r="C40" s="15"/>
    </row>
    <row r="41" customFormat="false" ht="15" hidden="false" customHeight="false" outlineLevel="0" collapsed="false">
      <c r="A41" s="17" t="s">
        <v>56</v>
      </c>
      <c r="B41" s="39" t="n">
        <v>24</v>
      </c>
      <c r="C41" s="40" t="n">
        <f aca="false">SUM(B41/8)</f>
        <v>3</v>
      </c>
    </row>
    <row r="42" customFormat="false" ht="15" hidden="false" customHeight="false" outlineLevel="0" collapsed="false">
      <c r="A42" s="17" t="s">
        <v>57</v>
      </c>
      <c r="B42" s="39" t="n">
        <v>16</v>
      </c>
      <c r="C42" s="40" t="n">
        <f aca="false">SUM(B42/8)</f>
        <v>2</v>
      </c>
    </row>
    <row r="43" customFormat="false" ht="15" hidden="false" customHeight="false" outlineLevel="0" collapsed="false">
      <c r="A43" s="17" t="s">
        <v>58</v>
      </c>
      <c r="B43" s="39" t="n">
        <v>16</v>
      </c>
      <c r="C43" s="40" t="n">
        <f aca="false">SUM(B43/8)</f>
        <v>2</v>
      </c>
    </row>
    <row r="44" customFormat="false" ht="15" hidden="false" customHeight="false" outlineLevel="0" collapsed="false">
      <c r="A44" s="17" t="s">
        <v>59</v>
      </c>
      <c r="B44" s="39" t="n">
        <v>10</v>
      </c>
      <c r="C44" s="40" t="n">
        <f aca="false">SUM(B44/8)</f>
        <v>1.25</v>
      </c>
    </row>
    <row r="45" customFormat="false" ht="15" hidden="false" customHeight="false" outlineLevel="0" collapsed="false">
      <c r="A45" s="15" t="s">
        <v>141</v>
      </c>
      <c r="B45" s="15"/>
      <c r="C45" s="15"/>
    </row>
    <row r="46" customFormat="false" ht="15" hidden="false" customHeight="false" outlineLevel="0" collapsed="false">
      <c r="A46" s="17" t="s">
        <v>61</v>
      </c>
      <c r="B46" s="39" t="n">
        <v>16</v>
      </c>
      <c r="C46" s="40" t="n">
        <f aca="false">SUM(B46/8)</f>
        <v>2</v>
      </c>
    </row>
    <row r="47" customFormat="false" ht="15" hidden="false" customHeight="false" outlineLevel="0" collapsed="false">
      <c r="A47" s="17" t="s">
        <v>62</v>
      </c>
      <c r="B47" s="39" t="n">
        <v>16</v>
      </c>
      <c r="C47" s="40" t="n">
        <f aca="false">SUM(B47/8)</f>
        <v>2</v>
      </c>
    </row>
    <row r="48" customFormat="false" ht="15" hidden="false" customHeight="false" outlineLevel="0" collapsed="false">
      <c r="A48" s="17" t="s">
        <v>63</v>
      </c>
      <c r="B48" s="39" t="n">
        <v>21</v>
      </c>
      <c r="C48" s="40" t="n">
        <f aca="false">SUM(B48/8)</f>
        <v>2.625</v>
      </c>
    </row>
    <row r="49" customFormat="false" ht="15" hidden="false" customHeight="false" outlineLevel="0" collapsed="false">
      <c r="A49" s="17" t="s">
        <v>64</v>
      </c>
      <c r="B49" s="39" t="n">
        <v>10</v>
      </c>
      <c r="C49" s="40" t="n">
        <f aca="false">SUM(B49/8)</f>
        <v>1.25</v>
      </c>
    </row>
    <row r="50" customFormat="false" ht="15" hidden="false" customHeight="false" outlineLevel="0" collapsed="false">
      <c r="A50" s="17" t="s">
        <v>66</v>
      </c>
      <c r="B50" s="39" t="n">
        <v>16</v>
      </c>
      <c r="C50" s="40" t="n">
        <f aca="false">SUM(B50/8)</f>
        <v>2</v>
      </c>
    </row>
    <row r="51" customFormat="false" ht="15" hidden="false" customHeight="false" outlineLevel="0" collapsed="false">
      <c r="A51" s="17" t="s">
        <v>142</v>
      </c>
      <c r="B51" s="39" t="n">
        <v>12</v>
      </c>
      <c r="C51" s="40" t="n">
        <f aca="false">SUM(B51/8)</f>
        <v>1.5</v>
      </c>
    </row>
    <row r="52" customFormat="false" ht="15" hidden="false" customHeight="false" outlineLevel="0" collapsed="false">
      <c r="A52" s="17" t="s">
        <v>68</v>
      </c>
      <c r="B52" s="39" t="n">
        <v>12</v>
      </c>
      <c r="C52" s="40" t="n">
        <f aca="false">SUM(B52/8)</f>
        <v>1.5</v>
      </c>
    </row>
    <row r="53" customFormat="false" ht="15" hidden="false" customHeight="false" outlineLevel="0" collapsed="false">
      <c r="A53" s="17" t="s">
        <v>69</v>
      </c>
      <c r="B53" s="39" t="n">
        <v>12</v>
      </c>
      <c r="C53" s="40" t="n">
        <f aca="false">SUM(B53/8)</f>
        <v>1.5</v>
      </c>
    </row>
    <row r="54" customFormat="false" ht="15" hidden="false" customHeight="false" outlineLevel="0" collapsed="false">
      <c r="A54" s="17" t="s">
        <v>70</v>
      </c>
      <c r="B54" s="39" t="n">
        <v>12</v>
      </c>
      <c r="C54" s="40" t="n">
        <f aca="false">SUM(B54/8)</f>
        <v>1.5</v>
      </c>
    </row>
    <row r="55" customFormat="false" ht="15" hidden="false" customHeight="false" outlineLevel="0" collapsed="false">
      <c r="A55" s="17" t="s">
        <v>71</v>
      </c>
      <c r="B55" s="39" t="n">
        <v>12</v>
      </c>
      <c r="C55" s="40" t="n">
        <f aca="false">SUM(B55/8)</f>
        <v>1.5</v>
      </c>
    </row>
    <row r="56" customFormat="false" ht="15" hidden="false" customHeight="false" outlineLevel="0" collapsed="false">
      <c r="A56" s="17" t="s">
        <v>72</v>
      </c>
      <c r="B56" s="39" t="n">
        <v>16</v>
      </c>
      <c r="C56" s="40" t="n">
        <f aca="false">SUM(B56/8)</f>
        <v>2</v>
      </c>
    </row>
    <row r="57" customFormat="false" ht="15" hidden="false" customHeight="false" outlineLevel="0" collapsed="false">
      <c r="A57" s="17" t="s">
        <v>73</v>
      </c>
      <c r="B57" s="39" t="n">
        <v>10</v>
      </c>
      <c r="C57" s="40" t="n">
        <f aca="false">SUM(B57/8)</f>
        <v>1.25</v>
      </c>
    </row>
    <row r="58" customFormat="false" ht="15" hidden="false" customHeight="false" outlineLevel="0" collapsed="false">
      <c r="A58" s="17" t="s">
        <v>74</v>
      </c>
      <c r="B58" s="39" t="n">
        <v>10</v>
      </c>
      <c r="C58" s="40" t="n">
        <f aca="false">SUM(B58/8)</f>
        <v>1.25</v>
      </c>
    </row>
    <row r="59" customFormat="false" ht="15" hidden="false" customHeight="false" outlineLevel="0" collapsed="false">
      <c r="A59" s="17" t="s">
        <v>75</v>
      </c>
      <c r="B59" s="39" t="n">
        <v>10</v>
      </c>
      <c r="C59" s="40" t="n">
        <f aca="false">SUM(B59/8)</f>
        <v>1.25</v>
      </c>
    </row>
    <row r="60" customFormat="false" ht="15" hidden="false" customHeight="false" outlineLevel="0" collapsed="false">
      <c r="A60" s="41" t="s">
        <v>124</v>
      </c>
      <c r="B60" s="42"/>
      <c r="C60" s="42"/>
    </row>
    <row r="61" customFormat="false" ht="15" hidden="false" customHeight="false" outlineLevel="0" collapsed="false">
      <c r="A61" s="43" t="s">
        <v>125</v>
      </c>
      <c r="B61" s="40" t="n">
        <v>227.15</v>
      </c>
      <c r="C61" s="40" t="n">
        <f aca="false">SUM(B61/8)</f>
        <v>28.39375</v>
      </c>
    </row>
    <row r="62" customFormat="false" ht="15" hidden="false" customHeight="false" outlineLevel="0" collapsed="false">
      <c r="A62" s="43" t="s">
        <v>126</v>
      </c>
      <c r="B62" s="40" t="n">
        <v>40</v>
      </c>
      <c r="C62" s="40" t="n">
        <f aca="false">SUM(B62/8)</f>
        <v>5</v>
      </c>
    </row>
    <row r="63" customFormat="false" ht="15" hidden="false" customHeight="false" outlineLevel="0" collapsed="false">
      <c r="A63" s="43" t="s">
        <v>127</v>
      </c>
      <c r="B63" s="40" t="n">
        <v>8</v>
      </c>
      <c r="C63" s="40" t="n">
        <f aca="false">SUM(B63/8)</f>
        <v>1</v>
      </c>
    </row>
    <row r="64" customFormat="false" ht="15" hidden="false" customHeight="false" outlineLevel="0" collapsed="false">
      <c r="A64" s="41" t="s">
        <v>7</v>
      </c>
      <c r="B64" s="44" t="n">
        <f aca="false">SUM(B8:B63)</f>
        <v>924.15</v>
      </c>
      <c r="C64" s="44" t="n">
        <f aca="false">SUM(B64/8)</f>
        <v>115.51875</v>
      </c>
    </row>
    <row r="68" customFormat="false" ht="13.9" hidden="false" customHeight="true" outlineLevel="0" collapsed="false">
      <c r="A68" s="45" t="s">
        <v>143</v>
      </c>
      <c r="B68" s="45"/>
      <c r="C68" s="45"/>
    </row>
    <row r="69" customFormat="false" ht="15" hidden="false" customHeight="false" outlineLevel="0" collapsed="false">
      <c r="A69" s="45"/>
      <c r="B69" s="45"/>
      <c r="C69" s="45"/>
    </row>
    <row r="70" customFormat="false" ht="15" hidden="false" customHeight="false" outlineLevel="0" collapsed="false">
      <c r="A70" s="45"/>
      <c r="B70" s="45"/>
      <c r="C70" s="45"/>
    </row>
    <row r="71" customFormat="false" ht="15" hidden="false" customHeight="false" outlineLevel="0" collapsed="false">
      <c r="A71" s="45"/>
      <c r="B71" s="45"/>
      <c r="C71" s="45"/>
    </row>
    <row r="72" customFormat="false" ht="15" hidden="false" customHeight="false" outlineLevel="0" collapsed="false">
      <c r="A72" s="45"/>
      <c r="B72" s="45"/>
      <c r="C72" s="45"/>
    </row>
  </sheetData>
  <mergeCells count="6">
    <mergeCell ref="B1:G3"/>
    <mergeCell ref="A4:G4"/>
    <mergeCell ref="B6:C6"/>
    <mergeCell ref="H6:H7"/>
    <mergeCell ref="I6:I7"/>
    <mergeCell ref="A68:C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2020-06-30T05:08:16Z</dcterms:created>
  <dc:creator>Prashant</dc:creator>
  <dc:description/>
  <dc:language>en-IN</dc:language>
  <cp:lastModifiedBy/>
  <dcterms:modified xsi:type="dcterms:W3CDTF">2020-09-25T18:47:53Z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