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Web" sheetId="1" state="visible" r:id="rId2"/>
    <sheet name="Mobile" sheetId="2" state="visible" r:id="rId3"/>
  </sheets>
  <externalReferences>
    <externalReference r:id="rId4"/>
  </externalReferences>
  <definedNames>
    <definedName function="false" hidden="false" name="test" vbProcedure="false">[1]Sheet3!$A$2:$A$4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<sst xmlns="http://schemas.openxmlformats.org/spreadsheetml/2006/main" count="70" uniqueCount="59">
  <si>
    <t xml:space="preserve">SPORTLR                                                                                 24 September 2020</t>
  </si>
  <si>
    <t xml:space="preserve">Module</t>
  </si>
  <si>
    <t xml:space="preserve">Hours</t>
  </si>
  <si>
    <t xml:space="preserve">Man Days</t>
  </si>
  <si>
    <t xml:space="preserve">Resources</t>
  </si>
  <si>
    <t xml:space="preserve">#</t>
  </si>
  <si>
    <t xml:space="preserve">Days</t>
  </si>
  <si>
    <t xml:space="preserve">Total</t>
  </si>
  <si>
    <t xml:space="preserve">Project Initiation</t>
  </si>
  <si>
    <t xml:space="preserve">UI / UX</t>
  </si>
  <si>
    <t xml:space="preserve">Business analysis </t>
  </si>
  <si>
    <t xml:space="preserve">BA</t>
  </si>
  <si>
    <t xml:space="preserve">Project Management</t>
  </si>
  <si>
    <t xml:space="preserve">Tech Writer</t>
  </si>
  <si>
    <t xml:space="preserve">SRS,FS,User Manual</t>
  </si>
  <si>
    <t xml:space="preserve">PM</t>
  </si>
  <si>
    <t xml:space="preserve">Design and Prototype (mobile &amp; Web)</t>
  </si>
  <si>
    <t xml:space="preserve">Jr Developer</t>
  </si>
  <si>
    <t xml:space="preserve">Development</t>
  </si>
  <si>
    <t xml:space="preserve">Sr Developer</t>
  </si>
  <si>
    <t xml:space="preserve">Mobile API</t>
  </si>
  <si>
    <t xml:space="preserve">QA</t>
  </si>
  <si>
    <t xml:space="preserve">Months</t>
  </si>
  <si>
    <t xml:space="preserve">Total Effort</t>
  </si>
  <si>
    <t xml:space="preserve">Delivery</t>
  </si>
  <si>
    <t xml:space="preserve">     vvvcnmnmvbn</t>
  </si>
  <si>
    <t xml:space="preserve">                                       Sportlr                                                                                                                           24 September 2020</t>
  </si>
  <si>
    <t xml:space="preserve">Hrs</t>
  </si>
  <si>
    <t xml:space="preserve">Android</t>
  </si>
  <si>
    <t xml:space="preserve">IOS</t>
  </si>
  <si>
    <t xml:space="preserve">AndroidDeveloper</t>
  </si>
  <si>
    <t xml:space="preserve">Modules</t>
  </si>
  <si>
    <t xml:space="preserve">iOS Developer</t>
  </si>
  <si>
    <t xml:space="preserve">Register</t>
  </si>
  <si>
    <t xml:space="preserve">Login</t>
  </si>
  <si>
    <t xml:space="preserve">Remember me/Forgot password</t>
  </si>
  <si>
    <t xml:space="preserve">Bilingual </t>
  </si>
  <si>
    <t xml:space="preserve">Delivery Time</t>
  </si>
  <si>
    <t xml:space="preserve">Search</t>
  </si>
  <si>
    <t xml:space="preserve">tottal effort</t>
  </si>
  <si>
    <t xml:space="preserve">Listing of the category</t>
  </si>
  <si>
    <t xml:space="preserve">Details of category</t>
  </si>
  <si>
    <t xml:space="preserve">score displaying</t>
  </si>
  <si>
    <t xml:space="preserve">Games based on each date</t>
  </si>
  <si>
    <t xml:space="preserve">Displaying todays match</t>
  </si>
  <si>
    <t xml:space="preserve">most watched list</t>
  </si>
  <si>
    <t xml:space="preserve">side menu </t>
  </si>
  <si>
    <t xml:space="preserve">facebook integration</t>
  </si>
  <si>
    <t xml:space="preserve">twitter integration</t>
  </si>
  <si>
    <t xml:space="preserve">linkedin integration</t>
  </si>
  <si>
    <t xml:space="preserve">nabd  integration</t>
  </si>
  <si>
    <t xml:space="preserve">youtube player</t>
  </si>
  <si>
    <t xml:space="preserve">telegram</t>
  </si>
  <si>
    <t xml:space="preserve">whatsapp</t>
  </si>
  <si>
    <t xml:space="preserve">SQA </t>
  </si>
  <si>
    <t xml:space="preserve">QA &amp; Bug fixing</t>
  </si>
  <si>
    <t xml:space="preserve">UAT</t>
  </si>
  <si>
    <t xml:space="preserve">Deployment</t>
  </si>
  <si>
    <r>
      <rPr>
        <b val="true"/>
        <u val="single"/>
        <sz val="11"/>
        <color rgb="FF000000"/>
        <rFont val="Calibri"/>
        <family val="2"/>
        <charset val="1"/>
      </rPr>
      <t xml:space="preserve">Assumption
</t>
    </r>
    <r>
      <rPr>
        <sz val="11"/>
        <color rgb="FF000000"/>
        <rFont val="Calibri"/>
        <family val="2"/>
        <charset val="1"/>
      </rPr>
      <t xml:space="preserve">1.The estimation is for portrait mode.
2.The estimation may vary with the difference in functionality and the design.
3.The estimation is done for native android and iOS app.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</si>
</sst>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i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sz val="18"/>
      <color rgb="FF000000"/>
      <name val="Arial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EDEDED"/>
      </patternFill>
    </fill>
    <fill>
      <patternFill patternType="solid">
        <fgColor rgb="FF000000"/>
        <bgColor rgb="FF003300"/>
      </patternFill>
    </fill>
    <fill>
      <patternFill patternType="solid">
        <fgColor rgb="FFDBDBDB"/>
        <bgColor rgb="FFEDEDED"/>
      </patternFill>
    </fill>
    <fill>
      <patternFill patternType="solid">
        <fgColor rgb="FFFFE699"/>
        <bgColor rgb="FFFBE5D6"/>
      </patternFill>
    </fill>
    <fill>
      <patternFill patternType="solid">
        <fgColor rgb="FFC5E0B4"/>
        <bgColor rgb="FFDBDBDB"/>
      </patternFill>
    </fill>
    <fill>
      <patternFill patternType="solid">
        <fgColor rgb="FFFBE5D6"/>
        <bgColor rgb="FFEDEDED"/>
      </patternFill>
    </fill>
    <fill>
      <patternFill patternType="solid">
        <fgColor rgb="FFF4B183"/>
        <bgColor rgb="FFFF99CC"/>
      </patternFill>
    </fill>
    <fill>
      <patternFill patternType="solid">
        <fgColor rgb="FFEDEDED"/>
        <bgColor rgb="FFFBE5D6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/>
      <right/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BFBFBF"/>
      </right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11" shrinkToFit="false" readingOrder="1"/>
      <protection locked="true" hidden="false"/>
    </xf>
    <xf numFmtId="164" fontId="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11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8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8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5" fillId="0" borderId="4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7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5" fontId="0" fillId="8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DEDED"/>
      <rgbColor rgb="FFFBE5D6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171360</xdr:rowOff>
    </xdr:from>
    <xdr:to>
      <xdr:col>0</xdr:col>
      <xdr:colOff>2043720</xdr:colOff>
      <xdr:row>2</xdr:row>
      <xdr:rowOff>313560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76320" y="171360"/>
          <a:ext cx="1967400" cy="523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171360</xdr:rowOff>
    </xdr:from>
    <xdr:to>
      <xdr:col>0</xdr:col>
      <xdr:colOff>2043720</xdr:colOff>
      <xdr:row>2</xdr:row>
      <xdr:rowOff>313560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76320" y="171360"/>
          <a:ext cx="1967400" cy="52308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D://proposal/PRISMA%20-%20Saudi%20-%20SKAMCO/PRISMA%20Module%20Inventory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PP Main"/>
      <sheetName val="Sheet3"/>
      <sheetName val="Application Module Details"/>
    </sheetNames>
    <sheetDataSet>
      <sheetData sheetId="0"/>
      <sheetData sheetId="1"/>
      <sheetData sheetId="2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74.57"/>
    <col collapsed="false" customWidth="true" hidden="false" outlineLevel="0" max="2" min="2" style="1" width="10.57"/>
    <col collapsed="false" customWidth="true" hidden="false" outlineLevel="0" max="3" min="3" style="1" width="11.43"/>
    <col collapsed="false" customWidth="true" hidden="false" outlineLevel="0" max="4" min="4" style="0" width="26.72"/>
    <col collapsed="false" customWidth="true" hidden="false" outlineLevel="0" max="5" min="5" style="1" width="6.43"/>
    <col collapsed="false" customWidth="true" hidden="false" outlineLevel="0" max="7" min="6" style="1" width="9.57"/>
    <col collapsed="false" customWidth="true" hidden="false" outlineLevel="0" max="8" min="8" style="0" width="10.28"/>
    <col collapsed="false" customWidth="true" hidden="false" outlineLevel="0" max="9" min="9" style="0" width="7.43"/>
    <col collapsed="false" customWidth="true" hidden="false" outlineLevel="0" max="10" min="10" style="0" width="13"/>
    <col collapsed="false" customWidth="true" hidden="false" outlineLevel="0" max="11" min="11" style="0" width="7"/>
  </cols>
  <sheetData>
    <row r="1" customFormat="false" ht="15" hidden="false" customHeight="false" outlineLevel="0" collapsed="false">
      <c r="A1" s="2"/>
      <c r="B1" s="3"/>
      <c r="C1" s="3"/>
      <c r="D1" s="3"/>
      <c r="E1" s="3"/>
      <c r="F1" s="3"/>
      <c r="G1" s="3"/>
    </row>
    <row r="2" customFormat="false" ht="15" hidden="false" customHeight="false" outlineLevel="0" collapsed="false">
      <c r="A2" s="4"/>
      <c r="B2" s="3"/>
      <c r="C2" s="3"/>
      <c r="D2" s="3"/>
      <c r="E2" s="3"/>
      <c r="F2" s="3"/>
      <c r="G2" s="3"/>
    </row>
    <row r="3" customFormat="false" ht="31.5" hidden="false" customHeight="true" outlineLevel="0" collapsed="false">
      <c r="A3" s="5"/>
      <c r="B3" s="3"/>
      <c r="C3" s="3"/>
      <c r="D3" s="3"/>
      <c r="E3" s="3"/>
      <c r="F3" s="3"/>
      <c r="G3" s="3"/>
    </row>
    <row r="4" customFormat="false" ht="26.25" hidden="false" customHeight="true" outlineLevel="0" collapsed="false">
      <c r="A4" s="6" t="s">
        <v>0</v>
      </c>
      <c r="B4" s="6"/>
      <c r="C4" s="6"/>
      <c r="D4" s="6"/>
      <c r="E4" s="6"/>
      <c r="F4" s="6"/>
      <c r="G4" s="6"/>
    </row>
    <row r="5" customFormat="false" ht="15" hidden="false" customHeight="false" outlineLevel="0" collapsed="false">
      <c r="A5" s="7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10" t="s">
        <v>6</v>
      </c>
      <c r="G5" s="10" t="s">
        <v>7</v>
      </c>
    </row>
    <row r="6" customFormat="false" ht="15" hidden="false" customHeight="false" outlineLevel="0" collapsed="false">
      <c r="A6" s="11" t="s">
        <v>8</v>
      </c>
      <c r="B6" s="11"/>
      <c r="C6" s="11"/>
      <c r="D6" s="0" t="s">
        <v>9</v>
      </c>
      <c r="E6" s="1" t="n">
        <v>1</v>
      </c>
      <c r="F6" s="1" t="n">
        <f aca="false">C10/E6</f>
        <v>10</v>
      </c>
      <c r="G6" s="1" t="n">
        <f aca="false">E6*F6</f>
        <v>10</v>
      </c>
    </row>
    <row r="7" customFormat="false" ht="15" hidden="false" customHeight="false" outlineLevel="0" collapsed="false">
      <c r="A7" s="12" t="s">
        <v>10</v>
      </c>
      <c r="B7" s="1" t="n">
        <v>40</v>
      </c>
      <c r="C7" s="1" t="n">
        <f aca="false">B7/8</f>
        <v>5</v>
      </c>
      <c r="D7" s="0" t="s">
        <v>11</v>
      </c>
      <c r="E7" s="1" t="n">
        <v>1</v>
      </c>
      <c r="F7" s="1" t="n">
        <f aca="false">C7/E7</f>
        <v>5</v>
      </c>
      <c r="G7" s="1" t="n">
        <f aca="false">E7*F7</f>
        <v>5</v>
      </c>
    </row>
    <row r="8" customFormat="false" ht="15" hidden="false" customHeight="false" outlineLevel="0" collapsed="false">
      <c r="A8" s="12" t="s">
        <v>12</v>
      </c>
      <c r="B8" s="1" t="n">
        <f aca="false">SUM(Mobile!B8:B26)*2*0.1</f>
        <v>56</v>
      </c>
      <c r="C8" s="1" t="n">
        <f aca="false">B8/8</f>
        <v>7</v>
      </c>
      <c r="D8" s="0" t="s">
        <v>13</v>
      </c>
      <c r="E8" s="1" t="n">
        <v>1</v>
      </c>
      <c r="F8" s="1" t="n">
        <f aca="false">C9/E8</f>
        <v>4</v>
      </c>
      <c r="G8" s="1" t="n">
        <f aca="false">E8*F8</f>
        <v>4</v>
      </c>
    </row>
    <row r="9" customFormat="false" ht="15" hidden="false" customHeight="false" outlineLevel="0" collapsed="false">
      <c r="A9" s="12" t="s">
        <v>14</v>
      </c>
      <c r="B9" s="1" t="n">
        <v>32</v>
      </c>
      <c r="C9" s="1" t="n">
        <f aca="false">B9/8</f>
        <v>4</v>
      </c>
      <c r="D9" s="0" t="s">
        <v>15</v>
      </c>
      <c r="E9" s="1" t="n">
        <v>1</v>
      </c>
      <c r="F9" s="1" t="n">
        <f aca="false">C8/E9</f>
        <v>7</v>
      </c>
      <c r="G9" s="1" t="n">
        <f aca="false">E9*F9</f>
        <v>7</v>
      </c>
    </row>
    <row r="10" customFormat="false" ht="15" hidden="false" customHeight="false" outlineLevel="0" collapsed="false">
      <c r="A10" s="12" t="s">
        <v>16</v>
      </c>
      <c r="B10" s="1" t="n">
        <v>80</v>
      </c>
      <c r="C10" s="1" t="n">
        <f aca="false">B10/8</f>
        <v>10</v>
      </c>
      <c r="D10" s="0" t="s">
        <v>17</v>
      </c>
      <c r="E10" s="1" t="n">
        <v>1</v>
      </c>
      <c r="F10" s="1" t="n">
        <v>0</v>
      </c>
      <c r="G10" s="1" t="n">
        <f aca="false">E10*F10</f>
        <v>0</v>
      </c>
      <c r="H10" s="13" t="n">
        <f aca="false">SUM(G10:G11)</f>
        <v>0</v>
      </c>
      <c r="I10" s="13" t="n">
        <f aca="false">SUM(C12:C47)</f>
        <v>0</v>
      </c>
    </row>
    <row r="11" customFormat="false" ht="15" hidden="false" customHeight="false" outlineLevel="0" collapsed="false">
      <c r="A11" s="14" t="s">
        <v>18</v>
      </c>
      <c r="B11" s="14"/>
      <c r="C11" s="14"/>
      <c r="D11" s="0" t="s">
        <v>19</v>
      </c>
      <c r="E11" s="1" t="n">
        <v>1</v>
      </c>
      <c r="F11" s="1" t="n">
        <v>0</v>
      </c>
      <c r="G11" s="1" t="n">
        <f aca="false">E11*F11</f>
        <v>0</v>
      </c>
      <c r="H11" s="13"/>
      <c r="I11" s="13"/>
    </row>
    <row r="12" customFormat="false" ht="13.8" hidden="false" customHeight="false" outlineLevel="0" collapsed="false">
      <c r="D12" s="0" t="s">
        <v>20</v>
      </c>
      <c r="E12" s="1" t="n">
        <v>1</v>
      </c>
      <c r="F12" s="1" t="n">
        <f aca="false">Mobile!H7*0.4</f>
        <v>22.7</v>
      </c>
      <c r="G12" s="1" t="n">
        <f aca="false">E12*F12</f>
        <v>22.7</v>
      </c>
    </row>
    <row r="13" customFormat="false" ht="13.8" hidden="false" customHeight="false" outlineLevel="0" collapsed="false">
      <c r="A13" s="15"/>
      <c r="B13" s="16"/>
      <c r="C13" s="16"/>
      <c r="D13" s="0" t="s">
        <v>21</v>
      </c>
      <c r="E13" s="1" t="n">
        <v>2</v>
      </c>
      <c r="F13" s="1" t="n">
        <f aca="false">SUM(C49:C51)/E13</f>
        <v>0</v>
      </c>
      <c r="G13" s="1" t="n">
        <f aca="false">E13*F13</f>
        <v>0</v>
      </c>
    </row>
    <row r="14" customFormat="false" ht="13.8" hidden="false" customHeight="false" outlineLevel="0" collapsed="false">
      <c r="A14" s="17"/>
      <c r="D14" s="0" t="s">
        <v>7</v>
      </c>
      <c r="G14" s="18" t="n">
        <f aca="false">SUM(G6:G13)</f>
        <v>48.7</v>
      </c>
      <c r="H14" s="19"/>
    </row>
    <row r="15" customFormat="false" ht="13.8" hidden="false" customHeight="false" outlineLevel="0" collapsed="false">
      <c r="A15" s="17"/>
      <c r="G15" s="20"/>
      <c r="H15" s="19"/>
    </row>
    <row r="16" customFormat="false" ht="13.8" hidden="false" customHeight="false" outlineLevel="0" collapsed="false">
      <c r="A16" s="17"/>
      <c r="E16" s="1" t="s">
        <v>6</v>
      </c>
      <c r="F16" s="1" t="s">
        <v>22</v>
      </c>
      <c r="G16" s="20"/>
      <c r="H16" s="19"/>
    </row>
    <row r="17" customFormat="false" ht="13.8" hidden="false" customHeight="false" outlineLevel="0" collapsed="false">
      <c r="A17" s="17"/>
      <c r="D17" s="0" t="s">
        <v>23</v>
      </c>
      <c r="E17" s="1" t="n">
        <f aca="false">G14+Mobile!G12</f>
        <v>190.2</v>
      </c>
      <c r="F17" s="1" t="n">
        <f aca="false">E17/20</f>
        <v>9.51</v>
      </c>
      <c r="G17" s="20"/>
      <c r="H17" s="19"/>
    </row>
    <row r="18" customFormat="false" ht="13.8" hidden="false" customHeight="false" outlineLevel="0" collapsed="false">
      <c r="A18" s="21"/>
      <c r="D18" s="0" t="s">
        <v>24</v>
      </c>
      <c r="E18" s="22" t="n">
        <f aca="false">SUM(F6,F7,Mobile!G11)</f>
        <v>86.625</v>
      </c>
      <c r="F18" s="22" t="n">
        <f aca="false">E18/20</f>
        <v>4.33125</v>
      </c>
      <c r="G18" s="20"/>
      <c r="H18" s="19"/>
    </row>
    <row r="19" customFormat="false" ht="13.8" hidden="false" customHeight="false" outlineLevel="0" collapsed="false">
      <c r="A19" s="17"/>
      <c r="E19" s="22"/>
      <c r="F19" s="22"/>
      <c r="G19" s="20"/>
      <c r="H19" s="19"/>
    </row>
    <row r="20" customFormat="false" ht="13.8" hidden="false" customHeight="false" outlineLevel="0" collapsed="false">
      <c r="A20" s="23"/>
      <c r="E20" s="22"/>
      <c r="F20" s="22"/>
      <c r="G20" s="20"/>
      <c r="H20" s="19"/>
    </row>
    <row r="21" customFormat="false" ht="13.8" hidden="false" customHeight="false" outlineLevel="0" collapsed="false">
      <c r="A21" s="21"/>
      <c r="E21" s="22"/>
      <c r="F21" s="22"/>
      <c r="G21" s="20"/>
      <c r="H21" s="19"/>
    </row>
    <row r="22" customFormat="false" ht="13.8" hidden="false" customHeight="false" outlineLevel="0" collapsed="false">
      <c r="A22" s="17"/>
      <c r="G22" s="20"/>
    </row>
    <row r="23" customFormat="false" ht="13.8" hidden="false" customHeight="false" outlineLevel="0" collapsed="false">
      <c r="A23" s="17"/>
      <c r="G23" s="20"/>
      <c r="H23" s="24"/>
    </row>
    <row r="24" customFormat="false" ht="13.8" hidden="false" customHeight="false" outlineLevel="0" collapsed="false">
      <c r="A24" s="17"/>
      <c r="G24" s="20"/>
      <c r="H24" s="24"/>
    </row>
    <row r="25" customFormat="false" ht="13.8" hidden="false" customHeight="false" outlineLevel="0" collapsed="false">
      <c r="A25" s="17"/>
      <c r="E25" s="22"/>
      <c r="F25" s="22"/>
      <c r="G25" s="20"/>
      <c r="H25" s="24"/>
    </row>
    <row r="26" customFormat="false" ht="13.8" hidden="false" customHeight="false" outlineLevel="0" collapsed="false">
      <c r="A26" s="17"/>
      <c r="E26" s="22"/>
      <c r="F26" s="22"/>
      <c r="G26" s="20"/>
      <c r="H26" s="24"/>
    </row>
    <row r="27" customFormat="false" ht="13.8" hidden="false" customHeight="false" outlineLevel="0" collapsed="false">
      <c r="A27" s="17"/>
      <c r="E27" s="22"/>
      <c r="F27" s="22"/>
      <c r="G27" s="20"/>
      <c r="H27" s="24"/>
    </row>
    <row r="28" customFormat="false" ht="13.8" hidden="false" customHeight="false" outlineLevel="0" collapsed="false">
      <c r="A28" s="17"/>
      <c r="E28" s="22"/>
      <c r="F28" s="22"/>
      <c r="G28" s="20"/>
      <c r="H28" s="24"/>
    </row>
    <row r="29" customFormat="false" ht="13.8" hidden="false" customHeight="false" outlineLevel="0" collapsed="false">
      <c r="A29" s="17"/>
      <c r="E29" s="22"/>
      <c r="F29" s="22"/>
      <c r="G29" s="20"/>
      <c r="H29" s="24"/>
    </row>
    <row r="30" customFormat="false" ht="13.8" hidden="false" customHeight="false" outlineLevel="0" collapsed="false">
      <c r="A30" s="15"/>
      <c r="B30" s="16"/>
      <c r="C30" s="16"/>
      <c r="E30" s="22"/>
      <c r="F30" s="22"/>
      <c r="G30" s="20"/>
      <c r="H30" s="24"/>
    </row>
    <row r="31" customFormat="false" ht="13.8" hidden="false" customHeight="false" outlineLevel="0" collapsed="false">
      <c r="A31" s="17"/>
      <c r="E31" s="22"/>
      <c r="F31" s="22"/>
      <c r="G31" s="20"/>
      <c r="H31" s="24"/>
    </row>
    <row r="32" customFormat="false" ht="13.8" hidden="false" customHeight="false" outlineLevel="0" collapsed="false">
      <c r="A32" s="17"/>
      <c r="E32" s="22"/>
      <c r="F32" s="22"/>
      <c r="G32" s="20"/>
      <c r="H32" s="24"/>
    </row>
    <row r="33" customFormat="false" ht="13.8" hidden="false" customHeight="false" outlineLevel="0" collapsed="false">
      <c r="A33" s="17"/>
      <c r="E33" s="22"/>
      <c r="F33" s="22"/>
      <c r="G33" s="20"/>
      <c r="H33" s="24"/>
    </row>
    <row r="34" customFormat="false" ht="13.8" hidden="false" customHeight="false" outlineLevel="0" collapsed="false">
      <c r="A34" s="17"/>
      <c r="E34" s="22"/>
      <c r="F34" s="22"/>
      <c r="G34" s="20"/>
      <c r="H34" s="24"/>
    </row>
    <row r="35" customFormat="false" ht="13.8" hidden="false" customHeight="false" outlineLevel="0" collapsed="false">
      <c r="A35" s="17"/>
      <c r="E35" s="22"/>
      <c r="F35" s="22"/>
      <c r="G35" s="20"/>
      <c r="H35" s="24"/>
    </row>
    <row r="36" customFormat="false" ht="13.8" hidden="false" customHeight="false" outlineLevel="0" collapsed="false">
      <c r="A36" s="17"/>
      <c r="E36" s="22"/>
      <c r="F36" s="22"/>
      <c r="G36" s="20"/>
      <c r="H36" s="24"/>
    </row>
    <row r="37" customFormat="false" ht="13.8" hidden="false" customHeight="false" outlineLevel="0" collapsed="false">
      <c r="A37" s="17"/>
      <c r="E37" s="22"/>
      <c r="F37" s="22"/>
      <c r="G37" s="20"/>
      <c r="H37" s="24"/>
    </row>
    <row r="38" customFormat="false" ht="13.8" hidden="false" customHeight="false" outlineLevel="0" collapsed="false">
      <c r="A38" s="17"/>
      <c r="H38" s="25"/>
    </row>
    <row r="39" customFormat="false" ht="13.8" hidden="false" customHeight="false" outlineLevel="0" collapsed="false">
      <c r="A39" s="17"/>
      <c r="H39" s="25"/>
    </row>
    <row r="40" customFormat="false" ht="13.8" hidden="false" customHeight="false" outlineLevel="0" collapsed="false">
      <c r="A40" s="17"/>
      <c r="G40" s="26"/>
      <c r="H40" s="25"/>
    </row>
    <row r="41" customFormat="false" ht="13.8" hidden="false" customHeight="false" outlineLevel="0" collapsed="false">
      <c r="A41" s="17"/>
      <c r="H41" s="25"/>
    </row>
    <row r="42" customFormat="false" ht="13.8" hidden="false" customHeight="false" outlineLevel="0" collapsed="false">
      <c r="A42" s="17"/>
      <c r="G42" s="26"/>
      <c r="H42" s="25"/>
    </row>
    <row r="43" customFormat="false" ht="13.8" hidden="false" customHeight="false" outlineLevel="0" collapsed="false">
      <c r="A43" s="17"/>
      <c r="G43" s="26"/>
      <c r="H43" s="25"/>
    </row>
    <row r="44" customFormat="false" ht="13.8" hidden="false" customHeight="false" outlineLevel="0" collapsed="false">
      <c r="A44" s="15"/>
      <c r="B44" s="16"/>
      <c r="C44" s="16"/>
      <c r="G44" s="26"/>
      <c r="H44" s="12"/>
    </row>
    <row r="45" customFormat="false" ht="13.8" hidden="false" customHeight="false" outlineLevel="0" collapsed="false">
      <c r="A45" s="17"/>
      <c r="B45" s="18"/>
      <c r="G45" s="26"/>
      <c r="H45" s="12"/>
    </row>
    <row r="46" customFormat="false" ht="22.05" hidden="false" customHeight="false" outlineLevel="0" collapsed="false">
      <c r="A46" s="17"/>
      <c r="B46" s="18"/>
      <c r="G46" s="27"/>
      <c r="H46" s="24"/>
    </row>
    <row r="47" customFormat="false" ht="13.8" hidden="false" customHeight="false" outlineLevel="0" collapsed="false">
      <c r="A47" s="17"/>
      <c r="B47" s="18"/>
      <c r="G47" s="26"/>
      <c r="H47" s="24"/>
    </row>
    <row r="48" customFormat="false" ht="13.8" hidden="false" customHeight="false" outlineLevel="0" collapsed="false">
      <c r="A48" s="28"/>
      <c r="B48" s="28"/>
      <c r="C48" s="28"/>
      <c r="G48" s="26"/>
      <c r="H48" s="24"/>
    </row>
    <row r="49" customFormat="false" ht="13.8" hidden="false" customHeight="false" outlineLevel="0" collapsed="false">
      <c r="A49" s="29"/>
      <c r="G49" s="26"/>
      <c r="H49" s="24"/>
    </row>
    <row r="50" customFormat="false" ht="13.8" hidden="false" customHeight="false" outlineLevel="0" collapsed="false">
      <c r="A50" s="29"/>
      <c r="G50" s="26"/>
      <c r="H50" s="24"/>
    </row>
    <row r="51" customFormat="false" ht="13.8" hidden="false" customHeight="false" outlineLevel="0" collapsed="false">
      <c r="A51" s="29"/>
      <c r="G51" s="26"/>
      <c r="H51" s="30"/>
    </row>
    <row r="52" customFormat="false" ht="13.8" hidden="false" customHeight="false" outlineLevel="0" collapsed="false">
      <c r="A52" s="28"/>
      <c r="B52" s="31"/>
      <c r="C52" s="31"/>
      <c r="G52" s="26"/>
      <c r="H52" s="30"/>
    </row>
    <row r="53" customFormat="false" ht="15" hidden="false" customHeight="false" outlineLevel="0" collapsed="false">
      <c r="G53" s="26"/>
      <c r="H53" s="30"/>
    </row>
    <row r="54" customFormat="false" ht="15" hidden="false" customHeight="false" outlineLevel="0" collapsed="false">
      <c r="G54" s="26"/>
      <c r="H54" s="30"/>
    </row>
    <row r="55" customFormat="false" ht="15" hidden="false" customHeight="false" outlineLevel="0" collapsed="false">
      <c r="G55" s="26"/>
      <c r="H55" s="30"/>
      <c r="I55" s="19"/>
    </row>
    <row r="56" customFormat="false" ht="15" hidden="false" customHeight="false" outlineLevel="0" collapsed="false">
      <c r="G56" s="26"/>
      <c r="H56" s="30"/>
      <c r="I56" s="19"/>
    </row>
    <row r="57" customFormat="false" ht="15" hidden="false" customHeight="false" outlineLevel="0" collapsed="false">
      <c r="G57" s="20"/>
      <c r="H57" s="30"/>
      <c r="I57" s="19"/>
    </row>
    <row r="58" customFormat="false" ht="15" hidden="false" customHeight="false" outlineLevel="0" collapsed="false">
      <c r="G58" s="20"/>
      <c r="H58" s="30"/>
    </row>
    <row r="59" customFormat="false" ht="15" hidden="false" customHeight="false" outlineLevel="0" collapsed="false">
      <c r="G59" s="20"/>
      <c r="H59" s="30"/>
    </row>
    <row r="60" customFormat="false" ht="15" hidden="false" customHeight="false" outlineLevel="0" collapsed="false">
      <c r="G60" s="20"/>
      <c r="H60" s="30"/>
    </row>
    <row r="61" customFormat="false" ht="15" hidden="false" customHeight="false" outlineLevel="0" collapsed="false">
      <c r="G61" s="20"/>
      <c r="H61" s="32"/>
      <c r="I61" s="19"/>
    </row>
    <row r="62" customFormat="false" ht="15" hidden="false" customHeight="false" outlineLevel="0" collapsed="false">
      <c r="G62" s="20"/>
      <c r="H62" s="24"/>
      <c r="I62" s="19"/>
    </row>
    <row r="63" customFormat="false" ht="15" hidden="false" customHeight="false" outlineLevel="0" collapsed="false">
      <c r="G63" s="20"/>
      <c r="H63" s="24"/>
      <c r="I63" s="19"/>
    </row>
    <row r="64" customFormat="false" ht="15" hidden="false" customHeight="false" outlineLevel="0" collapsed="false">
      <c r="G64" s="20"/>
      <c r="H64" s="33"/>
      <c r="I64" s="19"/>
    </row>
    <row r="65" customFormat="false" ht="15" hidden="false" customHeight="false" outlineLevel="0" collapsed="false">
      <c r="G65" s="20"/>
      <c r="H65" s="19"/>
      <c r="I65" s="19"/>
    </row>
    <row r="66" customFormat="false" ht="15" hidden="false" customHeight="false" outlineLevel="0" collapsed="false">
      <c r="G66" s="20"/>
      <c r="H66" s="19"/>
      <c r="I66" s="19"/>
    </row>
    <row r="67" customFormat="false" ht="15" hidden="false" customHeight="false" outlineLevel="0" collapsed="false">
      <c r="G67" s="20"/>
      <c r="H67" s="19"/>
      <c r="I67" s="19"/>
    </row>
    <row r="68" customFormat="false" ht="15" hidden="false" customHeight="false" outlineLevel="0" collapsed="false">
      <c r="G68" s="20"/>
      <c r="H68" s="19"/>
      <c r="I68" s="19"/>
    </row>
    <row r="69" customFormat="false" ht="20.85" hidden="false" customHeight="true" outlineLevel="0" collapsed="false">
      <c r="G69" s="20"/>
      <c r="H69" s="19"/>
      <c r="I69" s="19"/>
    </row>
    <row r="70" customFormat="false" ht="15" hidden="false" customHeight="false" outlineLevel="0" collapsed="false">
      <c r="G70" s="20"/>
      <c r="H70" s="19"/>
      <c r="I70" s="19"/>
    </row>
    <row r="71" customFormat="false" ht="15" hidden="false" customHeight="false" outlineLevel="0" collapsed="false">
      <c r="G71" s="20"/>
      <c r="H71" s="19"/>
      <c r="I71" s="19"/>
    </row>
    <row r="72" customFormat="false" ht="15" hidden="false" customHeight="false" outlineLevel="0" collapsed="false">
      <c r="G72" s="20"/>
      <c r="H72" s="19"/>
      <c r="I72" s="19"/>
    </row>
    <row r="73" customFormat="false" ht="15" hidden="false" customHeight="false" outlineLevel="0" collapsed="false">
      <c r="G73" s="20"/>
      <c r="H73" s="19"/>
      <c r="I73" s="19"/>
    </row>
    <row r="74" customFormat="false" ht="15" hidden="false" customHeight="false" outlineLevel="0" collapsed="false">
      <c r="G74" s="20"/>
      <c r="H74" s="19"/>
      <c r="I74" s="19"/>
    </row>
    <row r="75" customFormat="false" ht="15" hidden="false" customHeight="false" outlineLevel="0" collapsed="false">
      <c r="G75" s="20"/>
      <c r="H75" s="19"/>
      <c r="I75" s="19"/>
    </row>
    <row r="76" customFormat="false" ht="15" hidden="false" customHeight="false" outlineLevel="0" collapsed="false">
      <c r="G76" s="20"/>
      <c r="H76" s="19"/>
      <c r="I76" s="19"/>
    </row>
    <row r="77" customFormat="false" ht="15" hidden="false" customHeight="false" outlineLevel="0" collapsed="false">
      <c r="G77" s="20"/>
      <c r="H77" s="19"/>
      <c r="I77" s="19"/>
    </row>
    <row r="78" customFormat="false" ht="15" hidden="false" customHeight="false" outlineLevel="0" collapsed="false">
      <c r="G78" s="20"/>
      <c r="H78" s="19"/>
      <c r="I78" s="19"/>
    </row>
    <row r="79" customFormat="false" ht="15" hidden="false" customHeight="false" outlineLevel="0" collapsed="false">
      <c r="G79" s="20"/>
      <c r="H79" s="19"/>
      <c r="I79" s="19"/>
    </row>
    <row r="80" customFormat="false" ht="15" hidden="false" customHeight="false" outlineLevel="0" collapsed="false">
      <c r="G80" s="20"/>
      <c r="H80" s="19"/>
      <c r="I80" s="19"/>
    </row>
    <row r="81" customFormat="false" ht="15" hidden="false" customHeight="false" outlineLevel="0" collapsed="false">
      <c r="G81" s="20"/>
      <c r="H81" s="19"/>
      <c r="I81" s="19"/>
    </row>
    <row r="82" customFormat="false" ht="15" hidden="false" customHeight="false" outlineLevel="0" collapsed="false">
      <c r="G82" s="20"/>
      <c r="H82" s="19"/>
      <c r="I82" s="19"/>
    </row>
    <row r="83" customFormat="false" ht="15" hidden="false" customHeight="false" outlineLevel="0" collapsed="false">
      <c r="G83" s="20"/>
      <c r="H83" s="19"/>
      <c r="I83" s="19"/>
    </row>
    <row r="84" customFormat="false" ht="15" hidden="false" customHeight="false" outlineLevel="0" collapsed="false">
      <c r="G84" s="20"/>
      <c r="H84" s="19"/>
      <c r="I84" s="19"/>
    </row>
    <row r="85" customFormat="false" ht="15" hidden="false" customHeight="false" outlineLevel="0" collapsed="false">
      <c r="G85" s="20"/>
      <c r="H85" s="19"/>
      <c r="I85" s="19"/>
    </row>
    <row r="86" customFormat="false" ht="15" hidden="false" customHeight="false" outlineLevel="0" collapsed="false">
      <c r="G86" s="20"/>
      <c r="H86" s="19"/>
      <c r="I86" s="19"/>
    </row>
    <row r="87" customFormat="false" ht="15" hidden="false" customHeight="false" outlineLevel="0" collapsed="false">
      <c r="G87" s="20"/>
      <c r="H87" s="19"/>
      <c r="I87" s="19"/>
    </row>
    <row r="88" customFormat="false" ht="15" hidden="false" customHeight="false" outlineLevel="0" collapsed="false">
      <c r="G88" s="20"/>
      <c r="H88" s="19"/>
      <c r="I88" s="19"/>
    </row>
    <row r="89" customFormat="false" ht="15" hidden="false" customHeight="false" outlineLevel="0" collapsed="false">
      <c r="G89" s="20"/>
      <c r="H89" s="19"/>
      <c r="I89" s="19"/>
    </row>
    <row r="90" customFormat="false" ht="15" hidden="false" customHeight="false" outlineLevel="0" collapsed="false">
      <c r="G90" s="20"/>
      <c r="H90" s="19"/>
      <c r="I90" s="19"/>
    </row>
    <row r="91" customFormat="false" ht="15" hidden="false" customHeight="false" outlineLevel="0" collapsed="false">
      <c r="G91" s="20"/>
      <c r="H91" s="19"/>
      <c r="I91" s="19"/>
    </row>
    <row r="92" customFormat="false" ht="15" hidden="false" customHeight="false" outlineLevel="0" collapsed="false">
      <c r="G92" s="20"/>
      <c r="H92" s="19"/>
      <c r="I92" s="19"/>
    </row>
    <row r="93" customFormat="false" ht="15" hidden="false" customHeight="false" outlineLevel="0" collapsed="false">
      <c r="G93" s="20"/>
      <c r="H93" s="19"/>
      <c r="I93" s="19"/>
    </row>
    <row r="94" customFormat="false" ht="15" hidden="false" customHeight="false" outlineLevel="0" collapsed="false">
      <c r="G94" s="20"/>
      <c r="H94" s="19"/>
      <c r="I94" s="19"/>
    </row>
    <row r="95" customFormat="false" ht="15" hidden="false" customHeight="false" outlineLevel="0" collapsed="false">
      <c r="G95" s="20"/>
      <c r="H95" s="19"/>
      <c r="I95" s="19"/>
    </row>
    <row r="96" customFormat="false" ht="15" hidden="false" customHeight="false" outlineLevel="0" collapsed="false">
      <c r="G96" s="20"/>
      <c r="H96" s="19"/>
      <c r="I96" s="19"/>
    </row>
    <row r="97" customFormat="false" ht="15" hidden="false" customHeight="false" outlineLevel="0" collapsed="false">
      <c r="G97" s="20"/>
      <c r="H97" s="19"/>
      <c r="I97" s="19"/>
    </row>
    <row r="98" customFormat="false" ht="15" hidden="false" customHeight="false" outlineLevel="0" collapsed="false">
      <c r="G98" s="20"/>
      <c r="H98" s="19"/>
      <c r="I98" s="19"/>
    </row>
    <row r="99" customFormat="false" ht="15" hidden="false" customHeight="false" outlineLevel="0" collapsed="false">
      <c r="G99" s="20"/>
      <c r="H99" s="19"/>
      <c r="I99" s="19"/>
    </row>
    <row r="100" customFormat="false" ht="15" hidden="false" customHeight="false" outlineLevel="0" collapsed="false">
      <c r="G100" s="20"/>
      <c r="H100" s="19"/>
      <c r="I100" s="19"/>
    </row>
    <row r="101" customFormat="false" ht="15" hidden="false" customHeight="false" outlineLevel="0" collapsed="false">
      <c r="G101" s="20"/>
      <c r="H101" s="19"/>
      <c r="I101" s="19"/>
    </row>
    <row r="102" customFormat="false" ht="15" hidden="false" customHeight="false" outlineLevel="0" collapsed="false">
      <c r="G102" s="20"/>
      <c r="H102" s="19"/>
      <c r="I102" s="19"/>
    </row>
    <row r="103" customFormat="false" ht="15" hidden="false" customHeight="false" outlineLevel="0" collapsed="false">
      <c r="G103" s="20"/>
      <c r="H103" s="19"/>
      <c r="I103" s="19"/>
    </row>
    <row r="104" customFormat="false" ht="15" hidden="false" customHeight="false" outlineLevel="0" collapsed="false">
      <c r="G104" s="20"/>
      <c r="H104" s="19"/>
      <c r="I104" s="19"/>
    </row>
    <row r="105" customFormat="false" ht="15" hidden="false" customHeight="false" outlineLevel="0" collapsed="false">
      <c r="G105" s="20"/>
      <c r="H105" s="19"/>
      <c r="I105" s="19"/>
    </row>
    <row r="106" customFormat="false" ht="15" hidden="false" customHeight="false" outlineLevel="0" collapsed="false">
      <c r="G106" s="20"/>
      <c r="H106" s="19"/>
      <c r="I106" s="19"/>
    </row>
    <row r="107" customFormat="false" ht="15" hidden="false" customHeight="false" outlineLevel="0" collapsed="false">
      <c r="G107" s="20"/>
      <c r="H107" s="19"/>
      <c r="I107" s="19"/>
    </row>
    <row r="108" customFormat="false" ht="15" hidden="false" customHeight="false" outlineLevel="0" collapsed="false">
      <c r="G108" s="20"/>
      <c r="H108" s="19"/>
      <c r="I108" s="19"/>
    </row>
    <row r="109" customFormat="false" ht="15" hidden="false" customHeight="false" outlineLevel="0" collapsed="false">
      <c r="G109" s="20"/>
      <c r="H109" s="19"/>
      <c r="I109" s="19"/>
    </row>
    <row r="110" customFormat="false" ht="15" hidden="false" customHeight="false" outlineLevel="0" collapsed="false">
      <c r="G110" s="20"/>
      <c r="H110" s="19"/>
      <c r="I110" s="19"/>
    </row>
    <row r="111" customFormat="false" ht="15" hidden="false" customHeight="false" outlineLevel="0" collapsed="false">
      <c r="G111" s="20"/>
      <c r="H111" s="19"/>
      <c r="I111" s="19"/>
    </row>
    <row r="112" customFormat="false" ht="15" hidden="false" customHeight="false" outlineLevel="0" collapsed="false">
      <c r="G112" s="20"/>
      <c r="H112" s="19"/>
      <c r="I112" s="19"/>
    </row>
    <row r="113" customFormat="false" ht="15" hidden="false" customHeight="false" outlineLevel="0" collapsed="false">
      <c r="G113" s="20"/>
      <c r="H113" s="19"/>
      <c r="I113" s="19"/>
    </row>
    <row r="114" customFormat="false" ht="15" hidden="false" customHeight="false" outlineLevel="0" collapsed="false">
      <c r="G114" s="20"/>
      <c r="H114" s="19"/>
      <c r="I114" s="19"/>
    </row>
    <row r="115" customFormat="false" ht="15" hidden="false" customHeight="false" outlineLevel="0" collapsed="false">
      <c r="G115" s="20"/>
      <c r="H115" s="19"/>
      <c r="I115" s="19"/>
    </row>
    <row r="116" customFormat="false" ht="15" hidden="false" customHeight="false" outlineLevel="0" collapsed="false">
      <c r="G116" s="20"/>
      <c r="H116" s="19"/>
      <c r="I116" s="19"/>
    </row>
    <row r="117" customFormat="false" ht="15" hidden="false" customHeight="false" outlineLevel="0" collapsed="false">
      <c r="G117" s="20"/>
      <c r="H117" s="19"/>
      <c r="I117" s="19"/>
    </row>
    <row r="118" customFormat="false" ht="15" hidden="false" customHeight="false" outlineLevel="0" collapsed="false">
      <c r="G118" s="20"/>
      <c r="H118" s="19"/>
      <c r="I118" s="19"/>
    </row>
    <row r="119" customFormat="false" ht="15" hidden="false" customHeight="false" outlineLevel="0" collapsed="false">
      <c r="G119" s="20"/>
      <c r="H119" s="19"/>
      <c r="I119" s="19"/>
    </row>
    <row r="120" customFormat="false" ht="15" hidden="false" customHeight="false" outlineLevel="0" collapsed="false">
      <c r="G120" s="20"/>
      <c r="H120" s="19"/>
      <c r="I120" s="19"/>
    </row>
    <row r="121" customFormat="false" ht="15" hidden="false" customHeight="false" outlineLevel="0" collapsed="false">
      <c r="G121" s="20"/>
      <c r="H121" s="19"/>
      <c r="I121" s="19"/>
    </row>
    <row r="122" customFormat="false" ht="15" hidden="false" customHeight="false" outlineLevel="0" collapsed="false">
      <c r="G122" s="20"/>
      <c r="H122" s="19"/>
      <c r="I122" s="19"/>
    </row>
    <row r="194" customFormat="false" ht="15" hidden="false" customHeight="false" outlineLevel="0" collapsed="false">
      <c r="L194" s="0" t="s">
        <v>25</v>
      </c>
    </row>
  </sheetData>
  <mergeCells count="5">
    <mergeCell ref="B1:G3"/>
    <mergeCell ref="A4:G4"/>
    <mergeCell ref="A6:C6"/>
    <mergeCell ref="H10:H11"/>
    <mergeCell ref="I10:I11"/>
  </mergeCells>
  <dataValidations count="1">
    <dataValidation allowBlank="true" operator="between" showDropDown="false" showErrorMessage="true" showInputMessage="true" sqref="K13:K122" type="list">
      <formula1>test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75.28"/>
    <col collapsed="false" customWidth="true" hidden="false" outlineLevel="0" max="6" min="6" style="0" width="17.71"/>
    <col collapsed="false" customWidth="true" hidden="false" outlineLevel="0" max="7" min="7" style="1" width="5.71"/>
    <col collapsed="false" customWidth="true" hidden="false" outlineLevel="0" max="8" min="8" style="1" width="10.28"/>
    <col collapsed="false" customWidth="true" hidden="false" outlineLevel="0" max="9" min="9" style="1" width="9.14"/>
  </cols>
  <sheetData>
    <row r="1" customFormat="false" ht="15" hidden="false" customHeight="false" outlineLevel="0" collapsed="false">
      <c r="A1" s="2"/>
      <c r="B1" s="3"/>
      <c r="C1" s="3"/>
      <c r="D1" s="3"/>
      <c r="E1" s="3"/>
      <c r="F1" s="3"/>
      <c r="G1" s="3"/>
      <c r="H1" s="3"/>
      <c r="I1" s="3"/>
    </row>
    <row r="2" customFormat="false" ht="15" hidden="false" customHeight="false" outlineLevel="0" collapsed="false">
      <c r="A2" s="4"/>
      <c r="B2" s="3"/>
      <c r="C2" s="3"/>
      <c r="D2" s="3"/>
      <c r="E2" s="3"/>
      <c r="F2" s="3"/>
      <c r="G2" s="3"/>
      <c r="H2" s="3"/>
      <c r="I2" s="3"/>
    </row>
    <row r="3" customFormat="false" ht="26.25" hidden="false" customHeight="true" outlineLevel="0" collapsed="false">
      <c r="A3" s="5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6" t="s">
        <v>26</v>
      </c>
      <c r="B4" s="6"/>
      <c r="C4" s="6"/>
      <c r="D4" s="6"/>
      <c r="E4" s="6"/>
      <c r="F4" s="6"/>
      <c r="G4" s="6"/>
      <c r="H4" s="6"/>
      <c r="I4" s="6"/>
    </row>
    <row r="5" customFormat="false" ht="15" hidden="false" customHeight="false" outlineLevel="0" collapsed="false">
      <c r="A5" s="34"/>
      <c r="B5" s="35" t="s">
        <v>27</v>
      </c>
      <c r="C5" s="35" t="s">
        <v>6</v>
      </c>
      <c r="D5" s="35" t="s">
        <v>27</v>
      </c>
      <c r="E5" s="35" t="s">
        <v>6</v>
      </c>
      <c r="F5" s="9" t="s">
        <v>4</v>
      </c>
      <c r="G5" s="10" t="s">
        <v>5</v>
      </c>
      <c r="H5" s="10" t="s">
        <v>6</v>
      </c>
      <c r="I5" s="10" t="s">
        <v>7</v>
      </c>
    </row>
    <row r="6" customFormat="false" ht="15" hidden="false" customHeight="false" outlineLevel="0" collapsed="false">
      <c r="A6" s="36"/>
      <c r="B6" s="37" t="s">
        <v>28</v>
      </c>
      <c r="C6" s="37"/>
      <c r="D6" s="38" t="s">
        <v>29</v>
      </c>
      <c r="E6" s="38"/>
      <c r="F6" s="0" t="s">
        <v>30</v>
      </c>
      <c r="G6" s="1" t="n">
        <v>1</v>
      </c>
      <c r="H6" s="1" t="n">
        <f aca="false">C31</f>
        <v>55</v>
      </c>
      <c r="I6" s="1" t="n">
        <f aca="false">G6*H6</f>
        <v>55</v>
      </c>
      <c r="J6" s="13"/>
      <c r="K6" s="13"/>
    </row>
    <row r="7" customFormat="false" ht="15" hidden="false" customHeight="false" outlineLevel="0" collapsed="false">
      <c r="A7" s="39" t="s">
        <v>31</v>
      </c>
      <c r="B7" s="40"/>
      <c r="C7" s="41"/>
      <c r="D7" s="41"/>
      <c r="E7" s="41"/>
      <c r="F7" s="0" t="s">
        <v>32</v>
      </c>
      <c r="G7" s="1" t="n">
        <v>1</v>
      </c>
      <c r="H7" s="1" t="n">
        <f aca="false">E31</f>
        <v>56.75</v>
      </c>
      <c r="I7" s="1" t="n">
        <f aca="false">G7*H7</f>
        <v>56.75</v>
      </c>
      <c r="J7" s="13"/>
      <c r="K7" s="13"/>
    </row>
    <row r="8" customFormat="false" ht="15" hidden="false" customHeight="false" outlineLevel="0" collapsed="false">
      <c r="A8" s="42" t="s">
        <v>33</v>
      </c>
      <c r="B8" s="43" t="n">
        <v>8</v>
      </c>
      <c r="C8" s="44" t="n">
        <f aca="false">SUM(B8/8)</f>
        <v>1</v>
      </c>
      <c r="D8" s="43" t="n">
        <v>8</v>
      </c>
      <c r="E8" s="44" t="n">
        <f aca="false">SUM(D8/8)</f>
        <v>1</v>
      </c>
      <c r="F8" s="0" t="s">
        <v>21</v>
      </c>
      <c r="G8" s="1" t="n">
        <v>2</v>
      </c>
      <c r="H8" s="1" t="n">
        <f aca="false">SUM(E28+C28)/G8</f>
        <v>14.875</v>
      </c>
      <c r="I8" s="1" t="n">
        <f aca="false">G8*H8</f>
        <v>29.75</v>
      </c>
    </row>
    <row r="9" customFormat="false" ht="15" hidden="false" customHeight="false" outlineLevel="0" collapsed="false">
      <c r="A9" s="42" t="s">
        <v>34</v>
      </c>
      <c r="B9" s="43" t="n">
        <v>6</v>
      </c>
      <c r="C9" s="44" t="n">
        <f aca="false">SUM(B9/8)</f>
        <v>0.75</v>
      </c>
      <c r="D9" s="43" t="n">
        <v>6</v>
      </c>
      <c r="E9" s="44" t="n">
        <f aca="false">SUM(D9/8)</f>
        <v>0.75</v>
      </c>
      <c r="F9" s="0" t="s">
        <v>7</v>
      </c>
      <c r="I9" s="18" t="n">
        <f aca="false">SUM(I6:I8)</f>
        <v>141.5</v>
      </c>
    </row>
    <row r="10" customFormat="false" ht="15" hidden="false" customHeight="false" outlineLevel="0" collapsed="false">
      <c r="A10" s="42" t="s">
        <v>35</v>
      </c>
      <c r="B10" s="43" t="n">
        <v>6</v>
      </c>
      <c r="C10" s="44" t="n">
        <f aca="false">SUM(B10/8)</f>
        <v>0.75</v>
      </c>
      <c r="D10" s="43" t="n">
        <v>6</v>
      </c>
      <c r="E10" s="44" t="n">
        <f aca="false">SUM(D10/8)</f>
        <v>0.75</v>
      </c>
    </row>
    <row r="11" customFormat="false" ht="15" hidden="false" customHeight="false" outlineLevel="0" collapsed="false">
      <c r="A11" s="42" t="s">
        <v>36</v>
      </c>
      <c r="B11" s="43" t="n">
        <v>20</v>
      </c>
      <c r="C11" s="44" t="n">
        <f aca="false">SUM(B11/8)</f>
        <v>2.5</v>
      </c>
      <c r="D11" s="43" t="n">
        <v>20</v>
      </c>
      <c r="E11" s="44" t="n">
        <f aca="false">SUM(D11/8)</f>
        <v>2.5</v>
      </c>
      <c r="F11" s="0" t="s">
        <v>37</v>
      </c>
      <c r="G11" s="1" t="n">
        <f aca="false">SUM(H7:H8)</f>
        <v>71.625</v>
      </c>
    </row>
    <row r="12" customFormat="false" ht="15" hidden="false" customHeight="false" outlineLevel="0" collapsed="false">
      <c r="A12" s="45" t="s">
        <v>38</v>
      </c>
      <c r="B12" s="43" t="n">
        <v>16</v>
      </c>
      <c r="C12" s="44" t="n">
        <f aca="false">SUM(B12/8)</f>
        <v>2</v>
      </c>
      <c r="D12" s="43" t="n">
        <v>16</v>
      </c>
      <c r="E12" s="44" t="n">
        <f aca="false">SUM(D12/8)</f>
        <v>2</v>
      </c>
      <c r="F12" s="0" t="s">
        <v>39</v>
      </c>
      <c r="G12" s="1" t="n">
        <f aca="false">I9</f>
        <v>141.5</v>
      </c>
    </row>
    <row r="13" customFormat="false" ht="15" hidden="false" customHeight="false" outlineLevel="0" collapsed="false">
      <c r="A13" s="42" t="s">
        <v>40</v>
      </c>
      <c r="B13" s="43" t="n">
        <v>16</v>
      </c>
      <c r="C13" s="44" t="n">
        <f aca="false">SUM(B13/8)</f>
        <v>2</v>
      </c>
      <c r="D13" s="43" t="n">
        <v>16</v>
      </c>
      <c r="E13" s="44" t="n">
        <f aca="false">SUM(D13/8)</f>
        <v>2</v>
      </c>
    </row>
    <row r="14" customFormat="false" ht="15" hidden="false" customHeight="false" outlineLevel="0" collapsed="false">
      <c r="A14" s="42" t="s">
        <v>41</v>
      </c>
      <c r="B14" s="43" t="n">
        <v>20</v>
      </c>
      <c r="C14" s="44" t="n">
        <f aca="false">SUM(B14/8)</f>
        <v>2.5</v>
      </c>
      <c r="D14" s="43" t="n">
        <v>20</v>
      </c>
      <c r="E14" s="44" t="n">
        <f aca="false">SUM(D14/8)</f>
        <v>2.5</v>
      </c>
    </row>
    <row r="15" customFormat="false" ht="15" hidden="false" customHeight="false" outlineLevel="0" collapsed="false">
      <c r="A15" s="42" t="s">
        <v>42</v>
      </c>
      <c r="B15" s="43" t="n">
        <v>16</v>
      </c>
      <c r="C15" s="44" t="n">
        <f aca="false">SUM(B15/8)</f>
        <v>2</v>
      </c>
      <c r="D15" s="43" t="n">
        <v>16</v>
      </c>
      <c r="E15" s="44" t="n">
        <f aca="false">SUM(D15/8)</f>
        <v>2</v>
      </c>
    </row>
    <row r="16" customFormat="false" ht="15" hidden="false" customHeight="false" outlineLevel="0" collapsed="false">
      <c r="A16" s="42" t="s">
        <v>43</v>
      </c>
      <c r="B16" s="43" t="n">
        <v>20</v>
      </c>
      <c r="C16" s="44" t="n">
        <f aca="false">SUM(B16/8)</f>
        <v>2.5</v>
      </c>
      <c r="D16" s="43" t="n">
        <v>20</v>
      </c>
      <c r="E16" s="44" t="n">
        <f aca="false">SUM(D16/8)</f>
        <v>2.5</v>
      </c>
    </row>
    <row r="17" customFormat="false" ht="15" hidden="false" customHeight="false" outlineLevel="0" collapsed="false">
      <c r="A17" s="42" t="s">
        <v>44</v>
      </c>
      <c r="B17" s="43" t="n">
        <v>10</v>
      </c>
      <c r="C17" s="44" t="n">
        <f aca="false">SUM(B17/8)</f>
        <v>1.25</v>
      </c>
      <c r="D17" s="43" t="n">
        <v>10</v>
      </c>
      <c r="E17" s="44" t="n">
        <f aca="false">SUM(D17/8)</f>
        <v>1.25</v>
      </c>
    </row>
    <row r="18" customFormat="false" ht="15" hidden="false" customHeight="false" outlineLevel="0" collapsed="false">
      <c r="A18" s="42" t="s">
        <v>45</v>
      </c>
      <c r="B18" s="43" t="n">
        <v>10</v>
      </c>
      <c r="C18" s="44" t="n">
        <f aca="false">SUM(B18/8)</f>
        <v>1.25</v>
      </c>
      <c r="D18" s="43" t="n">
        <v>10</v>
      </c>
      <c r="E18" s="44" t="n">
        <f aca="false">SUM(D18/8)</f>
        <v>1.25</v>
      </c>
    </row>
    <row r="19" customFormat="false" ht="15" hidden="false" customHeight="false" outlineLevel="0" collapsed="false">
      <c r="A19" s="42" t="s">
        <v>46</v>
      </c>
      <c r="B19" s="43" t="n">
        <v>10</v>
      </c>
      <c r="C19" s="44" t="n">
        <f aca="false">SUM(B19/8)</f>
        <v>1.25</v>
      </c>
      <c r="D19" s="43" t="n">
        <v>10</v>
      </c>
      <c r="E19" s="44" t="n">
        <f aca="false">SUM(D19/8)</f>
        <v>1.25</v>
      </c>
    </row>
    <row r="20" customFormat="false" ht="15" hidden="false" customHeight="false" outlineLevel="0" collapsed="false">
      <c r="A20" s="42" t="s">
        <v>47</v>
      </c>
      <c r="B20" s="43" t="n">
        <v>20</v>
      </c>
      <c r="C20" s="44" t="n">
        <f aca="false">SUM(B20/8)</f>
        <v>2.5</v>
      </c>
      <c r="D20" s="43" t="n">
        <v>20</v>
      </c>
      <c r="E20" s="44" t="n">
        <f aca="false">SUM(D20/8)</f>
        <v>2.5</v>
      </c>
    </row>
    <row r="21" customFormat="false" ht="15" hidden="false" customHeight="false" outlineLevel="0" collapsed="false">
      <c r="A21" s="42" t="s">
        <v>48</v>
      </c>
      <c r="B21" s="43" t="n">
        <v>20</v>
      </c>
      <c r="C21" s="44" t="n">
        <f aca="false">SUM(B21/8)</f>
        <v>2.5</v>
      </c>
      <c r="D21" s="43" t="n">
        <v>20</v>
      </c>
      <c r="E21" s="44" t="n">
        <f aca="false">SUM(D21/8)</f>
        <v>2.5</v>
      </c>
    </row>
    <row r="22" customFormat="false" ht="15" hidden="false" customHeight="false" outlineLevel="0" collapsed="false">
      <c r="A22" s="42" t="s">
        <v>49</v>
      </c>
      <c r="B22" s="43" t="n">
        <v>20</v>
      </c>
      <c r="C22" s="44" t="n">
        <f aca="false">SUM(B22/8)</f>
        <v>2.5</v>
      </c>
      <c r="D22" s="43" t="n">
        <v>20</v>
      </c>
      <c r="E22" s="44" t="n">
        <f aca="false">SUM(D22/8)</f>
        <v>2.5</v>
      </c>
    </row>
    <row r="23" customFormat="false" ht="15" hidden="false" customHeight="false" outlineLevel="0" collapsed="false">
      <c r="A23" s="42" t="s">
        <v>50</v>
      </c>
      <c r="B23" s="43" t="n">
        <v>20</v>
      </c>
      <c r="C23" s="44" t="n">
        <f aca="false">SUM(B23/8)</f>
        <v>2.5</v>
      </c>
      <c r="D23" s="43" t="n">
        <v>20</v>
      </c>
      <c r="E23" s="44" t="n">
        <f aca="false">SUM(D23/8)</f>
        <v>2.5</v>
      </c>
    </row>
    <row r="24" customFormat="false" ht="15" hidden="false" customHeight="false" outlineLevel="0" collapsed="false">
      <c r="A24" s="42" t="s">
        <v>51</v>
      </c>
      <c r="B24" s="43" t="n">
        <v>16</v>
      </c>
      <c r="C24" s="44" t="n">
        <f aca="false">SUM(B24/8)</f>
        <v>2</v>
      </c>
      <c r="D24" s="43" t="n">
        <v>16</v>
      </c>
      <c r="E24" s="44" t="n">
        <f aca="false">SUM(D24/8)</f>
        <v>2</v>
      </c>
    </row>
    <row r="25" customFormat="false" ht="15" hidden="false" customHeight="false" outlineLevel="0" collapsed="false">
      <c r="A25" s="46" t="s">
        <v>52</v>
      </c>
      <c r="B25" s="43" t="n">
        <v>16</v>
      </c>
      <c r="C25" s="44" t="n">
        <f aca="false">SUM(B25/8)</f>
        <v>2</v>
      </c>
      <c r="D25" s="43" t="n">
        <v>16</v>
      </c>
      <c r="E25" s="44" t="n">
        <f aca="false">SUM(D25/8)</f>
        <v>2</v>
      </c>
    </row>
    <row r="26" customFormat="false" ht="15" hidden="false" customHeight="false" outlineLevel="0" collapsed="false">
      <c r="A26" s="42" t="s">
        <v>53</v>
      </c>
      <c r="B26" s="44" t="n">
        <v>10</v>
      </c>
      <c r="C26" s="44" t="n">
        <f aca="false">SUM(B26/8)</f>
        <v>1.25</v>
      </c>
      <c r="D26" s="44" t="n">
        <v>10</v>
      </c>
      <c r="E26" s="44" t="n">
        <f aca="false">SUM(D26/8)</f>
        <v>1.25</v>
      </c>
    </row>
    <row r="27" customFormat="false" ht="15" hidden="false" customHeight="true" outlineLevel="0" collapsed="false">
      <c r="A27" s="47" t="s">
        <v>54</v>
      </c>
      <c r="B27" s="48"/>
      <c r="C27" s="48"/>
      <c r="D27" s="48"/>
      <c r="E27" s="48"/>
    </row>
    <row r="28" customFormat="false" ht="13.8" hidden="false" customHeight="false" outlineLevel="0" collapsed="false">
      <c r="A28" s="49" t="s">
        <v>55</v>
      </c>
      <c r="B28" s="44" t="n">
        <f aca="false">SUM(B8:B26)*0.4</f>
        <v>112</v>
      </c>
      <c r="C28" s="44" t="n">
        <f aca="false">B28/8</f>
        <v>14</v>
      </c>
      <c r="D28" s="44" t="n">
        <f aca="false">SUM(D8:D26)*0.45</f>
        <v>126</v>
      </c>
      <c r="E28" s="44" t="n">
        <f aca="false">D28/8</f>
        <v>15.75</v>
      </c>
    </row>
    <row r="29" customFormat="false" ht="13.8" hidden="false" customHeight="false" outlineLevel="0" collapsed="false">
      <c r="A29" s="49" t="s">
        <v>56</v>
      </c>
      <c r="B29" s="44" t="n">
        <v>40</v>
      </c>
      <c r="C29" s="44" t="n">
        <f aca="false">B29/8</f>
        <v>5</v>
      </c>
      <c r="D29" s="44" t="n">
        <v>40</v>
      </c>
      <c r="E29" s="44" t="n">
        <f aca="false">D29/8</f>
        <v>5</v>
      </c>
    </row>
    <row r="30" customFormat="false" ht="13.8" hidden="false" customHeight="false" outlineLevel="0" collapsed="false">
      <c r="A30" s="49" t="s">
        <v>57</v>
      </c>
      <c r="B30" s="44" t="n">
        <v>8</v>
      </c>
      <c r="C30" s="44" t="n">
        <f aca="false">B30/8</f>
        <v>1</v>
      </c>
      <c r="D30" s="44" t="n">
        <v>8</v>
      </c>
      <c r="E30" s="44" t="n">
        <f aca="false">D30/8</f>
        <v>1</v>
      </c>
    </row>
    <row r="31" customFormat="false" ht="15" hidden="false" customHeight="false" outlineLevel="0" collapsed="false">
      <c r="A31" s="47"/>
      <c r="B31" s="50" t="n">
        <f aca="false">SUM(B8:B30)</f>
        <v>440</v>
      </c>
      <c r="C31" s="50" t="n">
        <f aca="false">SUM(B31/8)</f>
        <v>55</v>
      </c>
      <c r="D31" s="50" t="n">
        <f aca="false">SUM(D8:D30)</f>
        <v>454</v>
      </c>
      <c r="E31" s="50" t="n">
        <f aca="false">SUM(D31/8)</f>
        <v>56.75</v>
      </c>
    </row>
    <row r="34" customFormat="false" ht="15" hidden="false" customHeight="true" outlineLevel="0" collapsed="false">
      <c r="A34" s="51" t="s">
        <v>58</v>
      </c>
      <c r="B34" s="51"/>
      <c r="C34" s="51"/>
      <c r="D34" s="51"/>
      <c r="E34" s="51"/>
    </row>
    <row r="35" customFormat="false" ht="15" hidden="false" customHeight="false" outlineLevel="0" collapsed="false">
      <c r="A35" s="51"/>
      <c r="B35" s="51"/>
      <c r="C35" s="51"/>
      <c r="D35" s="51"/>
      <c r="E35" s="51"/>
    </row>
    <row r="36" customFormat="false" ht="15" hidden="false" customHeight="false" outlineLevel="0" collapsed="false">
      <c r="A36" s="51"/>
      <c r="B36" s="51"/>
      <c r="C36" s="51"/>
      <c r="D36" s="51"/>
      <c r="E36" s="51"/>
    </row>
    <row r="37" customFormat="false" ht="15" hidden="false" customHeight="false" outlineLevel="0" collapsed="false">
      <c r="A37" s="51"/>
      <c r="B37" s="51"/>
      <c r="C37" s="51"/>
      <c r="D37" s="51"/>
      <c r="E37" s="51"/>
    </row>
    <row r="38" customFormat="false" ht="15" hidden="false" customHeight="false" outlineLevel="0" collapsed="false">
      <c r="A38" s="51"/>
      <c r="B38" s="51"/>
      <c r="C38" s="51"/>
      <c r="D38" s="51"/>
      <c r="E38" s="51"/>
    </row>
  </sheetData>
  <mergeCells count="7">
    <mergeCell ref="B1:I3"/>
    <mergeCell ref="A4:I4"/>
    <mergeCell ref="B6:C6"/>
    <mergeCell ref="D6:E6"/>
    <mergeCell ref="J6:J7"/>
    <mergeCell ref="K6:K7"/>
    <mergeCell ref="A34:E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2020-06-30T05:08:16Z</dcterms:created>
  <dc:creator>Prashant</dc:creator>
  <dc:description/>
  <dc:language>en-IN</dc:language>
  <cp:lastModifiedBy/>
  <dcterms:modified xsi:type="dcterms:W3CDTF">2020-09-25T18:35:27Z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