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posal\UAE-OER\"/>
    </mc:Choice>
  </mc:AlternateContent>
  <bookViews>
    <workbookView xWindow="0" yWindow="0" windowWidth="23040" windowHeight="9384" tabRatio="500"/>
  </bookViews>
  <sheets>
    <sheet name="OER" sheetId="4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1" i="4" l="1"/>
  <c r="B10" i="4"/>
  <c r="F11" i="4" s="1"/>
  <c r="F8" i="4"/>
  <c r="I9" i="4"/>
  <c r="C86" i="4" l="1"/>
  <c r="C87" i="4"/>
  <c r="C88" i="4"/>
  <c r="C89" i="4"/>
  <c r="G10" i="4" l="1"/>
  <c r="G9" i="4"/>
  <c r="G8" i="4"/>
  <c r="C91" i="4"/>
  <c r="F12" i="4" l="1"/>
  <c r="G12" i="4" s="1"/>
  <c r="E15" i="4" s="1"/>
  <c r="H9" i="4"/>
  <c r="C8" i="4" l="1"/>
  <c r="C9" i="4"/>
  <c r="C10" i="4"/>
  <c r="C12" i="4"/>
  <c r="C11" i="4"/>
  <c r="B93" i="4" l="1"/>
  <c r="H8" i="4" l="1"/>
  <c r="H10" i="4"/>
  <c r="J9" i="4" s="1"/>
  <c r="H12" i="4" l="1"/>
  <c r="C94" i="4"/>
  <c r="B94" i="4" s="1"/>
  <c r="F13" i="4"/>
  <c r="G11" i="4"/>
  <c r="H11" i="4" s="1"/>
  <c r="H13" i="4" l="1"/>
  <c r="E16" i="4" s="1"/>
  <c r="I13" i="4" l="1"/>
</calcChain>
</file>

<file path=xl/sharedStrings.xml><?xml version="1.0" encoding="utf-8"?>
<sst xmlns="http://schemas.openxmlformats.org/spreadsheetml/2006/main" count="64" uniqueCount="58">
  <si>
    <t>Module</t>
  </si>
  <si>
    <t>Man Days</t>
  </si>
  <si>
    <t>Total Effort</t>
  </si>
  <si>
    <t>No</t>
  </si>
  <si>
    <t>Total</t>
  </si>
  <si>
    <t>Designer</t>
  </si>
  <si>
    <t>Total Delivery days</t>
  </si>
  <si>
    <t>Initiation</t>
  </si>
  <si>
    <t>Requirements gathering and documentation (SRS)</t>
  </si>
  <si>
    <t>Functional Specification</t>
  </si>
  <si>
    <t>Testing</t>
  </si>
  <si>
    <t>PM</t>
  </si>
  <si>
    <t>Development</t>
  </si>
  <si>
    <t>UAT</t>
  </si>
  <si>
    <t>Testing &amp; Deployment</t>
  </si>
  <si>
    <t>Deployment</t>
  </si>
  <si>
    <t>Project Management</t>
  </si>
  <si>
    <t>Graphic Design</t>
  </si>
  <si>
    <t>Man Hours</t>
  </si>
  <si>
    <t>Man hours</t>
  </si>
  <si>
    <t>Total Man day Effort</t>
  </si>
  <si>
    <t>Working Prototype</t>
  </si>
  <si>
    <t>Assumptions</t>
  </si>
  <si>
    <t> </t>
  </si>
  <si>
    <t>The application will be a responsive web application</t>
  </si>
  <si>
    <t>Web Developer</t>
  </si>
  <si>
    <t>QA</t>
  </si>
  <si>
    <t>Thursday</t>
  </si>
  <si>
    <t>UAE-OER</t>
  </si>
  <si>
    <t>Sep 29 2018</t>
  </si>
  <si>
    <t>SCORM +IMS LT1 + Open Source integrations not in scope</t>
  </si>
  <si>
    <t>System features</t>
  </si>
  <si>
    <t>Authentication &amp; authorization</t>
  </si>
  <si>
    <t>Auditing &amp; logging</t>
  </si>
  <si>
    <t>Exception handling</t>
  </si>
  <si>
    <t>Manage files and directories</t>
  </si>
  <si>
    <t xml:space="preserve">external wordpress </t>
  </si>
  <si>
    <t>Only authentication</t>
  </si>
  <si>
    <t xml:space="preserve"> not in scope</t>
  </si>
  <si>
    <t>sr. developer</t>
  </si>
  <si>
    <t>Courses</t>
  </si>
  <si>
    <t>Create course through proposal process</t>
  </si>
  <si>
    <r>
      <rPr>
        <b/>
        <sz val="8"/>
        <color rgb="FF333333"/>
        <rFont val="Arial"/>
        <family val="2"/>
      </rPr>
      <t>Create</t>
    </r>
    <r>
      <rPr>
        <sz val="8"/>
        <color rgb="FF333333"/>
        <rFont val="Arial"/>
        <family val="2"/>
      </rPr>
      <t> a Course </t>
    </r>
    <r>
      <rPr>
        <b/>
        <sz val="8"/>
        <color rgb="FF333333"/>
        <rFont val="Arial"/>
        <family val="2"/>
      </rPr>
      <t>through administrative screens</t>
    </r>
  </si>
  <si>
    <t>Define course Key Identification information</t>
  </si>
  <si>
    <t>Define course description</t>
  </si>
  <si>
    <t>Define alternate identifiers, cross-listing and version codes</t>
  </si>
  <si>
    <t>Specify join offerings</t>
  </si>
  <si>
    <t>Specify key dates and terms</t>
  </si>
  <si>
    <t>Identify course resources (Faculty)</t>
  </si>
  <si>
    <t>Identify other course resources</t>
  </si>
  <si>
    <t>define multiple formats and activities</t>
  </si>
  <si>
    <t>define course grading and credit options</t>
  </si>
  <si>
    <t>define learning objectives</t>
  </si>
  <si>
    <t>define course requisites</t>
  </si>
  <si>
    <t>define organizational relationships</t>
  </si>
  <si>
    <t>specify financial information</t>
  </si>
  <si>
    <t>attach supporting information</t>
  </si>
  <si>
    <t>attach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</si>
</sst>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1F497D"/>
      <name val="Calibri"/>
      <family val="2"/>
      <charset val="1"/>
      <scheme val="minor"/>
    </font>
    <font>
      <sz val="11"/>
      <color rgb="FF0D0D0D"/>
      <name val="Open Sans Light"/>
      <family val="2"/>
    </font>
    <font>
      <sz val="12"/>
      <color rgb="FF000000"/>
      <name val="Times New Roman"/>
      <family val="2"/>
      <charset val="1"/>
    </font>
    <font>
      <b/>
      <sz val="12"/>
      <color rgb="FFFF0000"/>
      <name val="Calibri"/>
      <family val="2"/>
      <scheme val="minor"/>
    </font>
    <font>
      <b/>
      <sz val="14"/>
      <color rgb="FF000000"/>
      <name val="Calibri"/>
      <family val="2"/>
    </font>
    <font>
      <sz val="8"/>
      <color rgb="FF333333"/>
      <name val="Arial"/>
      <family val="2"/>
    </font>
    <font>
      <b/>
      <sz val="8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4E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0" fillId="2" borderId="1" xfId="0" applyFont="1" applyFill="1" applyBorder="1"/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14" fontId="5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 vertical="center" indent="2"/>
    </xf>
    <xf numFmtId="0" fontId="6" fillId="4" borderId="7" xfId="0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1" fontId="7" fillId="0" borderId="2" xfId="0" applyNumberFormat="1" applyFont="1" applyFill="1" applyBorder="1" applyAlignment="1">
      <alignment vertical="center"/>
    </xf>
    <xf numFmtId="1" fontId="6" fillId="0" borderId="2" xfId="0" applyNumberFormat="1" applyFont="1" applyBorder="1" applyAlignment="1">
      <alignment vertical="center"/>
    </xf>
    <xf numFmtId="1" fontId="3" fillId="3" borderId="2" xfId="0" applyNumberFormat="1" applyFont="1" applyFill="1" applyBorder="1" applyAlignment="1">
      <alignment horizontal="center" vertical="center"/>
    </xf>
    <xf numFmtId="1" fontId="0" fillId="2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1" fontId="0" fillId="4" borderId="2" xfId="0" applyNumberFormat="1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 vertical="center"/>
    </xf>
    <xf numFmtId="1" fontId="4" fillId="2" borderId="0" xfId="0" applyNumberFormat="1" applyFont="1" applyFill="1" applyBorder="1" applyAlignment="1">
      <alignment vertical="center"/>
    </xf>
    <xf numFmtId="1" fontId="5" fillId="2" borderId="4" xfId="0" applyNumberFormat="1" applyFont="1" applyFill="1" applyBorder="1" applyAlignment="1">
      <alignment horizontal="center" vertical="center"/>
    </xf>
    <xf numFmtId="1" fontId="4" fillId="2" borderId="5" xfId="0" applyNumberFormat="1" applyFont="1" applyFill="1" applyBorder="1" applyAlignment="1">
      <alignment vertical="center"/>
    </xf>
    <xf numFmtId="1" fontId="3" fillId="3" borderId="6" xfId="0" applyNumberFormat="1" applyFont="1" applyFill="1" applyBorder="1" applyAlignment="1">
      <alignment horizontal="center" vertical="center"/>
    </xf>
    <xf numFmtId="1" fontId="3" fillId="5" borderId="2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right" vertical="center"/>
    </xf>
    <xf numFmtId="164" fontId="0" fillId="2" borderId="2" xfId="0" applyNumberFormat="1" applyFont="1" applyFill="1" applyBorder="1" applyAlignment="1">
      <alignment horizontal="center" vertical="center"/>
    </xf>
    <xf numFmtId="0" fontId="3" fillId="0" borderId="0" xfId="0" quotePrefix="1" applyFont="1" applyFill="1" applyAlignment="1">
      <alignment vertical="center"/>
    </xf>
    <xf numFmtId="1" fontId="3" fillId="0" borderId="0" xfId="0" applyNumberFormat="1" applyFont="1" applyFill="1" applyAlignment="1">
      <alignment vertical="center"/>
    </xf>
    <xf numFmtId="2" fontId="0" fillId="2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vertical="center"/>
    </xf>
    <xf numFmtId="0" fontId="9" fillId="0" borderId="0" xfId="0" applyFont="1" applyAlignment="1">
      <alignment wrapText="1"/>
    </xf>
    <xf numFmtId="0" fontId="3" fillId="2" borderId="1" xfId="0" applyFont="1" applyFill="1" applyBorder="1"/>
    <xf numFmtId="1" fontId="3" fillId="2" borderId="1" xfId="0" applyNumberFormat="1" applyFont="1" applyFill="1" applyBorder="1" applyAlignment="1">
      <alignment horizontal="right" vertical="center"/>
    </xf>
    <xf numFmtId="0" fontId="10" fillId="0" borderId="9" xfId="0" applyFont="1" applyBorder="1" applyAlignment="1">
      <alignment wrapText="1"/>
    </xf>
    <xf numFmtId="0" fontId="11" fillId="7" borderId="10" xfId="0" applyFont="1" applyFill="1" applyBorder="1" applyAlignment="1">
      <alignment wrapText="1"/>
    </xf>
    <xf numFmtId="0" fontId="0" fillId="0" borderId="0" xfId="0" applyAlignment="1">
      <alignment wrapText="1"/>
    </xf>
    <xf numFmtId="0" fontId="13" fillId="8" borderId="1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0" fillId="0" borderId="0" xfId="0" applyFont="1" applyFill="1" applyAlignment="1">
      <alignment vertical="center"/>
    </xf>
    <xf numFmtId="0" fontId="0" fillId="2" borderId="2" xfId="0" applyFont="1" applyFill="1" applyBorder="1" applyAlignment="1">
      <alignment horizontal="left" vertical="center" wrapText="1" indent="1"/>
    </xf>
    <xf numFmtId="0" fontId="0" fillId="2" borderId="0" xfId="0" applyFont="1" applyFill="1" applyBorder="1" applyAlignment="1">
      <alignment horizontal="left" vertical="center" indent="1"/>
    </xf>
    <xf numFmtId="0" fontId="0" fillId="2" borderId="1" xfId="0" applyFont="1" applyFill="1" applyBorder="1" applyAlignment="1">
      <alignment horizontal="left" indent="1"/>
    </xf>
    <xf numFmtId="0" fontId="0" fillId="2" borderId="0" xfId="0" applyFont="1" applyFill="1" applyBorder="1" applyAlignment="1">
      <alignment horizontal="left" vertical="center" wrapText="1" indent="1"/>
    </xf>
    <xf numFmtId="0" fontId="13" fillId="8" borderId="12" xfId="0" applyFont="1" applyFill="1" applyBorder="1" applyAlignment="1">
      <alignment horizontal="left" vertical="center"/>
    </xf>
    <xf numFmtId="164" fontId="7" fillId="0" borderId="2" xfId="0" applyNumberFormat="1" applyFont="1" applyBorder="1" applyAlignment="1">
      <alignment vertical="center"/>
    </xf>
    <xf numFmtId="2" fontId="7" fillId="0" borderId="2" xfId="0" applyNumberFormat="1" applyFont="1" applyFill="1" applyBorder="1" applyAlignment="1">
      <alignment vertical="center"/>
    </xf>
    <xf numFmtId="164" fontId="12" fillId="0" borderId="8" xfId="0" applyNumberFormat="1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4" fontId="5" fillId="2" borderId="0" xfId="0" applyNumberFormat="1" applyFont="1" applyFill="1" applyBorder="1" applyAlignment="1">
      <alignment horizontal="right" vertical="center"/>
    </xf>
    <xf numFmtId="14" fontId="5" fillId="2" borderId="4" xfId="0" applyNumberFormat="1" applyFont="1" applyFill="1" applyBorder="1" applyAlignment="1">
      <alignment horizontal="right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2889260</xdr:colOff>
      <xdr:row>3</xdr:row>
      <xdr:rowOff>128588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A4" zoomScale="80" zoomScaleNormal="80" workbookViewId="0">
      <selection activeCell="A31" sqref="A31"/>
    </sheetView>
  </sheetViews>
  <sheetFormatPr defaultColWidth="10.8984375" defaultRowHeight="15.6" x14ac:dyDescent="0.3"/>
  <cols>
    <col min="1" max="1" width="74.5" style="1" customWidth="1"/>
    <col min="2" max="2" width="10.09765625" style="1" customWidth="1"/>
    <col min="3" max="3" width="15.3984375" style="40" bestFit="1" customWidth="1"/>
    <col min="4" max="4" width="22.3984375" style="1" bestFit="1" customWidth="1"/>
    <col min="5" max="5" width="11.09765625" style="1" customWidth="1"/>
    <col min="6" max="6" width="9.69921875" style="1" customWidth="1"/>
    <col min="7" max="7" width="10" style="1" customWidth="1"/>
    <col min="8" max="8" width="11.59765625" style="1" customWidth="1"/>
    <col min="9" max="9" width="6.8984375" style="1" customWidth="1"/>
    <col min="10" max="10" width="6.19921875" style="1" customWidth="1"/>
    <col min="11" max="16384" width="10.8984375" style="1"/>
  </cols>
  <sheetData>
    <row r="1" spans="1:11" ht="15.75" customHeight="1" x14ac:dyDescent="0.3">
      <c r="A1" s="3"/>
      <c r="B1" s="4"/>
      <c r="C1" s="35"/>
      <c r="D1" s="8"/>
      <c r="E1" s="8"/>
      <c r="F1" s="8"/>
      <c r="G1" s="8"/>
      <c r="H1" s="8"/>
      <c r="I1" s="8"/>
      <c r="J1" s="8"/>
      <c r="K1" s="8"/>
    </row>
    <row r="2" spans="1:11" ht="15.75" customHeight="1" x14ac:dyDescent="0.3">
      <c r="A2" s="4"/>
      <c r="B2" s="4"/>
      <c r="C2" s="35"/>
      <c r="D2" s="8"/>
      <c r="E2" s="8"/>
      <c r="F2" s="8"/>
      <c r="G2" s="8"/>
      <c r="H2" s="8"/>
      <c r="I2" s="8"/>
      <c r="J2" s="8"/>
      <c r="K2" s="8"/>
    </row>
    <row r="3" spans="1:11" ht="15.75" customHeight="1" x14ac:dyDescent="0.3">
      <c r="A3" s="66" t="s">
        <v>28</v>
      </c>
      <c r="B3" s="67"/>
      <c r="C3" s="6" t="s">
        <v>29</v>
      </c>
      <c r="D3" s="8"/>
      <c r="E3" s="8"/>
      <c r="F3" s="8"/>
      <c r="G3" s="8"/>
      <c r="H3" s="8"/>
      <c r="I3" s="8"/>
      <c r="J3" s="8"/>
      <c r="K3" s="8"/>
    </row>
    <row r="4" spans="1:11" ht="15.75" customHeight="1" x14ac:dyDescent="0.3">
      <c r="A4" s="2"/>
      <c r="B4" s="7"/>
      <c r="C4" s="36" t="s">
        <v>27</v>
      </c>
      <c r="D4" s="8"/>
      <c r="E4" s="8"/>
      <c r="F4" s="8"/>
      <c r="G4" s="8"/>
      <c r="H4" s="8"/>
      <c r="I4" s="8"/>
      <c r="J4" s="8"/>
      <c r="K4" s="8"/>
    </row>
    <row r="5" spans="1:11" ht="15.75" customHeight="1" x14ac:dyDescent="0.3">
      <c r="A5" s="5"/>
      <c r="B5" s="5"/>
      <c r="C5" s="37"/>
      <c r="D5" s="8"/>
      <c r="E5" s="8"/>
      <c r="F5" s="8"/>
      <c r="G5" s="8"/>
      <c r="H5" s="8"/>
      <c r="I5" s="8"/>
      <c r="J5" s="8"/>
      <c r="K5" s="8"/>
    </row>
    <row r="6" spans="1:11" s="8" customFormat="1" ht="18" customHeight="1" x14ac:dyDescent="0.3">
      <c r="A6" s="12" t="s">
        <v>0</v>
      </c>
      <c r="B6" s="25" t="s">
        <v>18</v>
      </c>
      <c r="C6" s="38" t="s">
        <v>1</v>
      </c>
    </row>
    <row r="7" spans="1:11" s="8" customFormat="1" ht="18" customHeight="1" x14ac:dyDescent="0.3">
      <c r="A7" s="13" t="s">
        <v>7</v>
      </c>
      <c r="B7" s="13"/>
      <c r="C7" s="30"/>
      <c r="D7" s="20"/>
      <c r="E7" s="17" t="s">
        <v>3</v>
      </c>
      <c r="F7" s="26" t="s">
        <v>19</v>
      </c>
      <c r="G7" s="18" t="s">
        <v>1</v>
      </c>
      <c r="H7" s="18" t="s">
        <v>2</v>
      </c>
    </row>
    <row r="8" spans="1:11" s="8" customFormat="1" ht="18" customHeight="1" x14ac:dyDescent="0.3">
      <c r="A8" s="11" t="s">
        <v>8</v>
      </c>
      <c r="B8" s="10">
        <v>32</v>
      </c>
      <c r="C8" s="41">
        <f t="shared" ref="C8:C10" si="0">B8/8</f>
        <v>4</v>
      </c>
      <c r="D8" s="21" t="s">
        <v>5</v>
      </c>
      <c r="E8" s="14">
        <v>1</v>
      </c>
      <c r="F8" s="14">
        <f>SUM(B11:B12)</f>
        <v>80</v>
      </c>
      <c r="G8" s="28">
        <f>F8/8</f>
        <v>10</v>
      </c>
      <c r="H8" s="62">
        <f t="shared" ref="H8:H11" si="1">E8*G8</f>
        <v>10</v>
      </c>
    </row>
    <row r="9" spans="1:11" s="8" customFormat="1" ht="18" customHeight="1" x14ac:dyDescent="0.3">
      <c r="A9" s="11" t="s">
        <v>9</v>
      </c>
      <c r="B9" s="10">
        <v>32</v>
      </c>
      <c r="C9" s="41">
        <f t="shared" si="0"/>
        <v>4</v>
      </c>
      <c r="D9" s="21" t="s">
        <v>25</v>
      </c>
      <c r="E9" s="14">
        <v>1</v>
      </c>
      <c r="F9" s="14">
        <v>500</v>
      </c>
      <c r="G9" s="28">
        <f t="shared" ref="G9:G12" si="2">F9/8</f>
        <v>62.5</v>
      </c>
      <c r="H9" s="62">
        <f t="shared" si="1"/>
        <v>62.5</v>
      </c>
      <c r="I9" s="63">
        <f>SUM(C14:C90)</f>
        <v>5</v>
      </c>
      <c r="J9" s="65">
        <f>SUM(H9:H10)</f>
        <v>113.5</v>
      </c>
    </row>
    <row r="10" spans="1:11" s="8" customFormat="1" ht="18" customHeight="1" x14ac:dyDescent="0.3">
      <c r="A10" s="11" t="s">
        <v>16</v>
      </c>
      <c r="B10" s="10">
        <f>SUM(B15:B89)*0.1</f>
        <v>4</v>
      </c>
      <c r="C10" s="41">
        <f t="shared" si="0"/>
        <v>0.5</v>
      </c>
      <c r="D10" s="21" t="s">
        <v>39</v>
      </c>
      <c r="E10" s="14">
        <v>1</v>
      </c>
      <c r="F10" s="14">
        <v>408</v>
      </c>
      <c r="G10" s="28">
        <f t="shared" si="2"/>
        <v>51</v>
      </c>
      <c r="H10" s="62">
        <f t="shared" si="1"/>
        <v>51</v>
      </c>
      <c r="I10" s="64"/>
      <c r="J10" s="65"/>
    </row>
    <row r="11" spans="1:11" s="9" customFormat="1" ht="18" customHeight="1" x14ac:dyDescent="0.3">
      <c r="A11" s="11" t="s">
        <v>17</v>
      </c>
      <c r="B11" s="10">
        <v>80</v>
      </c>
      <c r="C11" s="41">
        <f t="shared" ref="C11:C12" si="3">B11/8</f>
        <v>10</v>
      </c>
      <c r="D11" s="21" t="s">
        <v>11</v>
      </c>
      <c r="E11" s="14">
        <v>1</v>
      </c>
      <c r="F11" s="14">
        <f>SUM(B8:B10)</f>
        <v>68</v>
      </c>
      <c r="G11" s="28">
        <f t="shared" si="2"/>
        <v>8.5</v>
      </c>
      <c r="H11" s="15">
        <f t="shared" si="1"/>
        <v>8.5</v>
      </c>
      <c r="I11" s="64"/>
      <c r="J11" s="65"/>
      <c r="K11" s="8"/>
    </row>
    <row r="12" spans="1:11" s="9" customFormat="1" ht="18" customHeight="1" x14ac:dyDescent="0.3">
      <c r="A12" s="11" t="s">
        <v>21</v>
      </c>
      <c r="B12" s="10">
        <v>0</v>
      </c>
      <c r="C12" s="41">
        <f t="shared" si="3"/>
        <v>0</v>
      </c>
      <c r="D12" s="21" t="s">
        <v>26</v>
      </c>
      <c r="E12" s="14">
        <v>2</v>
      </c>
      <c r="F12" s="29">
        <f>SUM(B91:B92)/2</f>
        <v>8</v>
      </c>
      <c r="G12" s="28">
        <f t="shared" si="2"/>
        <v>1</v>
      </c>
      <c r="H12" s="45">
        <f>E12*G12</f>
        <v>2</v>
      </c>
      <c r="I12" s="27"/>
      <c r="J12" s="27"/>
      <c r="K12" s="8"/>
    </row>
    <row r="13" spans="1:11" s="9" customFormat="1" ht="18" customHeight="1" thickBot="1" x14ac:dyDescent="0.35">
      <c r="A13" s="13" t="s">
        <v>12</v>
      </c>
      <c r="B13" s="13"/>
      <c r="C13" s="13"/>
      <c r="D13" s="22" t="s">
        <v>4</v>
      </c>
      <c r="E13" s="14"/>
      <c r="F13" s="29">
        <f>SUM(F8:F12)</f>
        <v>1064</v>
      </c>
      <c r="G13" s="16"/>
      <c r="H13" s="61">
        <f>SUM(H8:H12)</f>
        <v>134</v>
      </c>
      <c r="I13" s="27">
        <f>H13*8</f>
        <v>1072</v>
      </c>
      <c r="J13" s="27"/>
      <c r="K13" s="8"/>
    </row>
    <row r="14" spans="1:11" s="9" customFormat="1" ht="18" customHeight="1" thickBot="1" x14ac:dyDescent="0.35">
      <c r="A14" s="52" t="s">
        <v>40</v>
      </c>
      <c r="B14" s="23"/>
      <c r="C14" s="39"/>
      <c r="D14" s="8"/>
      <c r="E14" s="8"/>
      <c r="F14" s="8"/>
      <c r="G14" s="8"/>
      <c r="H14" s="8"/>
      <c r="I14" s="8"/>
      <c r="J14" s="8"/>
      <c r="K14" s="8"/>
    </row>
    <row r="15" spans="1:11" s="9" customFormat="1" ht="18" customHeight="1" x14ac:dyDescent="0.3">
      <c r="A15" s="53" t="s">
        <v>41</v>
      </c>
      <c r="B15" s="11"/>
      <c r="C15" s="11"/>
      <c r="D15" s="8" t="s">
        <v>6</v>
      </c>
      <c r="E15" s="43">
        <f>SUM(G12,G9,G8)</f>
        <v>73.5</v>
      </c>
      <c r="F15" s="42"/>
      <c r="G15" s="8"/>
      <c r="H15" s="8"/>
      <c r="I15" s="8"/>
      <c r="J15" s="8"/>
      <c r="K15" s="8"/>
    </row>
    <row r="16" spans="1:11" s="9" customFormat="1" ht="18" customHeight="1" x14ac:dyDescent="0.3">
      <c r="A16" s="53" t="s">
        <v>42</v>
      </c>
      <c r="B16" s="11"/>
      <c r="C16" s="11"/>
      <c r="D16" s="8" t="s">
        <v>20</v>
      </c>
      <c r="E16" s="8">
        <f>H13</f>
        <v>134</v>
      </c>
      <c r="G16" s="8"/>
      <c r="H16" s="8"/>
      <c r="I16" s="8"/>
      <c r="J16" s="8"/>
      <c r="K16" s="8"/>
    </row>
    <row r="17" spans="1:11" s="9" customFormat="1" ht="18" customHeight="1" x14ac:dyDescent="0.3">
      <c r="A17" s="53" t="s">
        <v>43</v>
      </c>
      <c r="B17" s="11"/>
      <c r="C17" s="11"/>
      <c r="D17" s="8"/>
      <c r="E17" s="8"/>
      <c r="F17" s="8"/>
      <c r="G17" s="8"/>
      <c r="H17" s="8"/>
      <c r="I17" s="8"/>
      <c r="J17" s="8"/>
      <c r="K17" s="8"/>
    </row>
    <row r="18" spans="1:11" s="9" customFormat="1" ht="18" customHeight="1" x14ac:dyDescent="0.35">
      <c r="A18" s="53" t="s">
        <v>44</v>
      </c>
      <c r="B18" s="11"/>
      <c r="C18" s="11"/>
      <c r="D18" s="8"/>
      <c r="E18" s="8"/>
      <c r="F18" s="8"/>
      <c r="G18" s="8"/>
      <c r="H18" s="55"/>
      <c r="I18" s="8"/>
      <c r="J18" s="8"/>
      <c r="K18" s="49"/>
    </row>
    <row r="19" spans="1:11" s="9" customFormat="1" x14ac:dyDescent="0.35">
      <c r="A19" s="56" t="s">
        <v>45</v>
      </c>
      <c r="B19" s="11"/>
      <c r="C19" s="11"/>
      <c r="D19" s="8"/>
      <c r="E19" s="8"/>
      <c r="F19" s="8"/>
      <c r="G19" s="8"/>
      <c r="H19" s="55"/>
      <c r="I19" s="8"/>
      <c r="J19" s="8"/>
      <c r="K19" s="49"/>
    </row>
    <row r="20" spans="1:11" s="9" customFormat="1" ht="18" customHeight="1" x14ac:dyDescent="0.35">
      <c r="A20" s="53" t="s">
        <v>46</v>
      </c>
      <c r="B20" s="11"/>
      <c r="C20" s="11"/>
      <c r="D20" s="8"/>
      <c r="E20" s="8"/>
      <c r="F20" s="8"/>
      <c r="G20" s="8"/>
      <c r="H20" s="55"/>
      <c r="I20" s="8"/>
      <c r="J20" s="8"/>
      <c r="K20" s="49"/>
    </row>
    <row r="21" spans="1:11" s="9" customFormat="1" x14ac:dyDescent="0.35">
      <c r="A21" s="56" t="s">
        <v>47</v>
      </c>
      <c r="B21" s="11"/>
      <c r="C21" s="11"/>
      <c r="D21" s="8"/>
      <c r="E21" s="8"/>
      <c r="F21" s="8"/>
      <c r="G21" s="8"/>
      <c r="H21" s="55"/>
      <c r="I21" s="8"/>
      <c r="J21" s="8"/>
      <c r="K21" s="49"/>
    </row>
    <row r="22" spans="1:11" s="9" customFormat="1" ht="16.2" x14ac:dyDescent="0.35">
      <c r="A22" s="56" t="s">
        <v>48</v>
      </c>
      <c r="B22" s="11"/>
      <c r="C22" s="11"/>
      <c r="D22"/>
      <c r="E22" s="1"/>
      <c r="F22" s="1"/>
      <c r="G22" s="1"/>
      <c r="H22" s="1"/>
      <c r="I22" s="1"/>
      <c r="J22" s="1"/>
      <c r="K22" s="49"/>
    </row>
    <row r="23" spans="1:11" s="9" customFormat="1" x14ac:dyDescent="0.3">
      <c r="A23" s="56" t="s">
        <v>49</v>
      </c>
      <c r="B23" s="11"/>
      <c r="C23" s="11"/>
      <c r="D23"/>
      <c r="E23" s="1"/>
      <c r="F23" s="1"/>
      <c r="G23" s="1"/>
      <c r="H23" s="1"/>
      <c r="I23" s="1"/>
      <c r="J23" s="1"/>
      <c r="K23" s="1"/>
    </row>
    <row r="24" spans="1:11" x14ac:dyDescent="0.3">
      <c r="A24" s="53" t="s">
        <v>50</v>
      </c>
      <c r="B24" s="11"/>
      <c r="C24" s="11"/>
      <c r="D24"/>
      <c r="H24" s="47"/>
    </row>
    <row r="25" spans="1:11" x14ac:dyDescent="0.3">
      <c r="A25" s="53" t="s">
        <v>51</v>
      </c>
      <c r="B25" s="11"/>
      <c r="C25" s="11"/>
      <c r="D25"/>
    </row>
    <row r="26" spans="1:11" x14ac:dyDescent="0.3">
      <c r="A26" s="53" t="s">
        <v>52</v>
      </c>
      <c r="B26" s="11"/>
      <c r="C26" s="11"/>
      <c r="D26"/>
    </row>
    <row r="27" spans="1:11" x14ac:dyDescent="0.3">
      <c r="A27" s="53" t="s">
        <v>53</v>
      </c>
      <c r="B27" s="11"/>
      <c r="C27" s="11"/>
      <c r="D27"/>
    </row>
    <row r="28" spans="1:11" x14ac:dyDescent="0.3">
      <c r="A28" s="53" t="s">
        <v>54</v>
      </c>
      <c r="B28" s="11"/>
      <c r="C28" s="11"/>
      <c r="D28"/>
    </row>
    <row r="29" spans="1:11" x14ac:dyDescent="0.3">
      <c r="A29" s="53" t="s">
        <v>55</v>
      </c>
      <c r="B29" s="53"/>
      <c r="C29" s="53"/>
      <c r="D29"/>
    </row>
    <row r="30" spans="1:11" x14ac:dyDescent="0.3">
      <c r="A30" s="53" t="s">
        <v>56</v>
      </c>
      <c r="B30" s="11"/>
      <c r="C30" s="11"/>
      <c r="D30"/>
    </row>
    <row r="31" spans="1:11" x14ac:dyDescent="0.3">
      <c r="A31" s="53" t="s">
        <v>57</v>
      </c>
      <c r="B31" s="11"/>
      <c r="C31" s="11"/>
      <c r="D31"/>
    </row>
    <row r="32" spans="1:11" x14ac:dyDescent="0.3">
      <c r="A32" s="53"/>
      <c r="B32" s="11"/>
      <c r="C32" s="11"/>
      <c r="D32"/>
    </row>
    <row r="33" spans="1:10" x14ac:dyDescent="0.3">
      <c r="A33" s="53"/>
      <c r="B33" s="11"/>
      <c r="C33" s="11"/>
      <c r="D33"/>
    </row>
    <row r="34" spans="1:10" x14ac:dyDescent="0.3">
      <c r="A34" s="53"/>
      <c r="B34" s="11"/>
      <c r="C34" s="11"/>
      <c r="D34"/>
    </row>
    <row r="35" spans="1:10" x14ac:dyDescent="0.3">
      <c r="A35" s="53"/>
      <c r="B35" s="11"/>
      <c r="C35" s="11"/>
    </row>
    <row r="36" spans="1:10" x14ac:dyDescent="0.3">
      <c r="A36" s="53"/>
      <c r="B36" s="11"/>
      <c r="C36" s="11"/>
    </row>
    <row r="37" spans="1:10" x14ac:dyDescent="0.3">
      <c r="A37" s="56"/>
      <c r="B37" s="11"/>
      <c r="C37" s="11"/>
    </row>
    <row r="38" spans="1:10" x14ac:dyDescent="0.3">
      <c r="A38" s="56"/>
      <c r="B38" s="11"/>
      <c r="C38" s="11"/>
    </row>
    <row r="39" spans="1:10" x14ac:dyDescent="0.3">
      <c r="A39" s="56"/>
      <c r="B39" s="11"/>
      <c r="C39" s="11"/>
    </row>
    <row r="40" spans="1:10" x14ac:dyDescent="0.3">
      <c r="A40" s="56"/>
      <c r="B40" s="11"/>
      <c r="C40" s="11"/>
      <c r="D40" s="1" t="s">
        <v>36</v>
      </c>
    </row>
    <row r="41" spans="1:10" x14ac:dyDescent="0.3">
      <c r="A41" s="56"/>
      <c r="B41" s="11"/>
      <c r="C41" s="11"/>
    </row>
    <row r="42" spans="1:10" ht="18.600000000000001" thickBot="1" x14ac:dyDescent="0.4">
      <c r="A42" s="60"/>
      <c r="B42" s="23"/>
      <c r="C42" s="39"/>
      <c r="J42" s="49"/>
    </row>
    <row r="43" spans="1:10" ht="16.2" x14ac:dyDescent="0.35">
      <c r="A43" s="54"/>
      <c r="B43" s="11"/>
      <c r="C43" s="11"/>
      <c r="J43" s="49"/>
    </row>
    <row r="44" spans="1:10" ht="16.2" x14ac:dyDescent="0.35">
      <c r="A44" s="19"/>
      <c r="B44" s="11"/>
      <c r="C44" s="11"/>
      <c r="J44" s="49"/>
    </row>
    <row r="45" spans="1:10" ht="16.2" x14ac:dyDescent="0.35">
      <c r="A45" s="19"/>
      <c r="B45" s="11"/>
      <c r="C45" s="11"/>
      <c r="J45" s="49"/>
    </row>
    <row r="46" spans="1:10" ht="16.2" x14ac:dyDescent="0.35">
      <c r="A46" s="19"/>
      <c r="B46" s="11"/>
      <c r="C46" s="11"/>
      <c r="J46" s="49"/>
    </row>
    <row r="47" spans="1:10" x14ac:dyDescent="0.3">
      <c r="A47" s="19"/>
      <c r="B47" s="11"/>
      <c r="C47" s="11"/>
    </row>
    <row r="48" spans="1:10" x14ac:dyDescent="0.3">
      <c r="A48" s="53"/>
      <c r="B48" s="11"/>
      <c r="C48" s="11"/>
    </row>
    <row r="49" spans="1:4" x14ac:dyDescent="0.3">
      <c r="A49" s="19"/>
      <c r="B49" s="11"/>
      <c r="C49" s="11"/>
    </row>
    <row r="50" spans="1:4" x14ac:dyDescent="0.3">
      <c r="A50" s="53"/>
      <c r="B50" s="11"/>
      <c r="C50" s="11"/>
    </row>
    <row r="51" spans="1:4" x14ac:dyDescent="0.3">
      <c r="A51" s="53"/>
      <c r="B51" s="11"/>
      <c r="C51" s="11"/>
    </row>
    <row r="52" spans="1:4" ht="16.2" thickBot="1" x14ac:dyDescent="0.35">
      <c r="A52" s="53"/>
      <c r="B52" s="11"/>
      <c r="C52" s="11"/>
    </row>
    <row r="53" spans="1:4" ht="18.600000000000001" thickBot="1" x14ac:dyDescent="0.35">
      <c r="A53" s="52"/>
      <c r="B53" s="23"/>
      <c r="C53" s="39"/>
    </row>
    <row r="54" spans="1:4" x14ac:dyDescent="0.3">
      <c r="A54" s="53"/>
      <c r="B54" s="11"/>
      <c r="C54" s="11"/>
    </row>
    <row r="55" spans="1:4" x14ac:dyDescent="0.3">
      <c r="A55" s="53"/>
      <c r="B55" s="11"/>
      <c r="C55" s="11"/>
      <c r="D55" s="1" t="s">
        <v>37</v>
      </c>
    </row>
    <row r="56" spans="1:4" x14ac:dyDescent="0.3">
      <c r="A56" s="53"/>
      <c r="B56" s="11"/>
      <c r="C56" s="11"/>
    </row>
    <row r="57" spans="1:4" x14ac:dyDescent="0.3">
      <c r="A57" s="53"/>
      <c r="B57" s="11"/>
      <c r="C57" s="11"/>
    </row>
    <row r="58" spans="1:4" x14ac:dyDescent="0.3">
      <c r="A58" s="53"/>
      <c r="B58" s="11"/>
      <c r="C58" s="11"/>
    </row>
    <row r="59" spans="1:4" x14ac:dyDescent="0.3">
      <c r="A59" s="53"/>
      <c r="B59" s="11"/>
      <c r="C59" s="11"/>
    </row>
    <row r="60" spans="1:4" x14ac:dyDescent="0.3">
      <c r="A60" s="53"/>
      <c r="B60" s="11"/>
      <c r="C60" s="11"/>
    </row>
    <row r="61" spans="1:4" x14ac:dyDescent="0.3">
      <c r="A61" s="53"/>
      <c r="B61" s="11"/>
      <c r="C61" s="11"/>
    </row>
    <row r="62" spans="1:4" x14ac:dyDescent="0.3">
      <c r="A62" s="53"/>
      <c r="B62" s="11"/>
      <c r="C62" s="11"/>
    </row>
    <row r="63" spans="1:4" x14ac:dyDescent="0.3">
      <c r="A63" s="53"/>
      <c r="B63" s="11"/>
      <c r="C63" s="11"/>
    </row>
    <row r="64" spans="1:4" x14ac:dyDescent="0.3">
      <c r="A64" s="53"/>
      <c r="B64" s="11"/>
      <c r="C64" s="11"/>
    </row>
    <row r="65" spans="1:4" x14ac:dyDescent="0.3">
      <c r="A65" s="53"/>
      <c r="B65" s="11"/>
      <c r="C65" s="11"/>
    </row>
    <row r="66" spans="1:4" ht="16.2" thickBot="1" x14ac:dyDescent="0.35">
      <c r="A66" s="59"/>
      <c r="B66" s="11"/>
      <c r="C66" s="11"/>
    </row>
    <row r="67" spans="1:4" ht="18.600000000000001" thickBot="1" x14ac:dyDescent="0.35">
      <c r="A67" s="52"/>
      <c r="B67" s="23"/>
      <c r="C67" s="39"/>
    </row>
    <row r="68" spans="1:4" x14ac:dyDescent="0.3">
      <c r="A68" s="53"/>
      <c r="B68" s="11"/>
      <c r="C68" s="11"/>
    </row>
    <row r="69" spans="1:4" x14ac:dyDescent="0.3">
      <c r="A69" s="53"/>
      <c r="B69" s="11"/>
      <c r="C69" s="11"/>
    </row>
    <row r="70" spans="1:4" x14ac:dyDescent="0.3">
      <c r="A70" s="53"/>
      <c r="B70" s="11"/>
      <c r="C70" s="11"/>
    </row>
    <row r="71" spans="1:4" x14ac:dyDescent="0.3">
      <c r="A71" s="53"/>
      <c r="B71" s="11"/>
      <c r="C71" s="11"/>
    </row>
    <row r="72" spans="1:4" x14ac:dyDescent="0.3">
      <c r="A72" s="53"/>
      <c r="B72" s="11"/>
      <c r="C72" s="11"/>
    </row>
    <row r="73" spans="1:4" x14ac:dyDescent="0.3">
      <c r="A73" s="53"/>
      <c r="B73" s="11"/>
      <c r="C73" s="11"/>
    </row>
    <row r="74" spans="1:4" x14ac:dyDescent="0.3">
      <c r="A74" s="53"/>
      <c r="B74" s="11"/>
      <c r="C74" s="11"/>
    </row>
    <row r="75" spans="1:4" x14ac:dyDescent="0.3">
      <c r="A75" s="53"/>
      <c r="B75" s="11"/>
      <c r="C75" s="11"/>
    </row>
    <row r="76" spans="1:4" x14ac:dyDescent="0.3">
      <c r="A76" s="53"/>
      <c r="B76" s="11"/>
      <c r="C76" s="11"/>
    </row>
    <row r="77" spans="1:4" x14ac:dyDescent="0.3">
      <c r="A77" s="53"/>
      <c r="B77" s="11"/>
      <c r="C77" s="11"/>
    </row>
    <row r="78" spans="1:4" ht="16.2" thickBot="1" x14ac:dyDescent="0.35">
      <c r="A78" s="57"/>
      <c r="B78" s="11"/>
      <c r="C78" s="11"/>
    </row>
    <row r="79" spans="1:4" ht="18.600000000000001" thickBot="1" x14ac:dyDescent="0.35">
      <c r="A79" s="52"/>
      <c r="B79" s="23"/>
      <c r="C79" s="39"/>
    </row>
    <row r="80" spans="1:4" x14ac:dyDescent="0.3">
      <c r="A80" s="58"/>
      <c r="B80" s="11"/>
      <c r="C80" s="11"/>
      <c r="D80" s="1" t="s">
        <v>38</v>
      </c>
    </row>
    <row r="81" spans="1:4" x14ac:dyDescent="0.3">
      <c r="A81" s="58"/>
      <c r="B81" s="11"/>
      <c r="C81" s="11"/>
      <c r="D81" s="1" t="s">
        <v>38</v>
      </c>
    </row>
    <row r="82" spans="1:4" x14ac:dyDescent="0.3">
      <c r="A82" s="58"/>
      <c r="B82" s="11"/>
      <c r="C82" s="11"/>
      <c r="D82" s="1" t="s">
        <v>38</v>
      </c>
    </row>
    <row r="83" spans="1:4" x14ac:dyDescent="0.3">
      <c r="A83" s="58"/>
      <c r="B83" s="11"/>
      <c r="C83" s="11"/>
      <c r="D83" s="1" t="s">
        <v>38</v>
      </c>
    </row>
    <row r="84" spans="1:4" ht="16.2" thickBot="1" x14ac:dyDescent="0.35">
      <c r="A84" s="53"/>
      <c r="B84" s="11"/>
      <c r="C84" s="11"/>
    </row>
    <row r="85" spans="1:4" ht="18.600000000000001" thickBot="1" x14ac:dyDescent="0.35">
      <c r="A85" s="52" t="s">
        <v>31</v>
      </c>
      <c r="B85" s="23"/>
      <c r="C85" s="23"/>
    </row>
    <row r="86" spans="1:4" x14ac:dyDescent="0.3">
      <c r="A86" s="53" t="s">
        <v>32</v>
      </c>
      <c r="B86" s="11"/>
      <c r="C86" s="11">
        <f t="shared" ref="C44:C89" si="4">B86/8</f>
        <v>0</v>
      </c>
    </row>
    <row r="87" spans="1:4" x14ac:dyDescent="0.3">
      <c r="A87" s="53" t="s">
        <v>33</v>
      </c>
      <c r="B87" s="11">
        <v>40</v>
      </c>
      <c r="C87" s="11">
        <f t="shared" si="4"/>
        <v>5</v>
      </c>
    </row>
    <row r="88" spans="1:4" x14ac:dyDescent="0.3">
      <c r="A88" s="53" t="s">
        <v>34</v>
      </c>
      <c r="B88" s="11"/>
      <c r="C88" s="11">
        <f t="shared" si="4"/>
        <v>0</v>
      </c>
    </row>
    <row r="89" spans="1:4" x14ac:dyDescent="0.3">
      <c r="A89" s="53" t="s">
        <v>35</v>
      </c>
      <c r="B89" s="11"/>
      <c r="C89" s="11">
        <f t="shared" si="4"/>
        <v>0</v>
      </c>
    </row>
    <row r="90" spans="1:4" ht="18" x14ac:dyDescent="0.3">
      <c r="A90" s="24" t="s">
        <v>14</v>
      </c>
      <c r="B90" s="24"/>
      <c r="C90" s="24"/>
    </row>
    <row r="91" spans="1:4" x14ac:dyDescent="0.3">
      <c r="A91" s="19" t="s">
        <v>10</v>
      </c>
      <c r="B91" s="31">
        <f>SUM(B15:B89)*0.3</f>
        <v>12</v>
      </c>
      <c r="C91" s="44">
        <f>B91/8</f>
        <v>1.5</v>
      </c>
    </row>
    <row r="92" spans="1:4" x14ac:dyDescent="0.3">
      <c r="A92" s="19" t="s">
        <v>13</v>
      </c>
      <c r="B92" s="10">
        <v>4</v>
      </c>
      <c r="C92" s="41">
        <v>0.5</v>
      </c>
    </row>
    <row r="93" spans="1:4" x14ac:dyDescent="0.3">
      <c r="A93" s="19" t="s">
        <v>15</v>
      </c>
      <c r="B93" s="10">
        <f t="shared" ref="B93:B94" si="5">C93*8</f>
        <v>8</v>
      </c>
      <c r="C93" s="31">
        <v>1</v>
      </c>
    </row>
    <row r="94" spans="1:4" x14ac:dyDescent="0.3">
      <c r="A94" s="32" t="s">
        <v>2</v>
      </c>
      <c r="B94" s="33">
        <f t="shared" si="5"/>
        <v>212</v>
      </c>
      <c r="C94" s="34">
        <f>SUM(C8:C93)</f>
        <v>26.5</v>
      </c>
    </row>
    <row r="95" spans="1:4" x14ac:dyDescent="0.3">
      <c r="A95" s="50" t="s">
        <v>22</v>
      </c>
      <c r="B95" s="50" t="s">
        <v>23</v>
      </c>
      <c r="C95" s="50" t="s">
        <v>23</v>
      </c>
    </row>
    <row r="96" spans="1:4" x14ac:dyDescent="0.3">
      <c r="A96" s="50" t="s">
        <v>24</v>
      </c>
      <c r="C96" s="51"/>
    </row>
    <row r="97" spans="1:3" x14ac:dyDescent="0.3">
      <c r="A97" s="1" t="s">
        <v>30</v>
      </c>
    </row>
    <row r="98" spans="1:3" x14ac:dyDescent="0.3">
      <c r="A98" s="47"/>
      <c r="B98" s="47"/>
      <c r="C98" s="48"/>
    </row>
    <row r="99" spans="1:3" x14ac:dyDescent="0.3">
      <c r="A99" s="46"/>
    </row>
    <row r="100" spans="1:3" x14ac:dyDescent="0.3">
      <c r="A100" s="46"/>
    </row>
    <row r="101" spans="1:3" x14ac:dyDescent="0.3">
      <c r="A101" s="46"/>
    </row>
    <row r="102" spans="1:3" x14ac:dyDescent="0.3">
      <c r="A102" s="46"/>
    </row>
  </sheetData>
  <mergeCells count="3">
    <mergeCell ref="I9:I11"/>
    <mergeCell ref="J9:J11"/>
    <mergeCell ref="A3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OER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Vinoo Thomas</dc:creator>
  <cp:lastModifiedBy>Prashant</cp:lastModifiedBy>
  <dcterms:created xsi:type="dcterms:W3CDTF">2013-06-07T15:02:07Z</dcterms:created>
  <dcterms:modified xsi:type="dcterms:W3CDTF">2019-03-19T16:19:25Z</dcterms:modified>
</cp:coreProperties>
</file>