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proposal\curriculum_management_software\"/>
    </mc:Choice>
  </mc:AlternateContent>
  <bookViews>
    <workbookView xWindow="0" yWindow="0" windowWidth="23040" windowHeight="9384" tabRatio="500"/>
  </bookViews>
  <sheets>
    <sheet name="OER" sheetId="4" r:id="rId1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1" i="4" l="1"/>
  <c r="F11" i="4"/>
  <c r="B235" i="4"/>
  <c r="F13" i="4" s="1"/>
  <c r="C237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6" i="4"/>
  <c r="C15" i="4"/>
  <c r="G4" i="4" l="1"/>
  <c r="C235" i="4"/>
  <c r="B10" i="4"/>
  <c r="F12" i="4" s="1"/>
  <c r="F8" i="4"/>
  <c r="I9" i="4" l="1"/>
  <c r="G10" i="4"/>
  <c r="G9" i="4"/>
  <c r="G8" i="4"/>
  <c r="G13" i="4" l="1"/>
  <c r="E16" i="4" s="1"/>
  <c r="F16" i="4" s="1"/>
  <c r="H9" i="4"/>
  <c r="C8" i="4" l="1"/>
  <c r="C9" i="4"/>
  <c r="C10" i="4"/>
  <c r="C12" i="4"/>
  <c r="C11" i="4"/>
  <c r="H8" i="4" l="1"/>
  <c r="H10" i="4"/>
  <c r="J9" i="4" s="1"/>
  <c r="H13" i="4" l="1"/>
  <c r="F14" i="4"/>
  <c r="G12" i="4"/>
  <c r="H12" i="4" s="1"/>
  <c r="H14" i="4" l="1"/>
  <c r="E17" i="4" s="1"/>
  <c r="I13" i="4" l="1"/>
  <c r="C238" i="4"/>
  <c r="B238" i="4" s="1"/>
</calcChain>
</file>

<file path=xl/sharedStrings.xml><?xml version="1.0" encoding="utf-8"?>
<sst xmlns="http://schemas.openxmlformats.org/spreadsheetml/2006/main" count="255" uniqueCount="251">
  <si>
    <t>Module</t>
  </si>
  <si>
    <t>Man Days</t>
  </si>
  <si>
    <t>Total Effort</t>
  </si>
  <si>
    <t>No</t>
  </si>
  <si>
    <t>Total</t>
  </si>
  <si>
    <t>Designer</t>
  </si>
  <si>
    <t>Total Delivery days</t>
  </si>
  <si>
    <t>Initiation</t>
  </si>
  <si>
    <t>Functional Specification</t>
  </si>
  <si>
    <t>Testing</t>
  </si>
  <si>
    <t>PM</t>
  </si>
  <si>
    <t>Development</t>
  </si>
  <si>
    <t>UAT</t>
  </si>
  <si>
    <t>Testing &amp; Deployment</t>
  </si>
  <si>
    <t>Deployment</t>
  </si>
  <si>
    <t>Project Management</t>
  </si>
  <si>
    <t>Graphic Design</t>
  </si>
  <si>
    <t>Man Hours</t>
  </si>
  <si>
    <t>Man hours</t>
  </si>
  <si>
    <t>Total Man day Effort</t>
  </si>
  <si>
    <t>Working Prototype</t>
  </si>
  <si>
    <t>Assumptions</t>
  </si>
  <si>
    <t> </t>
  </si>
  <si>
    <t>The application will be a responsive web application</t>
  </si>
  <si>
    <t>Web Developer</t>
  </si>
  <si>
    <t>QA</t>
  </si>
  <si>
    <t>Thursday</t>
  </si>
  <si>
    <t>SCORM +IMS LT1 + Open Source integrations not in scope</t>
  </si>
  <si>
    <t>System features</t>
  </si>
  <si>
    <t>Authentication &amp; authorization</t>
  </si>
  <si>
    <t>Auditing &amp; logging</t>
  </si>
  <si>
    <t>Exception handling</t>
  </si>
  <si>
    <t>Manage files and directories</t>
  </si>
  <si>
    <t>sr. developer</t>
  </si>
  <si>
    <t>Courses</t>
  </si>
  <si>
    <t>Create course through proposal process</t>
  </si>
  <si>
    <r>
      <rPr>
        <b/>
        <sz val="8"/>
        <color rgb="FF333333"/>
        <rFont val="Arial"/>
        <family val="2"/>
      </rPr>
      <t>Create</t>
    </r>
    <r>
      <rPr>
        <sz val="8"/>
        <color rgb="FF333333"/>
        <rFont val="Arial"/>
        <family val="2"/>
      </rPr>
      <t> a Course </t>
    </r>
    <r>
      <rPr>
        <b/>
        <sz val="8"/>
        <color rgb="FF333333"/>
        <rFont val="Arial"/>
        <family val="2"/>
      </rPr>
      <t>through administrative screens</t>
    </r>
  </si>
  <si>
    <t>Define course Key Identification information</t>
  </si>
  <si>
    <t>Define course description</t>
  </si>
  <si>
    <t>Define alternate identifiers, cross-listing and version codes</t>
  </si>
  <si>
    <t>Specify join offerings</t>
  </si>
  <si>
    <t>Specify key dates and terms</t>
  </si>
  <si>
    <t>Identify course resources (Faculty)</t>
  </si>
  <si>
    <t>Identify other course resources</t>
  </si>
  <si>
    <t>Course Creation</t>
  </si>
  <si>
    <t>Course Definition</t>
  </si>
  <si>
    <t>Course Management</t>
  </si>
  <si>
    <t>Modify course through proposal process</t>
  </si>
  <si>
    <t>Modify course through administrative screens</t>
  </si>
  <si>
    <t xml:space="preserve">Retire a course </t>
  </si>
  <si>
    <t>Course Versioning</t>
  </si>
  <si>
    <t>Version course as a result of modification</t>
  </si>
  <si>
    <t>Prevent versioning because of modification</t>
  </si>
  <si>
    <t>Course Search</t>
  </si>
  <si>
    <t>Browse catalog for course by subject area or organization</t>
  </si>
  <si>
    <t>Programs</t>
  </si>
  <si>
    <t>Create Program</t>
  </si>
  <si>
    <t>Ability to export course to multiple formats</t>
  </si>
  <si>
    <t>Ability to print course</t>
  </si>
  <si>
    <t>View version history of course</t>
  </si>
  <si>
    <t>Select multiple views of course</t>
  </si>
  <si>
    <t>View a course</t>
  </si>
  <si>
    <t>Ability to search for coarse</t>
  </si>
  <si>
    <t>Browse catalog for course using other attributes</t>
  </si>
  <si>
    <t>Ability to  publish approved course version in centralized catalog</t>
  </si>
  <si>
    <t>Create program through proposal process</t>
  </si>
  <si>
    <t>Program Defenition</t>
  </si>
  <si>
    <t>Specify key program identification</t>
  </si>
  <si>
    <t>Specify program description</t>
  </si>
  <si>
    <t>Specify program dates and terms</t>
  </si>
  <si>
    <t>Define program learning objectives</t>
  </si>
  <si>
    <t>Identify program resources - faculty</t>
  </si>
  <si>
    <t>Ability to define Program Entrance, Satisfactory Progress and Completion Requirements</t>
  </si>
  <si>
    <t>Create a program through administrative screens</t>
  </si>
  <si>
    <t>Ability to specify Organizational Relationships</t>
  </si>
  <si>
    <t>Manage Program</t>
  </si>
  <si>
    <t>Program Versioning</t>
  </si>
  <si>
    <t>Ability to modify a Program through a proposal process</t>
  </si>
  <si>
    <t>Ability to retire a Program through a proposal process</t>
  </si>
  <si>
    <r>
      <t>Ability to </t>
    </r>
    <r>
      <rPr>
        <sz val="12"/>
        <color rgb="FF333333"/>
        <rFont val="Arial"/>
        <family val="2"/>
      </rPr>
      <t>modify a Program through administrative screens</t>
    </r>
  </si>
  <si>
    <r>
      <t>Ability to </t>
    </r>
    <r>
      <rPr>
        <sz val="12"/>
        <color rgb="FF333333"/>
        <rFont val="Arial"/>
        <family val="2"/>
      </rPr>
      <t>retire a Program through administrative screens</t>
    </r>
  </si>
  <si>
    <t>Program Publishing</t>
  </si>
  <si>
    <r>
      <t>Ability to </t>
    </r>
    <r>
      <rPr>
        <sz val="12"/>
        <color rgb="FF333333"/>
        <rFont val="Arial"/>
        <family val="2"/>
      </rPr>
      <t>version a Program as a result of a modification</t>
    </r>
  </si>
  <si>
    <r>
      <t>Ability </t>
    </r>
    <r>
      <rPr>
        <i/>
        <sz val="12"/>
        <color rgb="FF333333"/>
        <rFont val="Arial"/>
        <family val="2"/>
      </rPr>
      <t>not</t>
    </r>
    <r>
      <rPr>
        <sz val="12"/>
        <color rgb="FF333333"/>
        <rFont val="Arial"/>
        <family val="2"/>
      </rPr>
      <t> to version a Program as a result of a modification</t>
    </r>
  </si>
  <si>
    <r>
      <t>Ability to </t>
    </r>
    <r>
      <rPr>
        <sz val="12"/>
        <color rgb="FF333333"/>
        <rFont val="Arial"/>
        <family val="2"/>
      </rPr>
      <t>activate an approved Program version</t>
    </r>
  </si>
  <si>
    <t>Ability to publish approved Program versions in a centralized catalog</t>
  </si>
  <si>
    <t>Ability to define information to be published by target</t>
  </si>
  <si>
    <t>Browse and search programs</t>
  </si>
  <si>
    <r>
      <t>Ability to </t>
    </r>
    <r>
      <rPr>
        <sz val="12"/>
        <color rgb="FF333333"/>
        <rFont val="Arial"/>
        <family val="2"/>
      </rPr>
      <t>browse the catalog for a Program</t>
    </r>
  </si>
  <si>
    <r>
      <t>Ability to </t>
    </r>
    <r>
      <rPr>
        <sz val="12"/>
        <color rgb="FF333333"/>
        <rFont val="Arial"/>
        <family val="2"/>
      </rPr>
      <t>search for a Program</t>
    </r>
  </si>
  <si>
    <r>
      <t>Ability to </t>
    </r>
    <r>
      <rPr>
        <sz val="12"/>
        <color rgb="FF333333"/>
        <rFont val="Arial"/>
        <family val="2"/>
      </rPr>
      <t>view a Program</t>
    </r>
  </si>
  <si>
    <r>
      <t>Ability to </t>
    </r>
    <r>
      <rPr>
        <sz val="12"/>
        <color rgb="FF333333"/>
        <rFont val="Arial"/>
        <family val="2"/>
      </rPr>
      <t>view the version history of a Program</t>
    </r>
  </si>
  <si>
    <r>
      <t>Ability to </t>
    </r>
    <r>
      <rPr>
        <sz val="12"/>
        <color rgb="FF333333"/>
        <rFont val="Arial"/>
        <family val="2"/>
      </rPr>
      <t>print details of a Program</t>
    </r>
  </si>
  <si>
    <r>
      <t>Ability to </t>
    </r>
    <r>
      <rPr>
        <sz val="12"/>
        <color rgb="FF333333"/>
        <rFont val="Arial"/>
        <family val="2"/>
      </rPr>
      <t>export details of a Program</t>
    </r>
  </si>
  <si>
    <r>
      <t>Ability to designate </t>
    </r>
    <r>
      <rPr>
        <i/>
        <sz val="12"/>
        <color rgb="FF333333"/>
        <rFont val="Arial"/>
        <family val="2"/>
      </rPr>
      <t>other </t>
    </r>
    <r>
      <rPr>
        <sz val="12"/>
        <color rgb="FF333333"/>
        <rFont val="Arial"/>
        <family val="2"/>
      </rPr>
      <t>publishing targets  (i.e., not the catalog)</t>
    </r>
  </si>
  <si>
    <t>Proposals</t>
  </si>
  <si>
    <t>Start Proposals</t>
  </si>
  <si>
    <t>Ability to start a Proposal to create a Course from blank</t>
  </si>
  <si>
    <t>Ability to start a Proposal to create a Course from a copy of an another approved Course</t>
  </si>
  <si>
    <t>Ability to start a Proposal to create a Course from a copy of an another proposed Course</t>
  </si>
  <si>
    <t>Ability to start a Proposal to create a Course from a template</t>
  </si>
  <si>
    <t>Ability to start a Proposal to modify a Course from a copy of the Course</t>
  </si>
  <si>
    <t>Ability to start a Proposal to modify a Program from a copy of the Program</t>
  </si>
  <si>
    <t>Proposal Collaboration</t>
  </si>
  <si>
    <r>
      <t>Ability to </t>
    </r>
    <r>
      <rPr>
        <sz val="8"/>
        <color rgb="FF333333"/>
        <rFont val="Arial"/>
        <family val="2"/>
      </rPr>
      <t>save and return to a Proposal</t>
    </r>
  </si>
  <si>
    <r>
      <t>Ability to </t>
    </r>
    <r>
      <rPr>
        <sz val="8"/>
        <color rgb="FF333333"/>
        <rFont val="Arial"/>
        <family val="2"/>
      </rPr>
      <t>cancel a Proposal</t>
    </r>
  </si>
  <si>
    <t>Ability to attach Supporting Documents to a Proposal</t>
  </si>
  <si>
    <t>Ability to add Collaborators to View, Comment and/or Edit a Proposal</t>
  </si>
  <si>
    <t>Ability to notify Collaborators that their participation is requested</t>
  </si>
  <si>
    <t>Ability to remove Collaborators from a Proposal</t>
  </si>
  <si>
    <t>Proposal Review</t>
  </si>
  <si>
    <t>OER-CMS</t>
  </si>
  <si>
    <t>Feb 20 2019</t>
  </si>
  <si>
    <t>Ability to specify a workflow based on Proposal type</t>
  </si>
  <si>
    <t>Ability to specify a workflow based on Proposal data</t>
  </si>
  <si>
    <t>Ability to submit a Proposal to workflow</t>
  </si>
  <si>
    <t>Ability to withdraw a Proposal from workflow</t>
  </si>
  <si>
    <t>Ability to assign reviewers View, Comment and/or Edit proposal permissions</t>
  </si>
  <si>
    <t>Ability to Request a Decision from a reviewer</t>
  </si>
  <si>
    <t>Ability to notify reviewers of a pending review/decision request</t>
  </si>
  <si>
    <t>Ability of reviewers to Enter a Decision on the proposal</t>
  </si>
  <si>
    <t>Ability of reviewers to determine the status of a proposal</t>
  </si>
  <si>
    <t>Ability to view the History of the proposal as it moves through the review process</t>
  </si>
  <si>
    <t>Ability to record the final Outcome of the review process</t>
  </si>
  <si>
    <t>Ability to group proposals</t>
  </si>
  <si>
    <t>Ability to review grouped proposals simultaneously</t>
  </si>
  <si>
    <t>Archive, Search &amp; View Proposals</t>
  </si>
  <si>
    <t>Ability to archive a proposal</t>
  </si>
  <si>
    <t>Ability to Search for Proposals</t>
  </si>
  <si>
    <t>Ability to view a Proposal</t>
  </si>
  <si>
    <t>Ability to print a Proposal</t>
  </si>
  <si>
    <t>Ability to export details of a Program</t>
  </si>
  <si>
    <t>Course Set</t>
  </si>
  <si>
    <t>Ability to create a fixed or dynamic Course Set</t>
  </si>
  <si>
    <t>Ability to create a single-use and/or reusable Course Set</t>
  </si>
  <si>
    <t>Ability to create Course Set that contains proposed or approved courses</t>
  </si>
  <si>
    <t>Ability to create a Course Set that contains courses and/or other Course Sets</t>
  </si>
  <si>
    <t>Create Course Set</t>
  </si>
  <si>
    <t>Manage Reusable course set</t>
  </si>
  <si>
    <t>Ability to modify reusable Course Sets</t>
  </si>
  <si>
    <t>Ability to retire reusable Course Sets</t>
  </si>
  <si>
    <t>Ability to delete reusable Course Sets</t>
  </si>
  <si>
    <t>Ability to version reusable Course Sets</t>
  </si>
  <si>
    <t>Learning Objectives</t>
  </si>
  <si>
    <t>Define learning objectives</t>
  </si>
  <si>
    <t>Define multiple formats and activities</t>
  </si>
  <si>
    <t>Define course grading and credit options</t>
  </si>
  <si>
    <t>Define course requisites</t>
  </si>
  <si>
    <t>Define organizational relationships</t>
  </si>
  <si>
    <t>Specify financial information</t>
  </si>
  <si>
    <t>Attach supporting information</t>
  </si>
  <si>
    <t>Attach comments</t>
  </si>
  <si>
    <t>Activate an approved course version</t>
  </si>
  <si>
    <t>Ability to author Learning Objectives</t>
  </si>
  <si>
    <t>Ability to edit Learning Objectives</t>
  </si>
  <si>
    <t>Ability to delete Learning Objectives</t>
  </si>
  <si>
    <t>Ability to search for, copy and then edit Learning Objectives</t>
  </si>
  <si>
    <t>Organize Learning Objectives</t>
  </si>
  <si>
    <t>Ability to order Learning Objectives</t>
  </si>
  <si>
    <t>Ability to create a hierarchy of Learning Objectives with levels and sublevels</t>
  </si>
  <si>
    <t>Ability to create Learning Objectives categories</t>
  </si>
  <si>
    <t>Ability to maintain an inventory of Learning Objectives categories</t>
  </si>
  <si>
    <t>Ability to manage an inventory of Governed Learning Objectives</t>
  </si>
  <si>
    <t>Ability to categorize Learning Objectives</t>
  </si>
  <si>
    <t>Attach Learning Objectives</t>
  </si>
  <si>
    <t>Ability to attach Learning Objectives to a Course</t>
  </si>
  <si>
    <t>Ability to attach Learning Objectives to a Course Activity</t>
  </si>
  <si>
    <t>Ability to attach Learning Objectives to a Program</t>
  </si>
  <si>
    <t>Ability to map Program Learning Objectives to Courses that support them</t>
  </si>
  <si>
    <t>Course Analysis</t>
  </si>
  <si>
    <t>Ability to determine the Dependence of Other Courses on a Selected Course</t>
  </si>
  <si>
    <t>Ability to determine which Courses are Jointly-Offered with the Selected Course</t>
  </si>
  <si>
    <t>Ability to determine which Courses are Cross-listed with the Selected Course</t>
  </si>
  <si>
    <t>Ability to determine which Courses use the Selected Course in a Prerequisite  Rule</t>
  </si>
  <si>
    <t>Ability to determine which Courses list the Selected Course in a Corequisite Rule</t>
  </si>
  <si>
    <t>Ability to determine which Courses list the Selected Course in a Antirequisite Rule</t>
  </si>
  <si>
    <t>Ability to determine which Courses list the Selected Course as a Recommended Preparation</t>
  </si>
  <si>
    <t>Ability to determine Oversight Organization(s) of the Dependent Courses</t>
  </si>
  <si>
    <t>Ability to determine the Dependence of Programs on a Selected Course</t>
  </si>
  <si>
    <t>Ability to determine which Programs list the Selected Course as an Entrance Requirement</t>
  </si>
  <si>
    <t>Ability to determine which Programs list the Selected Course as a Satisfactory Progress Requirement</t>
  </si>
  <si>
    <t>Ability to determine which Programs list the Selected Course as a Completion Requirement</t>
  </si>
  <si>
    <t>Ability to determine Oversight Organization(s) of the Dependent Programs</t>
  </si>
  <si>
    <t>Ability to determine the membership of a Selected Course in Reusable Course Sets</t>
  </si>
  <si>
    <t>Ability to determine which Reusable Fixed Course Sets contain the Selected Course</t>
  </si>
  <si>
    <t>Ability to determine which Reusable Dynamic Course Sets contain the Selected Course</t>
  </si>
  <si>
    <t>Ability to determine Oversight Organization(s) of the Dependent Course Sets</t>
  </si>
  <si>
    <t>Ability to access details of the Dependencies</t>
  </si>
  <si>
    <t>Ability to filter the the analysis results</t>
  </si>
  <si>
    <t>Ability to view the Dependent Course from the analysis results </t>
  </si>
  <si>
    <t>Ability to view the Dependent Program from the analysis results</t>
  </si>
  <si>
    <t>Ability to view the Dependent Course Set from the analysis results</t>
  </si>
  <si>
    <t>Program Analysis</t>
  </si>
  <si>
    <t>Ability to view which Courses are shared across two or more Selected Programs</t>
  </si>
  <si>
    <t>Ability to run an analysis of a Select Program based on Learning Objectives</t>
  </si>
  <si>
    <t>Ability to determine the Prerequisite chains for required Courses in a Selected Program</t>
  </si>
  <si>
    <t>Ability to view which Courses associated with the Selected Program are not owned by the same Oversight Organization as the Selected Program</t>
  </si>
  <si>
    <t>Other</t>
  </si>
  <si>
    <t>Ability to print the results of a Dependency Analysis</t>
  </si>
  <si>
    <t>Ability to export the results of a Dependency Analysis</t>
  </si>
  <si>
    <t>Ability to automatically trigger a Dependency Analysis as part of a Modify or Retire Course Proposal</t>
  </si>
  <si>
    <t>Ability to send notifications to Oversight Organization(s) of Dependent Courses, Course Sets, and Programs</t>
  </si>
  <si>
    <t>Backend Services</t>
  </si>
  <si>
    <t>Academic Time Period Service</t>
  </si>
  <si>
    <t>Canonical Learning Unit Service</t>
  </si>
  <si>
    <t>Comment service</t>
  </si>
  <si>
    <t>Course Service</t>
  </si>
  <si>
    <t>Document service</t>
  </si>
  <si>
    <t>Enumeration Management Service</t>
  </si>
  <si>
    <t>Learning Objective Service</t>
  </si>
  <si>
    <t>Dictionary Service</t>
  </si>
  <si>
    <t>Learning Result Catalog Service</t>
  </si>
  <si>
    <t>Message Service</t>
  </si>
  <si>
    <t>Organization Service</t>
  </si>
  <si>
    <t>Program Service</t>
  </si>
  <si>
    <t>Proposal service</t>
  </si>
  <si>
    <t>Search Service</t>
  </si>
  <si>
    <t>State Service</t>
  </si>
  <si>
    <t>Statement Service</t>
  </si>
  <si>
    <t>Type Service</t>
  </si>
  <si>
    <t>Version Management Service</t>
  </si>
  <si>
    <t>Configurations</t>
  </si>
  <si>
    <t>Institutions</t>
  </si>
  <si>
    <t>User initerface</t>
  </si>
  <si>
    <t>Themes</t>
  </si>
  <si>
    <t>Layout, Views, sections &amp; fields</t>
  </si>
  <si>
    <t>Messages, labels &amp; help text</t>
  </si>
  <si>
    <t>Service dictionaries</t>
  </si>
  <si>
    <t>Searches, pickers and browsers (eg. Catalog browser)</t>
  </si>
  <si>
    <t>Rules, Enumerations, field bindings</t>
  </si>
  <si>
    <t>Business processes and workflows</t>
  </si>
  <si>
    <t>Project documentation</t>
  </si>
  <si>
    <t>Accreditization</t>
  </si>
  <si>
    <t>Accreditization application</t>
  </si>
  <si>
    <t>Results of initial or preliminary visit</t>
  </si>
  <si>
    <t>Approval results of accreditization commision</t>
  </si>
  <si>
    <t>Address initial visit reccomendation</t>
  </si>
  <si>
    <t>Self-study results</t>
  </si>
  <si>
    <t>Full visit result details</t>
  </si>
  <si>
    <t>Visiting committee report</t>
  </si>
  <si>
    <t>visiting committee reccomendation accreditization status</t>
  </si>
  <si>
    <t>Commisions actions on status or conditions</t>
  </si>
  <si>
    <t>Refinement and submission of schoolwide action plan</t>
  </si>
  <si>
    <t>Submission of interim progress reports</t>
  </si>
  <si>
    <t>Subsequent reviews and reaffirmation of accreditization</t>
  </si>
  <si>
    <t>Systematic improvement and renewal</t>
  </si>
  <si>
    <t>Misc</t>
  </si>
  <si>
    <t xml:space="preserve">Single Sign on </t>
  </si>
  <si>
    <t>API Integrations</t>
  </si>
  <si>
    <t>Bilingual Site</t>
  </si>
  <si>
    <t>Documentation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</si>
</sst>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8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rgb="FF1F497D"/>
      <name val="Calibri"/>
      <family val="2"/>
      <charset val="1"/>
      <scheme val="minor"/>
    </font>
    <font>
      <sz val="11"/>
      <color rgb="FF0D0D0D"/>
      <name val="Open Sans Light"/>
      <family val="2"/>
    </font>
    <font>
      <sz val="12"/>
      <color rgb="FF000000"/>
      <name val="Times New Roman"/>
      <family val="2"/>
      <charset val="1"/>
    </font>
    <font>
      <b/>
      <sz val="12"/>
      <color rgb="FFFF0000"/>
      <name val="Calibri"/>
      <family val="2"/>
      <scheme val="minor"/>
    </font>
    <font>
      <b/>
      <sz val="14"/>
      <color rgb="FF000000"/>
      <name val="Calibri"/>
      <family val="2"/>
    </font>
    <font>
      <sz val="8"/>
      <color rgb="FF333333"/>
      <name val="Arial"/>
      <family val="2"/>
    </font>
    <font>
      <b/>
      <sz val="8"/>
      <color rgb="FF333333"/>
      <name val="Arial"/>
      <family val="2"/>
    </font>
    <font>
      <sz val="12"/>
      <color rgb="FF333333"/>
      <name val="Arial"/>
      <family val="2"/>
    </font>
    <font>
      <i/>
      <sz val="12"/>
      <color rgb="FF333333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DB4E2"/>
        <bgColor indexed="64"/>
      </patternFill>
    </fill>
  </fills>
  <borders count="1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rgb="FFA6A6A6"/>
      </top>
      <bottom style="thin">
        <color rgb="FFA6A6A6"/>
      </bottom>
      <diagonal/>
    </border>
    <border>
      <left/>
      <right style="thin">
        <color rgb="FFA6A6A6"/>
      </right>
      <top/>
      <bottom style="thin">
        <color rgb="FFA6A6A6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3">
    <xf numFmtId="0" fontId="0" fillId="0" borderId="0" xfId="0"/>
    <xf numFmtId="0" fontId="0" fillId="2" borderId="1" xfId="0" applyFont="1" applyFill="1" applyBorder="1"/>
    <xf numFmtId="0" fontId="4" fillId="2" borderId="0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vertical="center"/>
    </xf>
    <xf numFmtId="0" fontId="4" fillId="2" borderId="0" xfId="0" applyFont="1" applyFill="1" applyBorder="1" applyAlignment="1">
      <alignment vertical="center"/>
    </xf>
    <xf numFmtId="0" fontId="4" fillId="2" borderId="5" xfId="0" applyFont="1" applyFill="1" applyBorder="1" applyAlignment="1">
      <alignment vertical="center"/>
    </xf>
    <xf numFmtId="14" fontId="5" fillId="2" borderId="4" xfId="0" applyNumberFormat="1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3" fillId="0" borderId="0" xfId="0" applyFont="1" applyFill="1" applyAlignment="1">
      <alignment vertical="center"/>
    </xf>
    <xf numFmtId="0" fontId="0" fillId="0" borderId="0" xfId="0" applyFont="1" applyAlignment="1">
      <alignment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left" vertical="center"/>
    </xf>
    <xf numFmtId="0" fontId="3" fillId="3" borderId="2" xfId="0" applyFont="1" applyFill="1" applyBorder="1" applyAlignment="1">
      <alignment vertical="center"/>
    </xf>
    <xf numFmtId="0" fontId="4" fillId="3" borderId="2" xfId="0" applyFont="1" applyFill="1" applyBorder="1" applyAlignment="1">
      <alignment vertical="center"/>
    </xf>
    <xf numFmtId="0" fontId="6" fillId="0" borderId="2" xfId="0" applyFont="1" applyBorder="1" applyAlignment="1">
      <alignment vertical="center"/>
    </xf>
    <xf numFmtId="0" fontId="7" fillId="0" borderId="2" xfId="0" applyFont="1" applyFill="1" applyBorder="1" applyAlignment="1">
      <alignment vertical="center"/>
    </xf>
    <xf numFmtId="0" fontId="7" fillId="0" borderId="2" xfId="0" applyFont="1" applyBorder="1" applyAlignment="1">
      <alignment vertical="center"/>
    </xf>
    <xf numFmtId="0" fontId="6" fillId="4" borderId="2" xfId="0" applyFont="1" applyFill="1" applyBorder="1" applyAlignment="1">
      <alignment vertical="center"/>
    </xf>
    <xf numFmtId="0" fontId="7" fillId="4" borderId="2" xfId="0" applyFont="1" applyFill="1" applyBorder="1" applyAlignment="1">
      <alignment vertical="center"/>
    </xf>
    <xf numFmtId="0" fontId="0" fillId="2" borderId="2" xfId="0" applyFont="1" applyFill="1" applyBorder="1" applyAlignment="1">
      <alignment horizontal="left" vertical="center" indent="2"/>
    </xf>
    <xf numFmtId="0" fontId="6" fillId="4" borderId="7" xfId="0" applyFont="1" applyFill="1" applyBorder="1" applyAlignment="1">
      <alignment vertical="center"/>
    </xf>
    <xf numFmtId="0" fontId="6" fillId="0" borderId="7" xfId="0" applyFont="1" applyBorder="1" applyAlignment="1">
      <alignment vertical="center"/>
    </xf>
    <xf numFmtId="0" fontId="7" fillId="0" borderId="7" xfId="0" applyFont="1" applyBorder="1" applyAlignment="1">
      <alignment vertical="center"/>
    </xf>
    <xf numFmtId="0" fontId="4" fillId="6" borderId="2" xfId="0" applyFont="1" applyFill="1" applyBorder="1" applyAlignment="1">
      <alignment horizontal="left" vertical="center"/>
    </xf>
    <xf numFmtId="0" fontId="7" fillId="4" borderId="2" xfId="0" applyFont="1" applyFill="1" applyBorder="1" applyAlignment="1">
      <alignment horizontal="center" vertical="center"/>
    </xf>
    <xf numFmtId="0" fontId="8" fillId="0" borderId="0" xfId="0" applyFont="1" applyFill="1" applyAlignment="1">
      <alignment vertical="center"/>
    </xf>
    <xf numFmtId="1" fontId="7" fillId="0" borderId="2" xfId="0" applyNumberFormat="1" applyFont="1" applyFill="1" applyBorder="1" applyAlignment="1">
      <alignment vertical="center"/>
    </xf>
    <xf numFmtId="1" fontId="6" fillId="0" borderId="2" xfId="0" applyNumberFormat="1" applyFont="1" applyBorder="1" applyAlignment="1">
      <alignment vertical="center"/>
    </xf>
    <xf numFmtId="1" fontId="3" fillId="3" borderId="2" xfId="0" applyNumberFormat="1" applyFont="1" applyFill="1" applyBorder="1" applyAlignment="1">
      <alignment horizontal="center" vertical="center"/>
    </xf>
    <xf numFmtId="1" fontId="0" fillId="2" borderId="2" xfId="0" applyNumberFormat="1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left" vertical="center"/>
    </xf>
    <xf numFmtId="1" fontId="0" fillId="4" borderId="2" xfId="0" applyNumberFormat="1" applyFont="1" applyFill="1" applyBorder="1" applyAlignment="1">
      <alignment horizontal="center" vertical="center"/>
    </xf>
    <xf numFmtId="1" fontId="3" fillId="4" borderId="2" xfId="0" applyNumberFormat="1" applyFont="1" applyFill="1" applyBorder="1" applyAlignment="1">
      <alignment horizontal="center" vertical="center"/>
    </xf>
    <xf numFmtId="1" fontId="5" fillId="2" borderId="4" xfId="0" applyNumberFormat="1" applyFont="1" applyFill="1" applyBorder="1" applyAlignment="1">
      <alignment horizontal="center" vertical="center"/>
    </xf>
    <xf numFmtId="1" fontId="3" fillId="3" borderId="6" xfId="0" applyNumberFormat="1" applyFont="1" applyFill="1" applyBorder="1" applyAlignment="1">
      <alignment horizontal="center" vertical="center"/>
    </xf>
    <xf numFmtId="1" fontId="3" fillId="5" borderId="2" xfId="0" applyNumberFormat="1" applyFont="1" applyFill="1" applyBorder="1" applyAlignment="1">
      <alignment horizontal="center" vertical="center"/>
    </xf>
    <xf numFmtId="164" fontId="0" fillId="2" borderId="2" xfId="0" applyNumberFormat="1" applyFont="1" applyFill="1" applyBorder="1" applyAlignment="1">
      <alignment horizontal="center" vertical="center"/>
    </xf>
    <xf numFmtId="0" fontId="3" fillId="0" borderId="0" xfId="0" quotePrefix="1" applyFont="1" applyFill="1" applyAlignment="1">
      <alignment vertical="center"/>
    </xf>
    <xf numFmtId="1" fontId="3" fillId="0" borderId="0" xfId="0" applyNumberFormat="1" applyFont="1" applyFill="1" applyAlignment="1">
      <alignment vertical="center"/>
    </xf>
    <xf numFmtId="164" fontId="7" fillId="0" borderId="2" xfId="0" applyNumberFormat="1" applyFont="1" applyFill="1" applyBorder="1" applyAlignment="1">
      <alignment vertical="center"/>
    </xf>
    <xf numFmtId="0" fontId="9" fillId="0" borderId="0" xfId="0" applyFont="1" applyAlignment="1">
      <alignment wrapText="1"/>
    </xf>
    <xf numFmtId="0" fontId="3" fillId="2" borderId="1" xfId="0" applyFont="1" applyFill="1" applyBorder="1"/>
    <xf numFmtId="0" fontId="10" fillId="0" borderId="9" xfId="0" applyFont="1" applyBorder="1" applyAlignment="1">
      <alignment wrapText="1"/>
    </xf>
    <xf numFmtId="0" fontId="11" fillId="7" borderId="10" xfId="0" applyFont="1" applyFill="1" applyBorder="1" applyAlignment="1">
      <alignment wrapText="1"/>
    </xf>
    <xf numFmtId="0" fontId="13" fillId="8" borderId="11" xfId="0" applyFont="1" applyFill="1" applyBorder="1" applyAlignment="1">
      <alignment horizontal="left" vertical="center"/>
    </xf>
    <xf numFmtId="0" fontId="0" fillId="2" borderId="2" xfId="0" applyFont="1" applyFill="1" applyBorder="1" applyAlignment="1">
      <alignment horizontal="left" vertical="center" indent="1"/>
    </xf>
    <xf numFmtId="0" fontId="0" fillId="0" borderId="0" xfId="0" applyFont="1" applyFill="1" applyAlignment="1">
      <alignment vertical="center"/>
    </xf>
    <xf numFmtId="0" fontId="0" fillId="2" borderId="2" xfId="0" applyFont="1" applyFill="1" applyBorder="1" applyAlignment="1">
      <alignment horizontal="left" vertical="center" wrapText="1" indent="1"/>
    </xf>
    <xf numFmtId="164" fontId="7" fillId="0" borderId="2" xfId="0" applyNumberFormat="1" applyFont="1" applyBorder="1" applyAlignment="1">
      <alignment vertical="center"/>
    </xf>
    <xf numFmtId="2" fontId="7" fillId="0" borderId="2" xfId="0" applyNumberFormat="1" applyFont="1" applyFill="1" applyBorder="1" applyAlignment="1">
      <alignment vertical="center"/>
    </xf>
    <xf numFmtId="0" fontId="14" fillId="2" borderId="2" xfId="0" applyFont="1" applyFill="1" applyBorder="1" applyAlignment="1">
      <alignment horizontal="left" vertical="center" indent="1"/>
    </xf>
    <xf numFmtId="0" fontId="3" fillId="2" borderId="2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left" vertical="center" wrapText="1"/>
    </xf>
    <xf numFmtId="1" fontId="4" fillId="2" borderId="0" xfId="0" applyNumberFormat="1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1" fontId="4" fillId="2" borderId="5" xfId="0" applyNumberFormat="1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13" fillId="8" borderId="11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11" fillId="7" borderId="10" xfId="0" applyFont="1" applyFill="1" applyBorder="1" applyAlignment="1">
      <alignment horizontal="center" wrapText="1"/>
    </xf>
    <xf numFmtId="0" fontId="0" fillId="2" borderId="1" xfId="0" applyFont="1" applyFill="1" applyBorder="1" applyAlignment="1">
      <alignment horizontal="center"/>
    </xf>
    <xf numFmtId="0" fontId="0" fillId="0" borderId="0" xfId="0" applyAlignment="1">
      <alignment horizontal="center" wrapText="1"/>
    </xf>
    <xf numFmtId="1" fontId="0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1" fontId="3" fillId="2" borderId="1" xfId="0" applyNumberFormat="1" applyFont="1" applyFill="1" applyBorder="1" applyAlignment="1">
      <alignment horizontal="center" vertical="center"/>
    </xf>
    <xf numFmtId="164" fontId="12" fillId="0" borderId="8" xfId="0" applyNumberFormat="1" applyFont="1" applyFill="1" applyBorder="1" applyAlignment="1">
      <alignment horizontal="center" vertical="center"/>
    </xf>
    <xf numFmtId="0" fontId="12" fillId="0" borderId="8" xfId="0" applyFont="1" applyFill="1" applyBorder="1" applyAlignment="1">
      <alignment horizontal="center" vertical="center"/>
    </xf>
    <xf numFmtId="0" fontId="12" fillId="0" borderId="0" xfId="0" applyFont="1" applyFill="1" applyAlignment="1">
      <alignment horizontal="center" vertical="center"/>
    </xf>
    <xf numFmtId="14" fontId="5" fillId="2" borderId="0" xfId="0" applyNumberFormat="1" applyFont="1" applyFill="1" applyBorder="1" applyAlignment="1">
      <alignment horizontal="right" vertical="center"/>
    </xf>
    <xf numFmtId="14" fontId="5" fillId="2" borderId="4" xfId="0" applyNumberFormat="1" applyFont="1" applyFill="1" applyBorder="1" applyAlignment="1">
      <alignment horizontal="right" vertical="center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2889260</xdr:colOff>
      <xdr:row>3</xdr:row>
      <xdr:rowOff>128588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481" y="0"/>
          <a:ext cx="2889260" cy="72866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6"/>
  <sheetViews>
    <sheetView tabSelected="1" zoomScale="80" zoomScaleNormal="80" workbookViewId="0">
      <selection activeCell="F11" sqref="F11"/>
    </sheetView>
  </sheetViews>
  <sheetFormatPr defaultColWidth="10.8984375" defaultRowHeight="15.6" x14ac:dyDescent="0.3"/>
  <cols>
    <col min="1" max="1" width="74.5" style="1" customWidth="1"/>
    <col min="2" max="2" width="10.09765625" style="63" customWidth="1"/>
    <col min="3" max="3" width="15.3984375" style="65" bestFit="1" customWidth="1"/>
    <col min="4" max="4" width="22.3984375" style="1" bestFit="1" customWidth="1"/>
    <col min="5" max="5" width="11.09765625" style="1" customWidth="1"/>
    <col min="6" max="6" width="9.69921875" style="1" customWidth="1"/>
    <col min="7" max="7" width="10" style="1" customWidth="1"/>
    <col min="8" max="8" width="11.59765625" style="1" customWidth="1"/>
    <col min="9" max="9" width="6.8984375" style="1" customWidth="1"/>
    <col min="10" max="10" width="6.19921875" style="1" customWidth="1"/>
    <col min="11" max="16384" width="10.8984375" style="1"/>
  </cols>
  <sheetData>
    <row r="1" spans="1:11" ht="15.75" customHeight="1" x14ac:dyDescent="0.3">
      <c r="A1" s="3"/>
      <c r="B1" s="2"/>
      <c r="C1" s="54"/>
      <c r="D1" s="8"/>
      <c r="E1" s="8"/>
      <c r="F1" s="8"/>
      <c r="G1" s="8"/>
      <c r="H1" s="8"/>
      <c r="I1" s="8"/>
      <c r="J1" s="8"/>
      <c r="K1" s="8"/>
    </row>
    <row r="2" spans="1:11" ht="15.75" customHeight="1" x14ac:dyDescent="0.3">
      <c r="A2" s="4"/>
      <c r="B2" s="2"/>
      <c r="C2" s="54"/>
      <c r="D2" s="8"/>
      <c r="E2" s="8"/>
      <c r="F2" s="8"/>
      <c r="G2" s="8"/>
      <c r="H2" s="8"/>
      <c r="I2" s="8"/>
      <c r="J2" s="8"/>
      <c r="K2" s="8"/>
    </row>
    <row r="3" spans="1:11" ht="15.75" customHeight="1" x14ac:dyDescent="0.3">
      <c r="A3" s="71" t="s">
        <v>111</v>
      </c>
      <c r="B3" s="72"/>
      <c r="C3" s="6" t="s">
        <v>112</v>
      </c>
      <c r="D3" s="8"/>
      <c r="E3" s="8"/>
      <c r="F3" s="8"/>
      <c r="G3" s="8"/>
      <c r="H3" s="8"/>
      <c r="I3" s="8"/>
      <c r="J3" s="8"/>
      <c r="K3" s="8"/>
    </row>
    <row r="4" spans="1:11" ht="15.75" customHeight="1" x14ac:dyDescent="0.3">
      <c r="A4" s="2"/>
      <c r="B4" s="7"/>
      <c r="C4" s="33" t="s">
        <v>26</v>
      </c>
      <c r="D4" s="8"/>
      <c r="E4" s="8"/>
      <c r="F4" s="8"/>
      <c r="G4" s="8">
        <f>SUM(F9:F10)/4</f>
        <v>305</v>
      </c>
      <c r="H4" s="8"/>
      <c r="I4" s="8"/>
      <c r="J4" s="8"/>
      <c r="K4" s="8"/>
    </row>
    <row r="5" spans="1:11" ht="15.75" customHeight="1" x14ac:dyDescent="0.3">
      <c r="A5" s="5"/>
      <c r="B5" s="55"/>
      <c r="C5" s="56"/>
      <c r="D5" s="8"/>
      <c r="E5" s="8"/>
      <c r="F5" s="8"/>
      <c r="G5" s="8"/>
      <c r="H5" s="8"/>
      <c r="I5" s="8"/>
      <c r="J5" s="8"/>
      <c r="K5" s="8"/>
    </row>
    <row r="6" spans="1:11" s="8" customFormat="1" ht="18" customHeight="1" x14ac:dyDescent="0.3">
      <c r="A6" s="12" t="s">
        <v>0</v>
      </c>
      <c r="B6" s="57" t="s">
        <v>17</v>
      </c>
      <c r="C6" s="34" t="s">
        <v>1</v>
      </c>
    </row>
    <row r="7" spans="1:11" s="8" customFormat="1" ht="18" customHeight="1" x14ac:dyDescent="0.3">
      <c r="A7" s="13" t="s">
        <v>7</v>
      </c>
      <c r="B7" s="58"/>
      <c r="C7" s="28"/>
      <c r="D7" s="20"/>
      <c r="E7" s="17" t="s">
        <v>3</v>
      </c>
      <c r="F7" s="24" t="s">
        <v>18</v>
      </c>
      <c r="G7" s="18" t="s">
        <v>1</v>
      </c>
      <c r="H7" s="18" t="s">
        <v>2</v>
      </c>
    </row>
    <row r="8" spans="1:11" s="8" customFormat="1" ht="18" customHeight="1" x14ac:dyDescent="0.3">
      <c r="A8" s="11" t="s">
        <v>231</v>
      </c>
      <c r="B8" s="10">
        <v>96</v>
      </c>
      <c r="C8" s="36">
        <f t="shared" ref="C8:C10" si="0">B8/8</f>
        <v>12</v>
      </c>
      <c r="D8" s="21" t="s">
        <v>5</v>
      </c>
      <c r="E8" s="14">
        <v>1</v>
      </c>
      <c r="F8" s="14">
        <f>SUM(B11:B12)</f>
        <v>176</v>
      </c>
      <c r="G8" s="26">
        <f>F8/8</f>
        <v>22</v>
      </c>
      <c r="H8" s="49">
        <f t="shared" ref="H8:H12" si="1">E8*G8</f>
        <v>22</v>
      </c>
    </row>
    <row r="9" spans="1:11" s="8" customFormat="1" ht="18" customHeight="1" x14ac:dyDescent="0.3">
      <c r="A9" s="11" t="s">
        <v>8</v>
      </c>
      <c r="B9" s="10">
        <v>40</v>
      </c>
      <c r="C9" s="36">
        <f t="shared" si="0"/>
        <v>5</v>
      </c>
      <c r="D9" s="21" t="s">
        <v>24</v>
      </c>
      <c r="E9" s="14">
        <v>1.5</v>
      </c>
      <c r="F9" s="14">
        <v>610</v>
      </c>
      <c r="G9" s="26">
        <f t="shared" ref="G9:G13" si="2">F9/8</f>
        <v>76.25</v>
      </c>
      <c r="H9" s="49">
        <f t="shared" si="1"/>
        <v>114.375</v>
      </c>
      <c r="I9" s="68">
        <f>SUM(C14:C234)</f>
        <v>228</v>
      </c>
      <c r="J9" s="70">
        <f>SUM(H9:H10)</f>
        <v>228.75</v>
      </c>
    </row>
    <row r="10" spans="1:11" s="8" customFormat="1" ht="18" customHeight="1" x14ac:dyDescent="0.3">
      <c r="A10" s="11" t="s">
        <v>15</v>
      </c>
      <c r="B10" s="10">
        <f>SUM(B16:B233)*0.1</f>
        <v>182.4</v>
      </c>
      <c r="C10" s="36">
        <f t="shared" si="0"/>
        <v>22.8</v>
      </c>
      <c r="D10" s="21" t="s">
        <v>33</v>
      </c>
      <c r="E10" s="14">
        <v>1.5</v>
      </c>
      <c r="F10" s="14">
        <v>610</v>
      </c>
      <c r="G10" s="26">
        <f t="shared" si="2"/>
        <v>76.25</v>
      </c>
      <c r="H10" s="49">
        <f t="shared" si="1"/>
        <v>114.375</v>
      </c>
      <c r="I10" s="69"/>
      <c r="J10" s="70"/>
    </row>
    <row r="11" spans="1:11" s="9" customFormat="1" ht="18" customHeight="1" x14ac:dyDescent="0.3">
      <c r="A11" s="11" t="s">
        <v>16</v>
      </c>
      <c r="B11" s="10">
        <v>96</v>
      </c>
      <c r="C11" s="36">
        <f t="shared" ref="C11:C12" si="3">B11/8</f>
        <v>12</v>
      </c>
      <c r="D11" s="21" t="s">
        <v>250</v>
      </c>
      <c r="E11" s="14">
        <v>1</v>
      </c>
      <c r="F11" s="14">
        <f>SUM(B8:B9)</f>
        <v>136</v>
      </c>
      <c r="G11" s="26">
        <f t="shared" si="2"/>
        <v>17</v>
      </c>
      <c r="H11" s="49"/>
      <c r="I11" s="69"/>
      <c r="J11" s="70"/>
      <c r="K11" s="8"/>
    </row>
    <row r="12" spans="1:11" s="9" customFormat="1" ht="18" customHeight="1" x14ac:dyDescent="0.3">
      <c r="A12" s="11" t="s">
        <v>20</v>
      </c>
      <c r="B12" s="10">
        <v>80</v>
      </c>
      <c r="C12" s="36">
        <f t="shared" si="3"/>
        <v>10</v>
      </c>
      <c r="D12" s="21" t="s">
        <v>10</v>
      </c>
      <c r="E12" s="14">
        <v>1</v>
      </c>
      <c r="F12" s="14">
        <f>B10</f>
        <v>182.4</v>
      </c>
      <c r="G12" s="26">
        <f t="shared" si="2"/>
        <v>22.8</v>
      </c>
      <c r="H12" s="15">
        <f t="shared" si="1"/>
        <v>22.8</v>
      </c>
      <c r="I12" s="25"/>
      <c r="J12" s="25"/>
      <c r="K12" s="8"/>
    </row>
    <row r="13" spans="1:11" s="9" customFormat="1" ht="18" customHeight="1" thickBot="1" x14ac:dyDescent="0.35">
      <c r="A13" s="13" t="s">
        <v>11</v>
      </c>
      <c r="B13" s="58"/>
      <c r="C13" s="58"/>
      <c r="D13" s="21" t="s">
        <v>25</v>
      </c>
      <c r="E13" s="14">
        <v>2</v>
      </c>
      <c r="F13" s="27">
        <f>SUM(B235:B237)/2</f>
        <v>351.2</v>
      </c>
      <c r="G13" s="26">
        <f t="shared" si="2"/>
        <v>43.9</v>
      </c>
      <c r="H13" s="39">
        <f>E13*G13</f>
        <v>87.8</v>
      </c>
      <c r="I13" s="25">
        <f>H14*8</f>
        <v>2890.8</v>
      </c>
      <c r="J13" s="25"/>
      <c r="K13" s="8"/>
    </row>
    <row r="14" spans="1:11" s="9" customFormat="1" ht="18" customHeight="1" thickBot="1" x14ac:dyDescent="0.35">
      <c r="A14" s="44" t="s">
        <v>34</v>
      </c>
      <c r="B14" s="59"/>
      <c r="C14" s="35"/>
      <c r="D14" s="22" t="s">
        <v>4</v>
      </c>
      <c r="E14" s="14"/>
      <c r="F14" s="27">
        <f>SUM(F8:F13)</f>
        <v>2065.6</v>
      </c>
      <c r="G14" s="16"/>
      <c r="H14" s="48">
        <f>SUM(H8:H13)</f>
        <v>361.35</v>
      </c>
      <c r="I14" s="8"/>
      <c r="J14" s="8"/>
      <c r="K14" s="8"/>
    </row>
    <row r="15" spans="1:11" s="9" customFormat="1" ht="18" customHeight="1" x14ac:dyDescent="0.3">
      <c r="A15" s="51" t="s">
        <v>44</v>
      </c>
      <c r="B15" s="10"/>
      <c r="C15" s="10">
        <f>B15/8</f>
        <v>0</v>
      </c>
      <c r="D15" s="8"/>
      <c r="E15" s="8"/>
      <c r="F15" s="8"/>
      <c r="G15" s="8"/>
      <c r="H15" s="8"/>
      <c r="I15" s="8"/>
      <c r="J15" s="8"/>
      <c r="K15" s="8"/>
    </row>
    <row r="16" spans="1:11" s="9" customFormat="1" ht="18" customHeight="1" x14ac:dyDescent="0.3">
      <c r="A16" s="45" t="s">
        <v>35</v>
      </c>
      <c r="B16" s="10">
        <v>8</v>
      </c>
      <c r="C16" s="10">
        <f t="shared" ref="C16:C79" si="4">B16/8</f>
        <v>1</v>
      </c>
      <c r="D16" s="8" t="s">
        <v>6</v>
      </c>
      <c r="E16" s="38">
        <f>SUM(G13,G9,G8)</f>
        <v>142.15</v>
      </c>
      <c r="F16" s="37">
        <f>E16/20</f>
        <v>7.1074999999999999</v>
      </c>
      <c r="G16" s="8"/>
      <c r="H16" s="8"/>
      <c r="I16" s="8"/>
      <c r="J16" s="8"/>
      <c r="K16" s="8"/>
    </row>
    <row r="17" spans="1:11" s="9" customFormat="1" ht="18" customHeight="1" x14ac:dyDescent="0.3">
      <c r="A17" s="45" t="s">
        <v>36</v>
      </c>
      <c r="B17" s="10">
        <v>8</v>
      </c>
      <c r="C17" s="10">
        <f t="shared" si="4"/>
        <v>1</v>
      </c>
      <c r="D17" s="8" t="s">
        <v>19</v>
      </c>
      <c r="E17" s="8">
        <f>H14</f>
        <v>361.35</v>
      </c>
      <c r="G17" s="8"/>
      <c r="H17" s="8"/>
      <c r="I17" s="8"/>
      <c r="J17" s="8"/>
      <c r="K17" s="8"/>
    </row>
    <row r="18" spans="1:11" s="9" customFormat="1" ht="18" customHeight="1" x14ac:dyDescent="0.35">
      <c r="A18" s="51" t="s">
        <v>45</v>
      </c>
      <c r="B18" s="10"/>
      <c r="C18" s="10">
        <f t="shared" si="4"/>
        <v>0</v>
      </c>
      <c r="D18" s="8"/>
      <c r="E18" s="8"/>
      <c r="F18" s="8"/>
      <c r="G18" s="8"/>
      <c r="H18" s="8"/>
      <c r="I18" s="8"/>
      <c r="J18" s="8"/>
      <c r="K18" s="42"/>
    </row>
    <row r="19" spans="1:11" s="9" customFormat="1" x14ac:dyDescent="0.35">
      <c r="A19" s="45" t="s">
        <v>37</v>
      </c>
      <c r="B19" s="10">
        <v>6</v>
      </c>
      <c r="C19" s="10">
        <f t="shared" si="4"/>
        <v>0.75</v>
      </c>
      <c r="D19" s="8"/>
      <c r="E19" s="8"/>
      <c r="F19" s="8"/>
      <c r="G19" s="8"/>
      <c r="H19" s="46"/>
      <c r="I19" s="8"/>
      <c r="J19" s="8"/>
      <c r="K19" s="42"/>
    </row>
    <row r="20" spans="1:11" s="9" customFormat="1" ht="18" customHeight="1" x14ac:dyDescent="0.35">
      <c r="A20" s="45" t="s">
        <v>38</v>
      </c>
      <c r="B20" s="10">
        <v>6</v>
      </c>
      <c r="C20" s="10">
        <f t="shared" si="4"/>
        <v>0.75</v>
      </c>
      <c r="D20" s="8"/>
      <c r="E20" s="8"/>
      <c r="F20" s="8"/>
      <c r="G20" s="8"/>
      <c r="H20" s="46"/>
      <c r="I20" s="8"/>
      <c r="J20" s="8"/>
      <c r="K20" s="42"/>
    </row>
    <row r="21" spans="1:11" s="9" customFormat="1" x14ac:dyDescent="0.35">
      <c r="A21" s="47" t="s">
        <v>39</v>
      </c>
      <c r="B21" s="10">
        <v>6</v>
      </c>
      <c r="C21" s="10">
        <f t="shared" si="4"/>
        <v>0.75</v>
      </c>
      <c r="D21" s="8"/>
      <c r="E21" s="8"/>
      <c r="F21" s="8"/>
      <c r="G21" s="8"/>
      <c r="H21" s="46"/>
      <c r="I21" s="8"/>
      <c r="J21" s="8"/>
      <c r="K21" s="42"/>
    </row>
    <row r="22" spans="1:11" s="9" customFormat="1" ht="16.2" x14ac:dyDescent="0.35">
      <c r="A22" s="45" t="s">
        <v>40</v>
      </c>
      <c r="B22" s="10">
        <v>6</v>
      </c>
      <c r="C22" s="10">
        <f t="shared" si="4"/>
        <v>0.75</v>
      </c>
      <c r="D22" s="8"/>
      <c r="E22" s="8"/>
      <c r="F22" s="8"/>
      <c r="G22" s="8"/>
      <c r="H22" s="46"/>
      <c r="I22" s="1"/>
      <c r="J22" s="1"/>
      <c r="K22" s="42"/>
    </row>
    <row r="23" spans="1:11" s="9" customFormat="1" x14ac:dyDescent="0.3">
      <c r="A23" s="47" t="s">
        <v>41</v>
      </c>
      <c r="B23" s="10">
        <v>6</v>
      </c>
      <c r="C23" s="10">
        <f t="shared" si="4"/>
        <v>0.75</v>
      </c>
      <c r="D23"/>
      <c r="E23" s="1"/>
      <c r="F23" s="1"/>
      <c r="G23" s="1"/>
      <c r="H23" s="1"/>
      <c r="I23" s="1"/>
      <c r="J23" s="1"/>
      <c r="K23" s="1"/>
    </row>
    <row r="24" spans="1:11" x14ac:dyDescent="0.3">
      <c r="A24" s="47" t="s">
        <v>42</v>
      </c>
      <c r="B24" s="10">
        <v>6</v>
      </c>
      <c r="C24" s="10">
        <f t="shared" si="4"/>
        <v>0.75</v>
      </c>
      <c r="D24"/>
    </row>
    <row r="25" spans="1:11" x14ac:dyDescent="0.3">
      <c r="A25" s="47" t="s">
        <v>43</v>
      </c>
      <c r="B25" s="10">
        <v>6</v>
      </c>
      <c r="C25" s="10">
        <f t="shared" si="4"/>
        <v>0.75</v>
      </c>
      <c r="D25"/>
      <c r="H25" s="41"/>
    </row>
    <row r="26" spans="1:11" x14ac:dyDescent="0.3">
      <c r="A26" s="45" t="s">
        <v>145</v>
      </c>
      <c r="B26" s="10">
        <v>6</v>
      </c>
      <c r="C26" s="10">
        <f t="shared" si="4"/>
        <v>0.75</v>
      </c>
      <c r="D26"/>
    </row>
    <row r="27" spans="1:11" x14ac:dyDescent="0.3">
      <c r="A27" s="45" t="s">
        <v>146</v>
      </c>
      <c r="B27" s="10">
        <v>6</v>
      </c>
      <c r="C27" s="10">
        <f t="shared" si="4"/>
        <v>0.75</v>
      </c>
      <c r="D27"/>
    </row>
    <row r="28" spans="1:11" x14ac:dyDescent="0.3">
      <c r="A28" s="45" t="s">
        <v>144</v>
      </c>
      <c r="B28" s="10">
        <v>6</v>
      </c>
      <c r="C28" s="10">
        <f t="shared" si="4"/>
        <v>0.75</v>
      </c>
      <c r="D28"/>
    </row>
    <row r="29" spans="1:11" x14ac:dyDescent="0.3">
      <c r="A29" s="45" t="s">
        <v>147</v>
      </c>
      <c r="B29" s="10">
        <v>6</v>
      </c>
      <c r="C29" s="10">
        <f t="shared" si="4"/>
        <v>0.75</v>
      </c>
      <c r="D29"/>
    </row>
    <row r="30" spans="1:11" x14ac:dyDescent="0.3">
      <c r="A30" s="45" t="s">
        <v>148</v>
      </c>
      <c r="B30" s="10">
        <v>6</v>
      </c>
      <c r="C30" s="10">
        <f t="shared" si="4"/>
        <v>0.75</v>
      </c>
      <c r="D30"/>
    </row>
    <row r="31" spans="1:11" x14ac:dyDescent="0.3">
      <c r="A31" s="45" t="s">
        <v>149</v>
      </c>
      <c r="B31" s="10">
        <v>6</v>
      </c>
      <c r="C31" s="10">
        <f t="shared" si="4"/>
        <v>0.75</v>
      </c>
      <c r="D31"/>
    </row>
    <row r="32" spans="1:11" x14ac:dyDescent="0.3">
      <c r="A32" s="45" t="s">
        <v>150</v>
      </c>
      <c r="B32" s="10">
        <v>6</v>
      </c>
      <c r="C32" s="10">
        <f t="shared" si="4"/>
        <v>0.75</v>
      </c>
      <c r="D32"/>
    </row>
    <row r="33" spans="1:10" x14ac:dyDescent="0.3">
      <c r="A33" s="45" t="s">
        <v>151</v>
      </c>
      <c r="B33" s="10">
        <v>6</v>
      </c>
      <c r="C33" s="10">
        <f t="shared" si="4"/>
        <v>0.75</v>
      </c>
      <c r="D33"/>
    </row>
    <row r="34" spans="1:10" x14ac:dyDescent="0.3">
      <c r="A34" s="51" t="s">
        <v>46</v>
      </c>
      <c r="B34" s="10"/>
      <c r="C34" s="10">
        <f t="shared" si="4"/>
        <v>0</v>
      </c>
      <c r="D34"/>
    </row>
    <row r="35" spans="1:10" x14ac:dyDescent="0.3">
      <c r="A35" s="45" t="s">
        <v>47</v>
      </c>
      <c r="B35" s="10">
        <v>6</v>
      </c>
      <c r="C35" s="10">
        <f t="shared" si="4"/>
        <v>0.75</v>
      </c>
      <c r="D35"/>
    </row>
    <row r="36" spans="1:10" x14ac:dyDescent="0.3">
      <c r="A36" s="45" t="s">
        <v>48</v>
      </c>
      <c r="B36" s="10">
        <v>6</v>
      </c>
      <c r="C36" s="10">
        <f t="shared" si="4"/>
        <v>0.75</v>
      </c>
    </row>
    <row r="37" spans="1:10" x14ac:dyDescent="0.3">
      <c r="A37" s="45" t="s">
        <v>49</v>
      </c>
      <c r="B37" s="10">
        <v>6</v>
      </c>
      <c r="C37" s="10">
        <f t="shared" si="4"/>
        <v>0.75</v>
      </c>
    </row>
    <row r="38" spans="1:10" x14ac:dyDescent="0.3">
      <c r="A38" s="51" t="s">
        <v>50</v>
      </c>
      <c r="B38" s="10"/>
      <c r="C38" s="10">
        <f t="shared" si="4"/>
        <v>0</v>
      </c>
    </row>
    <row r="39" spans="1:10" x14ac:dyDescent="0.3">
      <c r="A39" s="47" t="s">
        <v>51</v>
      </c>
      <c r="B39" s="10">
        <v>6</v>
      </c>
      <c r="C39" s="10">
        <f t="shared" si="4"/>
        <v>0.75</v>
      </c>
    </row>
    <row r="40" spans="1:10" x14ac:dyDescent="0.3">
      <c r="A40" s="47" t="s">
        <v>52</v>
      </c>
      <c r="B40" s="10">
        <v>6</v>
      </c>
      <c r="C40" s="10">
        <f t="shared" si="4"/>
        <v>0.75</v>
      </c>
    </row>
    <row r="41" spans="1:10" x14ac:dyDescent="0.3">
      <c r="A41" s="47" t="s">
        <v>152</v>
      </c>
      <c r="B41" s="10">
        <v>6</v>
      </c>
      <c r="C41" s="10">
        <f t="shared" si="4"/>
        <v>0.75</v>
      </c>
    </row>
    <row r="42" spans="1:10" ht="16.2" x14ac:dyDescent="0.35">
      <c r="A42" s="47" t="s">
        <v>64</v>
      </c>
      <c r="B42" s="10">
        <v>6</v>
      </c>
      <c r="C42" s="10">
        <f t="shared" si="4"/>
        <v>0.75</v>
      </c>
      <c r="J42" s="42"/>
    </row>
    <row r="43" spans="1:10" ht="16.2" x14ac:dyDescent="0.35">
      <c r="A43" s="52" t="s">
        <v>53</v>
      </c>
      <c r="B43" s="10"/>
      <c r="C43" s="10">
        <f t="shared" si="4"/>
        <v>0</v>
      </c>
      <c r="J43" s="42"/>
    </row>
    <row r="44" spans="1:10" ht="16.2" x14ac:dyDescent="0.35">
      <c r="A44" s="47" t="s">
        <v>54</v>
      </c>
      <c r="B44" s="10">
        <v>6</v>
      </c>
      <c r="C44" s="10">
        <f t="shared" si="4"/>
        <v>0.75</v>
      </c>
      <c r="J44" s="42"/>
    </row>
    <row r="45" spans="1:10" ht="16.2" x14ac:dyDescent="0.35">
      <c r="A45" s="45" t="s">
        <v>63</v>
      </c>
      <c r="B45" s="10">
        <v>6</v>
      </c>
      <c r="C45" s="10">
        <f t="shared" si="4"/>
        <v>0.75</v>
      </c>
      <c r="J45" s="42"/>
    </row>
    <row r="46" spans="1:10" ht="16.2" x14ac:dyDescent="0.35">
      <c r="A46" s="45" t="s">
        <v>62</v>
      </c>
      <c r="B46" s="10">
        <v>6</v>
      </c>
      <c r="C46" s="10">
        <f t="shared" si="4"/>
        <v>0.75</v>
      </c>
      <c r="J46" s="42"/>
    </row>
    <row r="47" spans="1:10" x14ac:dyDescent="0.3">
      <c r="A47" s="45" t="s">
        <v>61</v>
      </c>
      <c r="B47" s="10">
        <v>6</v>
      </c>
      <c r="C47" s="10">
        <f t="shared" si="4"/>
        <v>0.75</v>
      </c>
    </row>
    <row r="48" spans="1:10" x14ac:dyDescent="0.3">
      <c r="A48" s="45" t="s">
        <v>60</v>
      </c>
      <c r="B48" s="10">
        <v>6</v>
      </c>
      <c r="C48" s="10">
        <f t="shared" si="4"/>
        <v>0.75</v>
      </c>
    </row>
    <row r="49" spans="1:3" x14ac:dyDescent="0.3">
      <c r="A49" s="45" t="s">
        <v>59</v>
      </c>
      <c r="B49" s="10">
        <v>6</v>
      </c>
      <c r="C49" s="10">
        <f t="shared" si="4"/>
        <v>0.75</v>
      </c>
    </row>
    <row r="50" spans="1:3" x14ac:dyDescent="0.3">
      <c r="A50" s="45" t="s">
        <v>58</v>
      </c>
      <c r="B50" s="10">
        <v>6</v>
      </c>
      <c r="C50" s="10">
        <f t="shared" si="4"/>
        <v>0.75</v>
      </c>
    </row>
    <row r="51" spans="1:3" ht="16.2" thickBot="1" x14ac:dyDescent="0.35">
      <c r="A51" s="45" t="s">
        <v>57</v>
      </c>
      <c r="B51" s="10">
        <v>6</v>
      </c>
      <c r="C51" s="10">
        <f t="shared" si="4"/>
        <v>0.75</v>
      </c>
    </row>
    <row r="52" spans="1:3" ht="18.600000000000001" thickBot="1" x14ac:dyDescent="0.35">
      <c r="A52" s="44" t="s">
        <v>55</v>
      </c>
      <c r="B52" s="59"/>
      <c r="C52" s="10">
        <f t="shared" si="4"/>
        <v>0</v>
      </c>
    </row>
    <row r="53" spans="1:3" x14ac:dyDescent="0.3">
      <c r="A53" s="51" t="s">
        <v>56</v>
      </c>
      <c r="B53" s="10">
        <v>6</v>
      </c>
      <c r="C53" s="10">
        <f t="shared" si="4"/>
        <v>0.75</v>
      </c>
    </row>
    <row r="54" spans="1:3" x14ac:dyDescent="0.3">
      <c r="A54" s="45" t="s">
        <v>65</v>
      </c>
      <c r="B54" s="10">
        <v>6</v>
      </c>
      <c r="C54" s="10">
        <f t="shared" si="4"/>
        <v>0.75</v>
      </c>
    </row>
    <row r="55" spans="1:3" x14ac:dyDescent="0.3">
      <c r="A55" s="50" t="s">
        <v>73</v>
      </c>
      <c r="B55" s="10">
        <v>6</v>
      </c>
      <c r="C55" s="10">
        <f t="shared" si="4"/>
        <v>0.75</v>
      </c>
    </row>
    <row r="56" spans="1:3" x14ac:dyDescent="0.3">
      <c r="A56" s="51" t="s">
        <v>66</v>
      </c>
      <c r="B56" s="10"/>
      <c r="C56" s="10">
        <f t="shared" si="4"/>
        <v>0</v>
      </c>
    </row>
    <row r="57" spans="1:3" x14ac:dyDescent="0.3">
      <c r="A57" s="45" t="s">
        <v>67</v>
      </c>
      <c r="B57" s="10">
        <v>6</v>
      </c>
      <c r="C57" s="10">
        <f t="shared" si="4"/>
        <v>0.75</v>
      </c>
    </row>
    <row r="58" spans="1:3" x14ac:dyDescent="0.3">
      <c r="A58" s="45" t="s">
        <v>68</v>
      </c>
      <c r="B58" s="10">
        <v>6</v>
      </c>
      <c r="C58" s="10">
        <f t="shared" si="4"/>
        <v>0.75</v>
      </c>
    </row>
    <row r="59" spans="1:3" x14ac:dyDescent="0.3">
      <c r="A59" s="45" t="s">
        <v>69</v>
      </c>
      <c r="B59" s="10">
        <v>6</v>
      </c>
      <c r="C59" s="10">
        <f t="shared" si="4"/>
        <v>0.75</v>
      </c>
    </row>
    <row r="60" spans="1:3" x14ac:dyDescent="0.3">
      <c r="A60" s="45" t="s">
        <v>71</v>
      </c>
      <c r="B60" s="10">
        <v>6</v>
      </c>
      <c r="C60" s="10">
        <f t="shared" si="4"/>
        <v>0.75</v>
      </c>
    </row>
    <row r="61" spans="1:3" x14ac:dyDescent="0.3">
      <c r="A61" s="45" t="s">
        <v>70</v>
      </c>
      <c r="B61" s="10">
        <v>6</v>
      </c>
      <c r="C61" s="10">
        <f t="shared" si="4"/>
        <v>0.75</v>
      </c>
    </row>
    <row r="62" spans="1:3" x14ac:dyDescent="0.3">
      <c r="A62" s="45" t="s">
        <v>72</v>
      </c>
      <c r="B62" s="10">
        <v>6</v>
      </c>
      <c r="C62" s="10">
        <f t="shared" si="4"/>
        <v>0.75</v>
      </c>
    </row>
    <row r="63" spans="1:3" x14ac:dyDescent="0.3">
      <c r="A63" s="45" t="s">
        <v>74</v>
      </c>
      <c r="B63" s="10">
        <v>6</v>
      </c>
      <c r="C63" s="10">
        <f t="shared" si="4"/>
        <v>0.75</v>
      </c>
    </row>
    <row r="64" spans="1:3" x14ac:dyDescent="0.3">
      <c r="A64" s="51" t="s">
        <v>75</v>
      </c>
      <c r="B64" s="10"/>
      <c r="C64" s="10">
        <f t="shared" si="4"/>
        <v>0</v>
      </c>
    </row>
    <row r="65" spans="1:3" x14ac:dyDescent="0.3">
      <c r="A65" s="45" t="s">
        <v>77</v>
      </c>
      <c r="B65" s="10">
        <v>6</v>
      </c>
      <c r="C65" s="10">
        <f t="shared" si="4"/>
        <v>0.75</v>
      </c>
    </row>
    <row r="66" spans="1:3" x14ac:dyDescent="0.3">
      <c r="A66" s="45" t="s">
        <v>79</v>
      </c>
      <c r="B66" s="10">
        <v>6</v>
      </c>
      <c r="C66" s="10">
        <f t="shared" si="4"/>
        <v>0.75</v>
      </c>
    </row>
    <row r="67" spans="1:3" x14ac:dyDescent="0.3">
      <c r="A67" s="45" t="s">
        <v>78</v>
      </c>
      <c r="B67" s="10">
        <v>6</v>
      </c>
      <c r="C67" s="10">
        <f t="shared" si="4"/>
        <v>0.75</v>
      </c>
    </row>
    <row r="68" spans="1:3" x14ac:dyDescent="0.3">
      <c r="A68" s="45" t="s">
        <v>80</v>
      </c>
      <c r="B68" s="10">
        <v>6</v>
      </c>
      <c r="C68" s="10">
        <f t="shared" si="4"/>
        <v>0.75</v>
      </c>
    </row>
    <row r="69" spans="1:3" x14ac:dyDescent="0.3">
      <c r="A69" s="53" t="s">
        <v>76</v>
      </c>
      <c r="B69" s="10"/>
      <c r="C69" s="10">
        <f t="shared" si="4"/>
        <v>0</v>
      </c>
    </row>
    <row r="70" spans="1:3" x14ac:dyDescent="0.3">
      <c r="A70" s="45" t="s">
        <v>82</v>
      </c>
      <c r="B70" s="10">
        <v>6</v>
      </c>
      <c r="C70" s="10">
        <f t="shared" si="4"/>
        <v>0.75</v>
      </c>
    </row>
    <row r="71" spans="1:3" x14ac:dyDescent="0.3">
      <c r="A71" s="45" t="s">
        <v>83</v>
      </c>
      <c r="B71" s="10">
        <v>6</v>
      </c>
      <c r="C71" s="10">
        <f t="shared" si="4"/>
        <v>0.75</v>
      </c>
    </row>
    <row r="72" spans="1:3" x14ac:dyDescent="0.3">
      <c r="A72" s="45" t="s">
        <v>84</v>
      </c>
      <c r="B72" s="10">
        <v>6</v>
      </c>
      <c r="C72" s="10">
        <f t="shared" si="4"/>
        <v>0.75</v>
      </c>
    </row>
    <row r="73" spans="1:3" x14ac:dyDescent="0.3">
      <c r="A73" s="53" t="s">
        <v>81</v>
      </c>
      <c r="B73" s="10"/>
      <c r="C73" s="10">
        <f t="shared" si="4"/>
        <v>0</v>
      </c>
    </row>
    <row r="74" spans="1:3" x14ac:dyDescent="0.3">
      <c r="A74" s="45" t="s">
        <v>85</v>
      </c>
      <c r="B74" s="10">
        <v>6</v>
      </c>
      <c r="C74" s="10">
        <f t="shared" si="4"/>
        <v>0.75</v>
      </c>
    </row>
    <row r="75" spans="1:3" x14ac:dyDescent="0.3">
      <c r="A75" s="45" t="s">
        <v>94</v>
      </c>
      <c r="B75" s="10">
        <v>6</v>
      </c>
      <c r="C75" s="10">
        <f t="shared" si="4"/>
        <v>0.75</v>
      </c>
    </row>
    <row r="76" spans="1:3" x14ac:dyDescent="0.3">
      <c r="A76" s="45" t="s">
        <v>86</v>
      </c>
      <c r="B76" s="10">
        <v>6</v>
      </c>
      <c r="C76" s="10">
        <f t="shared" si="4"/>
        <v>0.75</v>
      </c>
    </row>
    <row r="77" spans="1:3" x14ac:dyDescent="0.3">
      <c r="A77" s="51" t="s">
        <v>87</v>
      </c>
      <c r="B77" s="10"/>
      <c r="C77" s="10">
        <f t="shared" si="4"/>
        <v>0</v>
      </c>
    </row>
    <row r="78" spans="1:3" x14ac:dyDescent="0.3">
      <c r="A78" s="45" t="s">
        <v>88</v>
      </c>
      <c r="B78" s="10">
        <v>6</v>
      </c>
      <c r="C78" s="10">
        <f t="shared" si="4"/>
        <v>0.75</v>
      </c>
    </row>
    <row r="79" spans="1:3" x14ac:dyDescent="0.3">
      <c r="A79" s="45" t="s">
        <v>89</v>
      </c>
      <c r="B79" s="10">
        <v>6</v>
      </c>
      <c r="C79" s="10">
        <f t="shared" si="4"/>
        <v>0.75</v>
      </c>
    </row>
    <row r="80" spans="1:3" x14ac:dyDescent="0.3">
      <c r="A80" s="45" t="s">
        <v>90</v>
      </c>
      <c r="B80" s="10">
        <v>6</v>
      </c>
      <c r="C80" s="10">
        <f t="shared" ref="C80:C143" si="5">B80/8</f>
        <v>0.75</v>
      </c>
    </row>
    <row r="81" spans="1:3" x14ac:dyDescent="0.3">
      <c r="A81" s="45" t="s">
        <v>91</v>
      </c>
      <c r="B81" s="10">
        <v>6</v>
      </c>
      <c r="C81" s="10">
        <f t="shared" si="5"/>
        <v>0.75</v>
      </c>
    </row>
    <row r="82" spans="1:3" x14ac:dyDescent="0.3">
      <c r="A82" s="45" t="s">
        <v>92</v>
      </c>
      <c r="B82" s="10">
        <v>6</v>
      </c>
      <c r="C82" s="10">
        <f t="shared" si="5"/>
        <v>0.75</v>
      </c>
    </row>
    <row r="83" spans="1:3" ht="16.2" thickBot="1" x14ac:dyDescent="0.35">
      <c r="A83" s="45" t="s">
        <v>93</v>
      </c>
      <c r="B83" s="10">
        <v>6</v>
      </c>
      <c r="C83" s="10">
        <f t="shared" si="5"/>
        <v>0.75</v>
      </c>
    </row>
    <row r="84" spans="1:3" ht="18.600000000000001" thickBot="1" x14ac:dyDescent="0.35">
      <c r="A84" s="44" t="s">
        <v>95</v>
      </c>
      <c r="B84" s="59"/>
      <c r="C84" s="10">
        <f t="shared" si="5"/>
        <v>0</v>
      </c>
    </row>
    <row r="85" spans="1:3" x14ac:dyDescent="0.3">
      <c r="A85" s="51" t="s">
        <v>96</v>
      </c>
      <c r="B85" s="10"/>
      <c r="C85" s="10">
        <f t="shared" si="5"/>
        <v>0</v>
      </c>
    </row>
    <row r="86" spans="1:3" x14ac:dyDescent="0.3">
      <c r="A86" s="45" t="s">
        <v>97</v>
      </c>
      <c r="B86" s="10">
        <v>6</v>
      </c>
      <c r="C86" s="10">
        <f t="shared" si="5"/>
        <v>0.75</v>
      </c>
    </row>
    <row r="87" spans="1:3" x14ac:dyDescent="0.3">
      <c r="A87" s="45" t="s">
        <v>98</v>
      </c>
      <c r="B87" s="10">
        <v>6</v>
      </c>
      <c r="C87" s="10">
        <f t="shared" si="5"/>
        <v>0.75</v>
      </c>
    </row>
    <row r="88" spans="1:3" x14ac:dyDescent="0.3">
      <c r="A88" s="45" t="s">
        <v>99</v>
      </c>
      <c r="B88" s="10">
        <v>6</v>
      </c>
      <c r="C88" s="10">
        <f t="shared" si="5"/>
        <v>0.75</v>
      </c>
    </row>
    <row r="89" spans="1:3" x14ac:dyDescent="0.3">
      <c r="A89" s="45" t="s">
        <v>100</v>
      </c>
      <c r="B89" s="10">
        <v>6</v>
      </c>
      <c r="C89" s="10">
        <f t="shared" si="5"/>
        <v>0.75</v>
      </c>
    </row>
    <row r="90" spans="1:3" x14ac:dyDescent="0.3">
      <c r="A90" s="45" t="s">
        <v>101</v>
      </c>
      <c r="B90" s="10">
        <v>6</v>
      </c>
      <c r="C90" s="10">
        <f t="shared" si="5"/>
        <v>0.75</v>
      </c>
    </row>
    <row r="91" spans="1:3" x14ac:dyDescent="0.3">
      <c r="A91" s="45" t="s">
        <v>102</v>
      </c>
      <c r="B91" s="10">
        <v>6</v>
      </c>
      <c r="C91" s="10">
        <f t="shared" si="5"/>
        <v>0.75</v>
      </c>
    </row>
    <row r="92" spans="1:3" x14ac:dyDescent="0.3">
      <c r="A92" s="45" t="s">
        <v>104</v>
      </c>
      <c r="B92" s="10">
        <v>6</v>
      </c>
      <c r="C92" s="10">
        <f t="shared" si="5"/>
        <v>0.75</v>
      </c>
    </row>
    <row r="93" spans="1:3" x14ac:dyDescent="0.3">
      <c r="A93" s="45" t="s">
        <v>105</v>
      </c>
      <c r="B93" s="10">
        <v>6</v>
      </c>
      <c r="C93" s="10">
        <f t="shared" si="5"/>
        <v>0.75</v>
      </c>
    </row>
    <row r="94" spans="1:3" x14ac:dyDescent="0.3">
      <c r="A94" s="51" t="s">
        <v>103</v>
      </c>
      <c r="B94" s="10"/>
      <c r="C94" s="10">
        <f t="shared" si="5"/>
        <v>0</v>
      </c>
    </row>
    <row r="95" spans="1:3" x14ac:dyDescent="0.3">
      <c r="A95" s="45" t="s">
        <v>106</v>
      </c>
      <c r="B95" s="10">
        <v>6</v>
      </c>
      <c r="C95" s="10">
        <f t="shared" si="5"/>
        <v>0.75</v>
      </c>
    </row>
    <row r="96" spans="1:3" x14ac:dyDescent="0.3">
      <c r="A96" s="45" t="s">
        <v>107</v>
      </c>
      <c r="B96" s="10">
        <v>6</v>
      </c>
      <c r="C96" s="10">
        <f t="shared" si="5"/>
        <v>0.75</v>
      </c>
    </row>
    <row r="97" spans="1:3" x14ac:dyDescent="0.3">
      <c r="A97" s="45" t="s">
        <v>108</v>
      </c>
      <c r="B97" s="10">
        <v>6</v>
      </c>
      <c r="C97" s="10">
        <f t="shared" si="5"/>
        <v>0.75</v>
      </c>
    </row>
    <row r="98" spans="1:3" x14ac:dyDescent="0.3">
      <c r="A98" s="45" t="s">
        <v>109</v>
      </c>
      <c r="B98" s="10">
        <v>6</v>
      </c>
      <c r="C98" s="10">
        <f t="shared" si="5"/>
        <v>0.75</v>
      </c>
    </row>
    <row r="99" spans="1:3" x14ac:dyDescent="0.3">
      <c r="A99" s="51" t="s">
        <v>110</v>
      </c>
      <c r="B99" s="10"/>
      <c r="C99" s="10">
        <f t="shared" si="5"/>
        <v>0</v>
      </c>
    </row>
    <row r="100" spans="1:3" x14ac:dyDescent="0.3">
      <c r="A100" s="45" t="s">
        <v>113</v>
      </c>
      <c r="B100" s="10">
        <v>6</v>
      </c>
      <c r="C100" s="10">
        <f t="shared" si="5"/>
        <v>0.75</v>
      </c>
    </row>
    <row r="101" spans="1:3" x14ac:dyDescent="0.3">
      <c r="A101" s="45" t="s">
        <v>114</v>
      </c>
      <c r="B101" s="10">
        <v>6</v>
      </c>
      <c r="C101" s="10">
        <f t="shared" si="5"/>
        <v>0.75</v>
      </c>
    </row>
    <row r="102" spans="1:3" x14ac:dyDescent="0.3">
      <c r="A102" s="45" t="s">
        <v>115</v>
      </c>
      <c r="B102" s="10">
        <v>6</v>
      </c>
      <c r="C102" s="10">
        <f t="shared" si="5"/>
        <v>0.75</v>
      </c>
    </row>
    <row r="103" spans="1:3" x14ac:dyDescent="0.3">
      <c r="A103" s="45" t="s">
        <v>116</v>
      </c>
      <c r="B103" s="10">
        <v>6</v>
      </c>
      <c r="C103" s="10">
        <f t="shared" si="5"/>
        <v>0.75</v>
      </c>
    </row>
    <row r="104" spans="1:3" x14ac:dyDescent="0.3">
      <c r="A104" s="45" t="s">
        <v>117</v>
      </c>
      <c r="B104" s="10">
        <v>6</v>
      </c>
      <c r="C104" s="10">
        <f t="shared" si="5"/>
        <v>0.75</v>
      </c>
    </row>
    <row r="105" spans="1:3" x14ac:dyDescent="0.3">
      <c r="A105" s="45" t="s">
        <v>118</v>
      </c>
      <c r="B105" s="10">
        <v>6</v>
      </c>
      <c r="C105" s="10">
        <f t="shared" si="5"/>
        <v>0.75</v>
      </c>
    </row>
    <row r="106" spans="1:3" x14ac:dyDescent="0.3">
      <c r="A106" s="45" t="s">
        <v>119</v>
      </c>
      <c r="B106" s="10">
        <v>6</v>
      </c>
      <c r="C106" s="10">
        <f t="shared" si="5"/>
        <v>0.75</v>
      </c>
    </row>
    <row r="107" spans="1:3" x14ac:dyDescent="0.3">
      <c r="A107" s="45" t="s">
        <v>120</v>
      </c>
      <c r="B107" s="10">
        <v>6</v>
      </c>
      <c r="C107" s="10">
        <f t="shared" si="5"/>
        <v>0.75</v>
      </c>
    </row>
    <row r="108" spans="1:3" x14ac:dyDescent="0.3">
      <c r="A108" s="45" t="s">
        <v>121</v>
      </c>
      <c r="B108" s="10">
        <v>6</v>
      </c>
      <c r="C108" s="10">
        <f t="shared" si="5"/>
        <v>0.75</v>
      </c>
    </row>
    <row r="109" spans="1:3" x14ac:dyDescent="0.3">
      <c r="A109" s="45" t="s">
        <v>122</v>
      </c>
      <c r="B109" s="10">
        <v>6</v>
      </c>
      <c r="C109" s="10">
        <f t="shared" si="5"/>
        <v>0.75</v>
      </c>
    </row>
    <row r="110" spans="1:3" x14ac:dyDescent="0.3">
      <c r="A110" s="45" t="s">
        <v>123</v>
      </c>
      <c r="B110" s="10">
        <v>6</v>
      </c>
      <c r="C110" s="10">
        <f t="shared" si="5"/>
        <v>0.75</v>
      </c>
    </row>
    <row r="111" spans="1:3" x14ac:dyDescent="0.3">
      <c r="A111" s="45" t="s">
        <v>125</v>
      </c>
      <c r="B111" s="10">
        <v>6</v>
      </c>
      <c r="C111" s="10">
        <f t="shared" si="5"/>
        <v>0.75</v>
      </c>
    </row>
    <row r="112" spans="1:3" x14ac:dyDescent="0.3">
      <c r="A112" s="45" t="s">
        <v>124</v>
      </c>
      <c r="B112" s="10">
        <v>6</v>
      </c>
      <c r="C112" s="10">
        <f t="shared" si="5"/>
        <v>0.75</v>
      </c>
    </row>
    <row r="113" spans="1:3" x14ac:dyDescent="0.3">
      <c r="A113" s="51" t="s">
        <v>126</v>
      </c>
      <c r="B113" s="10"/>
      <c r="C113" s="10">
        <f t="shared" si="5"/>
        <v>0</v>
      </c>
    </row>
    <row r="114" spans="1:3" x14ac:dyDescent="0.3">
      <c r="A114" s="45" t="s">
        <v>127</v>
      </c>
      <c r="B114" s="10">
        <v>6</v>
      </c>
      <c r="C114" s="10">
        <f t="shared" si="5"/>
        <v>0.75</v>
      </c>
    </row>
    <row r="115" spans="1:3" x14ac:dyDescent="0.3">
      <c r="A115" s="45" t="s">
        <v>128</v>
      </c>
      <c r="B115" s="10">
        <v>6</v>
      </c>
      <c r="C115" s="10">
        <f t="shared" si="5"/>
        <v>0.75</v>
      </c>
    </row>
    <row r="116" spans="1:3" x14ac:dyDescent="0.3">
      <c r="A116" s="45" t="s">
        <v>129</v>
      </c>
      <c r="B116" s="10">
        <v>6</v>
      </c>
      <c r="C116" s="10">
        <f t="shared" si="5"/>
        <v>0.75</v>
      </c>
    </row>
    <row r="117" spans="1:3" x14ac:dyDescent="0.3">
      <c r="A117" s="45" t="s">
        <v>131</v>
      </c>
      <c r="B117" s="10">
        <v>6</v>
      </c>
      <c r="C117" s="10">
        <f t="shared" si="5"/>
        <v>0.75</v>
      </c>
    </row>
    <row r="118" spans="1:3" ht="16.2" thickBot="1" x14ac:dyDescent="0.35">
      <c r="A118" s="45" t="s">
        <v>130</v>
      </c>
      <c r="B118" s="10">
        <v>6</v>
      </c>
      <c r="C118" s="10">
        <f t="shared" si="5"/>
        <v>0.75</v>
      </c>
    </row>
    <row r="119" spans="1:3" ht="18.600000000000001" thickBot="1" x14ac:dyDescent="0.35">
      <c r="A119" s="44" t="s">
        <v>132</v>
      </c>
      <c r="B119" s="60"/>
      <c r="C119" s="10">
        <f t="shared" si="5"/>
        <v>0</v>
      </c>
    </row>
    <row r="120" spans="1:3" x14ac:dyDescent="0.3">
      <c r="A120" s="51" t="s">
        <v>137</v>
      </c>
      <c r="B120" s="10"/>
      <c r="C120" s="10">
        <f t="shared" si="5"/>
        <v>0</v>
      </c>
    </row>
    <row r="121" spans="1:3" x14ac:dyDescent="0.3">
      <c r="A121" s="45" t="s">
        <v>133</v>
      </c>
      <c r="B121" s="10">
        <v>6</v>
      </c>
      <c r="C121" s="10">
        <f t="shared" si="5"/>
        <v>0.75</v>
      </c>
    </row>
    <row r="122" spans="1:3" x14ac:dyDescent="0.3">
      <c r="A122" s="45" t="s">
        <v>134</v>
      </c>
      <c r="B122" s="10">
        <v>6</v>
      </c>
      <c r="C122" s="10">
        <f t="shared" si="5"/>
        <v>0.75</v>
      </c>
    </row>
    <row r="123" spans="1:3" x14ac:dyDescent="0.3">
      <c r="A123" s="45" t="s">
        <v>135</v>
      </c>
      <c r="B123" s="10">
        <v>6</v>
      </c>
      <c r="C123" s="10">
        <f t="shared" si="5"/>
        <v>0.75</v>
      </c>
    </row>
    <row r="124" spans="1:3" x14ac:dyDescent="0.3">
      <c r="A124" s="45" t="s">
        <v>136</v>
      </c>
      <c r="B124" s="10">
        <v>6</v>
      </c>
      <c r="C124" s="10">
        <f t="shared" si="5"/>
        <v>0.75</v>
      </c>
    </row>
    <row r="125" spans="1:3" x14ac:dyDescent="0.3">
      <c r="A125" s="51" t="s">
        <v>138</v>
      </c>
      <c r="B125" s="10"/>
      <c r="C125" s="10">
        <f t="shared" si="5"/>
        <v>0</v>
      </c>
    </row>
    <row r="126" spans="1:3" x14ac:dyDescent="0.3">
      <c r="A126" s="45" t="s">
        <v>139</v>
      </c>
      <c r="B126" s="10">
        <v>6</v>
      </c>
      <c r="C126" s="10">
        <f t="shared" si="5"/>
        <v>0.75</v>
      </c>
    </row>
    <row r="127" spans="1:3" x14ac:dyDescent="0.3">
      <c r="A127" s="45" t="s">
        <v>140</v>
      </c>
      <c r="B127" s="10">
        <v>6</v>
      </c>
      <c r="C127" s="10">
        <f t="shared" si="5"/>
        <v>0.75</v>
      </c>
    </row>
    <row r="128" spans="1:3" x14ac:dyDescent="0.3">
      <c r="A128" s="45" t="s">
        <v>141</v>
      </c>
      <c r="B128" s="10">
        <v>6</v>
      </c>
      <c r="C128" s="10">
        <f t="shared" si="5"/>
        <v>0.75</v>
      </c>
    </row>
    <row r="129" spans="1:3" ht="16.2" thickBot="1" x14ac:dyDescent="0.35">
      <c r="A129" s="45" t="s">
        <v>142</v>
      </c>
      <c r="B129" s="10">
        <v>6</v>
      </c>
      <c r="C129" s="10">
        <f t="shared" si="5"/>
        <v>0.75</v>
      </c>
    </row>
    <row r="130" spans="1:3" ht="18.600000000000001" thickBot="1" x14ac:dyDescent="0.35">
      <c r="A130" s="44" t="s">
        <v>143</v>
      </c>
      <c r="B130" s="60"/>
      <c r="C130" s="10">
        <f t="shared" si="5"/>
        <v>0</v>
      </c>
    </row>
    <row r="131" spans="1:3" x14ac:dyDescent="0.3">
      <c r="A131" s="51" t="s">
        <v>144</v>
      </c>
      <c r="B131" s="10"/>
      <c r="C131" s="10">
        <f t="shared" si="5"/>
        <v>0</v>
      </c>
    </row>
    <row r="132" spans="1:3" x14ac:dyDescent="0.3">
      <c r="A132" s="45" t="s">
        <v>153</v>
      </c>
      <c r="B132" s="10">
        <v>6</v>
      </c>
      <c r="C132" s="10">
        <f t="shared" si="5"/>
        <v>0.75</v>
      </c>
    </row>
    <row r="133" spans="1:3" x14ac:dyDescent="0.3">
      <c r="A133" s="45" t="s">
        <v>154</v>
      </c>
      <c r="B133" s="10">
        <v>6</v>
      </c>
      <c r="C133" s="10">
        <f t="shared" si="5"/>
        <v>0.75</v>
      </c>
    </row>
    <row r="134" spans="1:3" x14ac:dyDescent="0.3">
      <c r="A134" s="45" t="s">
        <v>155</v>
      </c>
      <c r="B134" s="10">
        <v>6</v>
      </c>
      <c r="C134" s="10">
        <f t="shared" si="5"/>
        <v>0.75</v>
      </c>
    </row>
    <row r="135" spans="1:3" x14ac:dyDescent="0.3">
      <c r="A135" s="45" t="s">
        <v>156</v>
      </c>
      <c r="B135" s="10">
        <v>6</v>
      </c>
      <c r="C135" s="10">
        <f t="shared" si="5"/>
        <v>0.75</v>
      </c>
    </row>
    <row r="136" spans="1:3" x14ac:dyDescent="0.3">
      <c r="A136" s="51" t="s">
        <v>157</v>
      </c>
      <c r="B136" s="10"/>
      <c r="C136" s="10">
        <f t="shared" si="5"/>
        <v>0</v>
      </c>
    </row>
    <row r="137" spans="1:3" x14ac:dyDescent="0.3">
      <c r="A137" s="45" t="s">
        <v>158</v>
      </c>
      <c r="B137" s="10">
        <v>6</v>
      </c>
      <c r="C137" s="10">
        <f t="shared" si="5"/>
        <v>0.75</v>
      </c>
    </row>
    <row r="138" spans="1:3" x14ac:dyDescent="0.3">
      <c r="A138" s="45" t="s">
        <v>159</v>
      </c>
      <c r="B138" s="10">
        <v>6</v>
      </c>
      <c r="C138" s="10">
        <f t="shared" si="5"/>
        <v>0.75</v>
      </c>
    </row>
    <row r="139" spans="1:3" x14ac:dyDescent="0.3">
      <c r="A139" s="45" t="s">
        <v>160</v>
      </c>
      <c r="B139" s="10">
        <v>6</v>
      </c>
      <c r="C139" s="10">
        <f t="shared" si="5"/>
        <v>0.75</v>
      </c>
    </row>
    <row r="140" spans="1:3" x14ac:dyDescent="0.3">
      <c r="A140" s="45" t="s">
        <v>161</v>
      </c>
      <c r="B140" s="10">
        <v>6</v>
      </c>
      <c r="C140" s="10">
        <f t="shared" si="5"/>
        <v>0.75</v>
      </c>
    </row>
    <row r="141" spans="1:3" x14ac:dyDescent="0.3">
      <c r="A141" s="45" t="s">
        <v>162</v>
      </c>
      <c r="B141" s="10">
        <v>6</v>
      </c>
      <c r="C141" s="10">
        <f t="shared" si="5"/>
        <v>0.75</v>
      </c>
    </row>
    <row r="142" spans="1:3" x14ac:dyDescent="0.3">
      <c r="A142" s="45" t="s">
        <v>163</v>
      </c>
      <c r="B142" s="10">
        <v>6</v>
      </c>
      <c r="C142" s="10">
        <f t="shared" si="5"/>
        <v>0.75</v>
      </c>
    </row>
    <row r="143" spans="1:3" x14ac:dyDescent="0.3">
      <c r="A143" s="51" t="s">
        <v>164</v>
      </c>
      <c r="B143" s="10"/>
      <c r="C143" s="10">
        <f t="shared" si="5"/>
        <v>0</v>
      </c>
    </row>
    <row r="144" spans="1:3" x14ac:dyDescent="0.3">
      <c r="A144" s="45" t="s">
        <v>165</v>
      </c>
      <c r="B144" s="10">
        <v>6</v>
      </c>
      <c r="C144" s="10">
        <f t="shared" ref="C144:C207" si="6">B144/8</f>
        <v>0.75</v>
      </c>
    </row>
    <row r="145" spans="1:3" x14ac:dyDescent="0.3">
      <c r="A145" s="45" t="s">
        <v>166</v>
      </c>
      <c r="B145" s="10">
        <v>6</v>
      </c>
      <c r="C145" s="10">
        <f t="shared" si="6"/>
        <v>0.75</v>
      </c>
    </row>
    <row r="146" spans="1:3" x14ac:dyDescent="0.3">
      <c r="A146" s="45" t="s">
        <v>167</v>
      </c>
      <c r="B146" s="10">
        <v>6</v>
      </c>
      <c r="C146" s="10">
        <f t="shared" si="6"/>
        <v>0.75</v>
      </c>
    </row>
    <row r="147" spans="1:3" ht="16.2" thickBot="1" x14ac:dyDescent="0.35">
      <c r="A147" s="45" t="s">
        <v>168</v>
      </c>
      <c r="B147" s="10">
        <v>6</v>
      </c>
      <c r="C147" s="10">
        <f t="shared" si="6"/>
        <v>0.75</v>
      </c>
    </row>
    <row r="148" spans="1:3" ht="18.600000000000001" thickBot="1" x14ac:dyDescent="0.35">
      <c r="A148" s="44" t="s">
        <v>169</v>
      </c>
      <c r="B148" s="60"/>
      <c r="C148" s="10">
        <f t="shared" si="6"/>
        <v>0</v>
      </c>
    </row>
    <row r="149" spans="1:3" x14ac:dyDescent="0.3">
      <c r="A149" s="51" t="s">
        <v>170</v>
      </c>
      <c r="B149" s="10"/>
      <c r="C149" s="10">
        <f t="shared" si="6"/>
        <v>0</v>
      </c>
    </row>
    <row r="150" spans="1:3" x14ac:dyDescent="0.3">
      <c r="A150" s="45" t="s">
        <v>171</v>
      </c>
      <c r="B150" s="10">
        <v>6</v>
      </c>
      <c r="C150" s="10">
        <f t="shared" si="6"/>
        <v>0.75</v>
      </c>
    </row>
    <row r="151" spans="1:3" x14ac:dyDescent="0.3">
      <c r="A151" s="45" t="s">
        <v>172</v>
      </c>
      <c r="B151" s="10">
        <v>6</v>
      </c>
      <c r="C151" s="10">
        <f t="shared" si="6"/>
        <v>0.75</v>
      </c>
    </row>
    <row r="152" spans="1:3" x14ac:dyDescent="0.3">
      <c r="A152" s="45" t="s">
        <v>173</v>
      </c>
      <c r="B152" s="10">
        <v>6</v>
      </c>
      <c r="C152" s="10">
        <f t="shared" si="6"/>
        <v>0.75</v>
      </c>
    </row>
    <row r="153" spans="1:3" x14ac:dyDescent="0.3">
      <c r="A153" s="45" t="s">
        <v>174</v>
      </c>
      <c r="B153" s="10">
        <v>6</v>
      </c>
      <c r="C153" s="10">
        <f t="shared" si="6"/>
        <v>0.75</v>
      </c>
    </row>
    <row r="154" spans="1:3" x14ac:dyDescent="0.3">
      <c r="A154" s="45" t="s">
        <v>175</v>
      </c>
      <c r="B154" s="10">
        <v>6</v>
      </c>
      <c r="C154" s="10">
        <f t="shared" si="6"/>
        <v>0.75</v>
      </c>
    </row>
    <row r="155" spans="1:3" ht="31.2" x14ac:dyDescent="0.3">
      <c r="A155" s="47" t="s">
        <v>176</v>
      </c>
      <c r="B155" s="10">
        <v>6</v>
      </c>
      <c r="C155" s="10">
        <f t="shared" si="6"/>
        <v>0.75</v>
      </c>
    </row>
    <row r="156" spans="1:3" x14ac:dyDescent="0.3">
      <c r="A156" s="45" t="s">
        <v>177</v>
      </c>
      <c r="B156" s="10">
        <v>6</v>
      </c>
      <c r="C156" s="10">
        <f t="shared" si="6"/>
        <v>0.75</v>
      </c>
    </row>
    <row r="157" spans="1:3" x14ac:dyDescent="0.3">
      <c r="A157" s="51" t="s">
        <v>178</v>
      </c>
      <c r="B157" s="10"/>
      <c r="C157" s="10">
        <f t="shared" si="6"/>
        <v>0</v>
      </c>
    </row>
    <row r="158" spans="1:3" ht="31.2" x14ac:dyDescent="0.3">
      <c r="A158" s="47" t="s">
        <v>179</v>
      </c>
      <c r="B158" s="10">
        <v>6</v>
      </c>
      <c r="C158" s="10">
        <f t="shared" si="6"/>
        <v>0.75</v>
      </c>
    </row>
    <row r="159" spans="1:3" ht="31.2" x14ac:dyDescent="0.3">
      <c r="A159" s="47" t="s">
        <v>180</v>
      </c>
      <c r="B159" s="10">
        <v>6</v>
      </c>
      <c r="C159" s="10">
        <f t="shared" si="6"/>
        <v>0.75</v>
      </c>
    </row>
    <row r="160" spans="1:3" ht="31.2" x14ac:dyDescent="0.3">
      <c r="A160" s="47" t="s">
        <v>181</v>
      </c>
      <c r="B160" s="10">
        <v>6</v>
      </c>
      <c r="C160" s="10">
        <f t="shared" si="6"/>
        <v>0.75</v>
      </c>
    </row>
    <row r="161" spans="1:3" x14ac:dyDescent="0.3">
      <c r="A161" s="45" t="s">
        <v>182</v>
      </c>
      <c r="B161" s="10">
        <v>6</v>
      </c>
      <c r="C161" s="10">
        <f t="shared" si="6"/>
        <v>0.75</v>
      </c>
    </row>
    <row r="162" spans="1:3" x14ac:dyDescent="0.3">
      <c r="A162" s="51" t="s">
        <v>183</v>
      </c>
      <c r="B162" s="10"/>
      <c r="C162" s="10">
        <f t="shared" si="6"/>
        <v>0</v>
      </c>
    </row>
    <row r="163" spans="1:3" x14ac:dyDescent="0.3">
      <c r="A163" s="45" t="s">
        <v>184</v>
      </c>
      <c r="B163" s="10">
        <v>6</v>
      </c>
      <c r="C163" s="10">
        <f t="shared" si="6"/>
        <v>0.75</v>
      </c>
    </row>
    <row r="164" spans="1:3" x14ac:dyDescent="0.3">
      <c r="A164" s="45" t="s">
        <v>185</v>
      </c>
      <c r="B164" s="10">
        <v>6</v>
      </c>
      <c r="C164" s="10">
        <f t="shared" si="6"/>
        <v>0.75</v>
      </c>
    </row>
    <row r="165" spans="1:3" x14ac:dyDescent="0.3">
      <c r="A165" s="45" t="s">
        <v>186</v>
      </c>
      <c r="B165" s="10">
        <v>6</v>
      </c>
      <c r="C165" s="10">
        <f t="shared" si="6"/>
        <v>0.75</v>
      </c>
    </row>
    <row r="166" spans="1:3" x14ac:dyDescent="0.3">
      <c r="A166" s="51" t="s">
        <v>187</v>
      </c>
      <c r="B166" s="10"/>
      <c r="C166" s="10">
        <f t="shared" si="6"/>
        <v>0</v>
      </c>
    </row>
    <row r="167" spans="1:3" x14ac:dyDescent="0.3">
      <c r="A167" s="45" t="s">
        <v>188</v>
      </c>
      <c r="B167" s="10">
        <v>6</v>
      </c>
      <c r="C167" s="10">
        <f t="shared" si="6"/>
        <v>0.75</v>
      </c>
    </row>
    <row r="168" spans="1:3" x14ac:dyDescent="0.3">
      <c r="A168" s="45" t="s">
        <v>189</v>
      </c>
      <c r="B168" s="10">
        <v>6</v>
      </c>
      <c r="C168" s="10">
        <f t="shared" si="6"/>
        <v>0.75</v>
      </c>
    </row>
    <row r="169" spans="1:3" x14ac:dyDescent="0.3">
      <c r="A169" s="45" t="s">
        <v>190</v>
      </c>
      <c r="B169" s="10">
        <v>6</v>
      </c>
      <c r="C169" s="10">
        <f t="shared" si="6"/>
        <v>0.75</v>
      </c>
    </row>
    <row r="170" spans="1:3" ht="16.2" thickBot="1" x14ac:dyDescent="0.35">
      <c r="A170" s="45" t="s">
        <v>191</v>
      </c>
      <c r="B170" s="10">
        <v>6</v>
      </c>
      <c r="C170" s="10">
        <f t="shared" si="6"/>
        <v>0.75</v>
      </c>
    </row>
    <row r="171" spans="1:3" ht="18.600000000000001" thickBot="1" x14ac:dyDescent="0.35">
      <c r="A171" s="44" t="s">
        <v>192</v>
      </c>
      <c r="B171" s="60"/>
      <c r="C171" s="10">
        <f t="shared" si="6"/>
        <v>0</v>
      </c>
    </row>
    <row r="172" spans="1:3" x14ac:dyDescent="0.3">
      <c r="A172" s="45" t="s">
        <v>193</v>
      </c>
      <c r="B172" s="10">
        <v>6</v>
      </c>
      <c r="C172" s="10">
        <f t="shared" si="6"/>
        <v>0.75</v>
      </c>
    </row>
    <row r="173" spans="1:3" x14ac:dyDescent="0.3">
      <c r="A173" s="45" t="s">
        <v>194</v>
      </c>
      <c r="B173" s="10">
        <v>6</v>
      </c>
      <c r="C173" s="10">
        <f t="shared" si="6"/>
        <v>0.75</v>
      </c>
    </row>
    <row r="174" spans="1:3" x14ac:dyDescent="0.3">
      <c r="A174" s="45" t="s">
        <v>195</v>
      </c>
      <c r="B174" s="10">
        <v>6</v>
      </c>
      <c r="C174" s="10">
        <f t="shared" si="6"/>
        <v>0.75</v>
      </c>
    </row>
    <row r="175" spans="1:3" ht="31.8" thickBot="1" x14ac:dyDescent="0.35">
      <c r="A175" s="47" t="s">
        <v>196</v>
      </c>
      <c r="B175" s="10">
        <v>6</v>
      </c>
      <c r="C175" s="10">
        <f t="shared" si="6"/>
        <v>0.75</v>
      </c>
    </row>
    <row r="176" spans="1:3" ht="18.600000000000001" thickBot="1" x14ac:dyDescent="0.35">
      <c r="A176" s="44" t="s">
        <v>197</v>
      </c>
      <c r="B176" s="60"/>
      <c r="C176" s="10">
        <f t="shared" si="6"/>
        <v>0</v>
      </c>
    </row>
    <row r="177" spans="1:3" x14ac:dyDescent="0.3">
      <c r="A177" s="45" t="s">
        <v>198</v>
      </c>
      <c r="B177" s="10">
        <v>6</v>
      </c>
      <c r="C177" s="10">
        <f t="shared" si="6"/>
        <v>0.75</v>
      </c>
    </row>
    <row r="178" spans="1:3" x14ac:dyDescent="0.3">
      <c r="A178" s="45" t="s">
        <v>199</v>
      </c>
      <c r="B178" s="10">
        <v>6</v>
      </c>
      <c r="C178" s="10">
        <f t="shared" si="6"/>
        <v>0.75</v>
      </c>
    </row>
    <row r="179" spans="1:3" ht="31.2" x14ac:dyDescent="0.3">
      <c r="A179" s="47" t="s">
        <v>200</v>
      </c>
      <c r="B179" s="10">
        <v>6</v>
      </c>
      <c r="C179" s="10">
        <f t="shared" si="6"/>
        <v>0.75</v>
      </c>
    </row>
    <row r="180" spans="1:3" ht="31.8" thickBot="1" x14ac:dyDescent="0.35">
      <c r="A180" s="47" t="s">
        <v>201</v>
      </c>
      <c r="B180" s="10">
        <v>6</v>
      </c>
      <c r="C180" s="10">
        <f t="shared" si="6"/>
        <v>0.75</v>
      </c>
    </row>
    <row r="181" spans="1:3" ht="18.600000000000001" thickBot="1" x14ac:dyDescent="0.35">
      <c r="A181" s="44" t="s">
        <v>202</v>
      </c>
      <c r="B181" s="60"/>
      <c r="C181" s="10">
        <f t="shared" si="6"/>
        <v>0</v>
      </c>
    </row>
    <row r="182" spans="1:3" x14ac:dyDescent="0.3">
      <c r="A182" s="45" t="s">
        <v>203</v>
      </c>
      <c r="B182" s="10">
        <v>16</v>
      </c>
      <c r="C182" s="10">
        <f t="shared" si="6"/>
        <v>2</v>
      </c>
    </row>
    <row r="183" spans="1:3" x14ac:dyDescent="0.3">
      <c r="A183" s="45" t="s">
        <v>204</v>
      </c>
      <c r="B183" s="10">
        <v>16</v>
      </c>
      <c r="C183" s="10">
        <f t="shared" si="6"/>
        <v>2</v>
      </c>
    </row>
    <row r="184" spans="1:3" x14ac:dyDescent="0.3">
      <c r="A184" s="45" t="s">
        <v>205</v>
      </c>
      <c r="B184" s="10">
        <v>16</v>
      </c>
      <c r="C184" s="10">
        <f t="shared" si="6"/>
        <v>2</v>
      </c>
    </row>
    <row r="185" spans="1:3" x14ac:dyDescent="0.3">
      <c r="A185" s="45" t="s">
        <v>206</v>
      </c>
      <c r="B185" s="10">
        <v>16</v>
      </c>
      <c r="C185" s="10">
        <f t="shared" si="6"/>
        <v>2</v>
      </c>
    </row>
    <row r="186" spans="1:3" x14ac:dyDescent="0.3">
      <c r="A186" s="45" t="s">
        <v>207</v>
      </c>
      <c r="B186" s="10">
        <v>16</v>
      </c>
      <c r="C186" s="10">
        <f t="shared" si="6"/>
        <v>2</v>
      </c>
    </row>
    <row r="187" spans="1:3" x14ac:dyDescent="0.3">
      <c r="A187" s="45" t="s">
        <v>208</v>
      </c>
      <c r="B187" s="10">
        <v>16</v>
      </c>
      <c r="C187" s="10">
        <f t="shared" si="6"/>
        <v>2</v>
      </c>
    </row>
    <row r="188" spans="1:3" x14ac:dyDescent="0.3">
      <c r="A188" s="45" t="s">
        <v>209</v>
      </c>
      <c r="B188" s="10">
        <v>16</v>
      </c>
      <c r="C188" s="10">
        <f t="shared" si="6"/>
        <v>2</v>
      </c>
    </row>
    <row r="189" spans="1:3" x14ac:dyDescent="0.3">
      <c r="A189" s="45" t="s">
        <v>210</v>
      </c>
      <c r="B189" s="10">
        <v>16</v>
      </c>
      <c r="C189" s="10">
        <f t="shared" si="6"/>
        <v>2</v>
      </c>
    </row>
    <row r="190" spans="1:3" x14ac:dyDescent="0.3">
      <c r="A190" s="45" t="s">
        <v>211</v>
      </c>
      <c r="B190" s="10">
        <v>16</v>
      </c>
      <c r="C190" s="10">
        <f t="shared" si="6"/>
        <v>2</v>
      </c>
    </row>
    <row r="191" spans="1:3" x14ac:dyDescent="0.3">
      <c r="A191" s="45" t="s">
        <v>212</v>
      </c>
      <c r="B191" s="10">
        <v>16</v>
      </c>
      <c r="C191" s="10">
        <f t="shared" si="6"/>
        <v>2</v>
      </c>
    </row>
    <row r="192" spans="1:3" x14ac:dyDescent="0.3">
      <c r="A192" s="45" t="s">
        <v>213</v>
      </c>
      <c r="B192" s="10">
        <v>16</v>
      </c>
      <c r="C192" s="10">
        <f t="shared" si="6"/>
        <v>2</v>
      </c>
    </row>
    <row r="193" spans="1:3" x14ac:dyDescent="0.3">
      <c r="A193" s="45" t="s">
        <v>214</v>
      </c>
      <c r="B193" s="10">
        <v>16</v>
      </c>
      <c r="C193" s="10">
        <f t="shared" si="6"/>
        <v>2</v>
      </c>
    </row>
    <row r="194" spans="1:3" x14ac:dyDescent="0.3">
      <c r="A194" s="45" t="s">
        <v>215</v>
      </c>
      <c r="B194" s="10">
        <v>16</v>
      </c>
      <c r="C194" s="10">
        <f t="shared" si="6"/>
        <v>2</v>
      </c>
    </row>
    <row r="195" spans="1:3" x14ac:dyDescent="0.3">
      <c r="A195" s="45" t="s">
        <v>216</v>
      </c>
      <c r="B195" s="10">
        <v>16</v>
      </c>
      <c r="C195" s="10">
        <f t="shared" si="6"/>
        <v>2</v>
      </c>
    </row>
    <row r="196" spans="1:3" x14ac:dyDescent="0.3">
      <c r="A196" s="45" t="s">
        <v>217</v>
      </c>
      <c r="B196" s="10">
        <v>16</v>
      </c>
      <c r="C196" s="10">
        <f t="shared" si="6"/>
        <v>2</v>
      </c>
    </row>
    <row r="197" spans="1:3" x14ac:dyDescent="0.3">
      <c r="A197" s="45" t="s">
        <v>218</v>
      </c>
      <c r="B197" s="10">
        <v>16</v>
      </c>
      <c r="C197" s="10">
        <f t="shared" si="6"/>
        <v>2</v>
      </c>
    </row>
    <row r="198" spans="1:3" x14ac:dyDescent="0.3">
      <c r="A198" s="45" t="s">
        <v>219</v>
      </c>
      <c r="B198" s="10">
        <v>16</v>
      </c>
      <c r="C198" s="10">
        <f t="shared" si="6"/>
        <v>2</v>
      </c>
    </row>
    <row r="199" spans="1:3" ht="16.2" thickBot="1" x14ac:dyDescent="0.35">
      <c r="A199" s="45" t="s">
        <v>220</v>
      </c>
      <c r="B199" s="10">
        <v>16</v>
      </c>
      <c r="C199" s="10">
        <f t="shared" si="6"/>
        <v>2</v>
      </c>
    </row>
    <row r="200" spans="1:3" ht="18.600000000000001" thickBot="1" x14ac:dyDescent="0.35">
      <c r="A200" s="44" t="s">
        <v>221</v>
      </c>
      <c r="B200" s="60"/>
      <c r="C200" s="10">
        <f t="shared" si="6"/>
        <v>0</v>
      </c>
    </row>
    <row r="201" spans="1:3" x14ac:dyDescent="0.3">
      <c r="A201" s="45" t="s">
        <v>222</v>
      </c>
      <c r="B201" s="10">
        <v>16</v>
      </c>
      <c r="C201" s="10">
        <f t="shared" si="6"/>
        <v>2</v>
      </c>
    </row>
    <row r="202" spans="1:3" x14ac:dyDescent="0.3">
      <c r="A202" s="45" t="s">
        <v>223</v>
      </c>
      <c r="B202" s="10">
        <v>16</v>
      </c>
      <c r="C202" s="10">
        <f t="shared" si="6"/>
        <v>2</v>
      </c>
    </row>
    <row r="203" spans="1:3" x14ac:dyDescent="0.3">
      <c r="A203" s="45" t="s">
        <v>224</v>
      </c>
      <c r="B203" s="10">
        <v>16</v>
      </c>
      <c r="C203" s="10">
        <f t="shared" si="6"/>
        <v>2</v>
      </c>
    </row>
    <row r="204" spans="1:3" x14ac:dyDescent="0.3">
      <c r="A204" s="45" t="s">
        <v>225</v>
      </c>
      <c r="B204" s="10">
        <v>16</v>
      </c>
      <c r="C204" s="10">
        <f t="shared" si="6"/>
        <v>2</v>
      </c>
    </row>
    <row r="205" spans="1:3" x14ac:dyDescent="0.3">
      <c r="A205" s="45" t="s">
        <v>226</v>
      </c>
      <c r="B205" s="10">
        <v>12</v>
      </c>
      <c r="C205" s="10">
        <f t="shared" si="6"/>
        <v>1.5</v>
      </c>
    </row>
    <row r="206" spans="1:3" x14ac:dyDescent="0.3">
      <c r="A206" s="45" t="s">
        <v>227</v>
      </c>
      <c r="B206" s="10">
        <v>12</v>
      </c>
      <c r="C206" s="10">
        <f t="shared" si="6"/>
        <v>1.5</v>
      </c>
    </row>
    <row r="207" spans="1:3" x14ac:dyDescent="0.3">
      <c r="A207" s="45" t="s">
        <v>228</v>
      </c>
      <c r="B207" s="10">
        <v>12</v>
      </c>
      <c r="C207" s="10">
        <f t="shared" si="6"/>
        <v>1.5</v>
      </c>
    </row>
    <row r="208" spans="1:3" x14ac:dyDescent="0.3">
      <c r="A208" s="45" t="s">
        <v>229</v>
      </c>
      <c r="B208" s="10">
        <v>12</v>
      </c>
      <c r="C208" s="10">
        <f t="shared" ref="C208:C237" si="7">B208/8</f>
        <v>1.5</v>
      </c>
    </row>
    <row r="209" spans="1:3" ht="16.2" thickBot="1" x14ac:dyDescent="0.35">
      <c r="A209" s="45" t="s">
        <v>230</v>
      </c>
      <c r="B209" s="10">
        <v>12</v>
      </c>
      <c r="C209" s="10">
        <f t="shared" si="7"/>
        <v>1.5</v>
      </c>
    </row>
    <row r="210" spans="1:3" ht="18.600000000000001" thickBot="1" x14ac:dyDescent="0.35">
      <c r="A210" s="44" t="s">
        <v>232</v>
      </c>
      <c r="B210" s="60"/>
      <c r="C210" s="10">
        <f t="shared" si="7"/>
        <v>0</v>
      </c>
    </row>
    <row r="211" spans="1:3" x14ac:dyDescent="0.3">
      <c r="A211" s="45" t="s">
        <v>233</v>
      </c>
      <c r="B211" s="10">
        <v>12</v>
      </c>
      <c r="C211" s="10">
        <f t="shared" si="7"/>
        <v>1.5</v>
      </c>
    </row>
    <row r="212" spans="1:3" x14ac:dyDescent="0.3">
      <c r="A212" s="45" t="s">
        <v>234</v>
      </c>
      <c r="B212" s="10">
        <v>12</v>
      </c>
      <c r="C212" s="10">
        <f t="shared" si="7"/>
        <v>1.5</v>
      </c>
    </row>
    <row r="213" spans="1:3" x14ac:dyDescent="0.3">
      <c r="A213" s="45" t="s">
        <v>235</v>
      </c>
      <c r="B213" s="10">
        <v>12</v>
      </c>
      <c r="C213" s="10">
        <f t="shared" si="7"/>
        <v>1.5</v>
      </c>
    </row>
    <row r="214" spans="1:3" x14ac:dyDescent="0.3">
      <c r="A214" s="45" t="s">
        <v>236</v>
      </c>
      <c r="B214" s="10">
        <v>12</v>
      </c>
      <c r="C214" s="10">
        <f t="shared" si="7"/>
        <v>1.5</v>
      </c>
    </row>
    <row r="215" spans="1:3" x14ac:dyDescent="0.3">
      <c r="A215" s="45" t="s">
        <v>237</v>
      </c>
      <c r="B215" s="10">
        <v>12</v>
      </c>
      <c r="C215" s="10">
        <f t="shared" si="7"/>
        <v>1.5</v>
      </c>
    </row>
    <row r="216" spans="1:3" x14ac:dyDescent="0.3">
      <c r="A216" s="45" t="s">
        <v>238</v>
      </c>
      <c r="B216" s="10">
        <v>12</v>
      </c>
      <c r="C216" s="10">
        <f t="shared" si="7"/>
        <v>1.5</v>
      </c>
    </row>
    <row r="217" spans="1:3" x14ac:dyDescent="0.3">
      <c r="A217" s="45" t="s">
        <v>239</v>
      </c>
      <c r="B217" s="10">
        <v>12</v>
      </c>
      <c r="C217" s="10">
        <f t="shared" si="7"/>
        <v>1.5</v>
      </c>
    </row>
    <row r="218" spans="1:3" x14ac:dyDescent="0.3">
      <c r="A218" s="45" t="s">
        <v>240</v>
      </c>
      <c r="B218" s="10">
        <v>12</v>
      </c>
      <c r="C218" s="10">
        <f t="shared" si="7"/>
        <v>1.5</v>
      </c>
    </row>
    <row r="219" spans="1:3" x14ac:dyDescent="0.3">
      <c r="A219" s="45" t="s">
        <v>241</v>
      </c>
      <c r="B219" s="10">
        <v>12</v>
      </c>
      <c r="C219" s="10">
        <f t="shared" si="7"/>
        <v>1.5</v>
      </c>
    </row>
    <row r="220" spans="1:3" x14ac:dyDescent="0.3">
      <c r="A220" s="45" t="s">
        <v>242</v>
      </c>
      <c r="B220" s="10">
        <v>12</v>
      </c>
      <c r="C220" s="10">
        <f t="shared" si="7"/>
        <v>1.5</v>
      </c>
    </row>
    <row r="221" spans="1:3" x14ac:dyDescent="0.3">
      <c r="A221" s="45" t="s">
        <v>243</v>
      </c>
      <c r="B221" s="10">
        <v>12</v>
      </c>
      <c r="C221" s="10">
        <f t="shared" si="7"/>
        <v>1.5</v>
      </c>
    </row>
    <row r="222" spans="1:3" x14ac:dyDescent="0.3">
      <c r="A222" s="45" t="s">
        <v>244</v>
      </c>
      <c r="B222" s="10">
        <v>12</v>
      </c>
      <c r="C222" s="10">
        <f t="shared" si="7"/>
        <v>1.5</v>
      </c>
    </row>
    <row r="223" spans="1:3" ht="16.2" thickBot="1" x14ac:dyDescent="0.35">
      <c r="A223" s="45" t="s">
        <v>245</v>
      </c>
      <c r="B223" s="10">
        <v>12</v>
      </c>
      <c r="C223" s="10">
        <f t="shared" si="7"/>
        <v>1.5</v>
      </c>
    </row>
    <row r="224" spans="1:3" ht="18.600000000000001" thickBot="1" x14ac:dyDescent="0.35">
      <c r="A224" s="44" t="s">
        <v>246</v>
      </c>
      <c r="B224" s="60"/>
      <c r="C224" s="10">
        <f t="shared" si="7"/>
        <v>0</v>
      </c>
    </row>
    <row r="225" spans="1:3" x14ac:dyDescent="0.3">
      <c r="A225" s="45" t="s">
        <v>247</v>
      </c>
      <c r="B225" s="10">
        <v>8</v>
      </c>
      <c r="C225" s="10">
        <f t="shared" si="7"/>
        <v>1</v>
      </c>
    </row>
    <row r="226" spans="1:3" x14ac:dyDescent="0.3">
      <c r="A226" s="45" t="s">
        <v>248</v>
      </c>
      <c r="B226" s="10">
        <v>8</v>
      </c>
      <c r="C226" s="10">
        <f t="shared" si="7"/>
        <v>1</v>
      </c>
    </row>
    <row r="227" spans="1:3" x14ac:dyDescent="0.3">
      <c r="A227" s="45" t="s">
        <v>249</v>
      </c>
      <c r="B227" s="10">
        <v>356</v>
      </c>
      <c r="C227" s="10">
        <f t="shared" si="7"/>
        <v>44.5</v>
      </c>
    </row>
    <row r="228" spans="1:3" ht="16.2" thickBot="1" x14ac:dyDescent="0.35">
      <c r="A228" s="45"/>
      <c r="B228" s="10"/>
      <c r="C228" s="10">
        <f t="shared" si="7"/>
        <v>0</v>
      </c>
    </row>
    <row r="229" spans="1:3" ht="18.600000000000001" thickBot="1" x14ac:dyDescent="0.35">
      <c r="A229" s="44" t="s">
        <v>28</v>
      </c>
      <c r="B229" s="59"/>
      <c r="C229" s="10">
        <f t="shared" si="7"/>
        <v>0</v>
      </c>
    </row>
    <row r="230" spans="1:3" x14ac:dyDescent="0.3">
      <c r="A230" s="45" t="s">
        <v>29</v>
      </c>
      <c r="B230" s="10">
        <v>16</v>
      </c>
      <c r="C230" s="10">
        <f t="shared" si="7"/>
        <v>2</v>
      </c>
    </row>
    <row r="231" spans="1:3" x14ac:dyDescent="0.3">
      <c r="A231" s="45" t="s">
        <v>30</v>
      </c>
      <c r="B231" s="10">
        <v>16</v>
      </c>
      <c r="C231" s="10">
        <f t="shared" si="7"/>
        <v>2</v>
      </c>
    </row>
    <row r="232" spans="1:3" x14ac:dyDescent="0.3">
      <c r="A232" s="45" t="s">
        <v>31</v>
      </c>
      <c r="B232" s="10">
        <v>16</v>
      </c>
      <c r="C232" s="10">
        <f t="shared" si="7"/>
        <v>2</v>
      </c>
    </row>
    <row r="233" spans="1:3" x14ac:dyDescent="0.3">
      <c r="A233" s="45" t="s">
        <v>32</v>
      </c>
      <c r="B233" s="10">
        <v>16</v>
      </c>
      <c r="C233" s="10">
        <f t="shared" si="7"/>
        <v>2</v>
      </c>
    </row>
    <row r="234" spans="1:3" ht="18" x14ac:dyDescent="0.3">
      <c r="A234" s="23" t="s">
        <v>13</v>
      </c>
      <c r="B234" s="61"/>
      <c r="C234" s="10">
        <f t="shared" si="7"/>
        <v>0</v>
      </c>
    </row>
    <row r="235" spans="1:3" x14ac:dyDescent="0.3">
      <c r="A235" s="19" t="s">
        <v>9</v>
      </c>
      <c r="B235" s="29">
        <f>SUM(B16:B233)*0.35</f>
        <v>638.4</v>
      </c>
      <c r="C235" s="10">
        <f t="shared" si="7"/>
        <v>79.8</v>
      </c>
    </row>
    <row r="236" spans="1:3" x14ac:dyDescent="0.3">
      <c r="A236" s="19" t="s">
        <v>12</v>
      </c>
      <c r="B236" s="10">
        <v>40</v>
      </c>
      <c r="C236" s="10">
        <f t="shared" si="7"/>
        <v>5</v>
      </c>
    </row>
    <row r="237" spans="1:3" x14ac:dyDescent="0.3">
      <c r="A237" s="19" t="s">
        <v>14</v>
      </c>
      <c r="B237" s="10">
        <v>24</v>
      </c>
      <c r="C237" s="10">
        <f t="shared" si="7"/>
        <v>3</v>
      </c>
    </row>
    <row r="238" spans="1:3" x14ac:dyDescent="0.3">
      <c r="A238" s="30" t="s">
        <v>2</v>
      </c>
      <c r="B238" s="31">
        <f t="shared" ref="B238" si="8">C238*8</f>
        <v>3020.8</v>
      </c>
      <c r="C238" s="32">
        <f>SUM(C8:C237)</f>
        <v>377.6</v>
      </c>
    </row>
    <row r="239" spans="1:3" x14ac:dyDescent="0.3">
      <c r="A239" s="43" t="s">
        <v>21</v>
      </c>
      <c r="B239" s="62" t="s">
        <v>22</v>
      </c>
      <c r="C239" s="62" t="s">
        <v>22</v>
      </c>
    </row>
    <row r="240" spans="1:3" x14ac:dyDescent="0.3">
      <c r="A240" s="43" t="s">
        <v>23</v>
      </c>
      <c r="C240" s="64"/>
    </row>
    <row r="241" spans="1:3" x14ac:dyDescent="0.3">
      <c r="A241" s="1" t="s">
        <v>27</v>
      </c>
    </row>
    <row r="242" spans="1:3" x14ac:dyDescent="0.3">
      <c r="A242" s="41"/>
      <c r="B242" s="66"/>
      <c r="C242" s="67"/>
    </row>
    <row r="243" spans="1:3" x14ac:dyDescent="0.3">
      <c r="A243" s="40"/>
    </row>
    <row r="244" spans="1:3" x14ac:dyDescent="0.3">
      <c r="A244" s="40"/>
    </row>
    <row r="245" spans="1:3" x14ac:dyDescent="0.3">
      <c r="A245" s="40"/>
    </row>
    <row r="246" spans="1:3" x14ac:dyDescent="0.3">
      <c r="A246" s="40"/>
    </row>
  </sheetData>
  <mergeCells count="3">
    <mergeCell ref="I9:I11"/>
    <mergeCell ref="J9:J11"/>
    <mergeCell ref="A3:B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OER</vt:lpstr>
    </vt:vector>
  </TitlesOfParts>
  <Company>Mphasis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Vinoo Thomas</dc:creator>
  <cp:lastModifiedBy>Prashant</cp:lastModifiedBy>
  <dcterms:created xsi:type="dcterms:W3CDTF">2013-06-07T15:02:07Z</dcterms:created>
  <dcterms:modified xsi:type="dcterms:W3CDTF">2019-03-20T12:16:34Z</dcterms:modified>
</cp:coreProperties>
</file>