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  <sheet name="Mobile" sheetId="2" state="visible" r:id="rId3"/>
  </sheets>
  <externalReferences>
    <externalReference r:id="rId4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<sst xmlns="http://schemas.openxmlformats.org/spreadsheetml/2006/main" count="232" uniqueCount="150">
  <si>
    <t xml:space="preserve">Online Auction Platform                                                                                  22 September 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</si>
  <si>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</si>
  <si>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</si>
  <si>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</si>
  <si>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</si>
  <si>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</si>
  <si>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</si>
  <si>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</si>
  <si>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</si>
  <si>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</si>
  <si>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</si>
  <si>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</si>
  <si>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</si>
  <si>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</si>
  <si>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SRS,FS,User Manual</t>
  </si>
  <si>
    <t xml:space="preserve">PM</t>
  </si>
  <si>
    <t xml:space="preserve">Design and Prototype (mobile &amp; Web)</t>
  </si>
  <si>
    <t xml:space="preserve">Jr Developer</t>
  </si>
  <si>
    <t xml:space="preserve">Development</t>
  </si>
  <si>
    <t xml:space="preserve">Sr Developer</t>
  </si>
  <si>
    <t xml:space="preserve">Application Basic setup</t>
  </si>
  <si>
    <t xml:space="preserve">Mobile API</t>
  </si>
  <si>
    <t xml:space="preserve">Bidder</t>
  </si>
  <si>
    <t xml:space="preserve">QA</t>
  </si>
  <si>
    <t xml:space="preserve">SignUp / forgot password / remember password</t>
  </si>
  <si>
    <t xml:space="preserve">Enter personal data and identification </t>
  </si>
  <si>
    <t xml:space="preserve">e-mail Verification</t>
  </si>
  <si>
    <t xml:space="preserve">Months</t>
  </si>
  <si>
    <t xml:space="preserve">Create ID and password</t>
  </si>
  <si>
    <t xml:space="preserve">Total Effort</t>
  </si>
  <si>
    <t xml:space="preserve">logged-in user</t>
  </si>
  <si>
    <t xml:space="preserve">Delivery Timeline</t>
  </si>
  <si>
    <t xml:space="preserve">Dashboard</t>
  </si>
  <si>
    <t xml:space="preserve">Subscribe Auction</t>
  </si>
  <si>
    <t xml:space="preserve">Browse items on auction </t>
  </si>
  <si>
    <t xml:space="preserve">Search/Sort</t>
  </si>
  <si>
    <t xml:space="preserve">Agree terms and conditions</t>
  </si>
  <si>
    <t xml:space="preserve">Pay security Deposit</t>
  </si>
  <si>
    <t xml:space="preserve">Add lots</t>
  </si>
  <si>
    <t xml:space="preserve">Request deposit Refund(unwinning)</t>
  </si>
  <si>
    <t xml:space="preserve">Request viewing appointment </t>
  </si>
  <si>
    <t xml:space="preserve">Pay Bid amount(within 48 hrs after auction)</t>
  </si>
  <si>
    <t xml:space="preserve">Increment bid(during auction interval)</t>
  </si>
  <si>
    <t xml:space="preserve">Track items concurring to bid</t>
  </si>
  <si>
    <t xml:space="preserve">Wallet</t>
  </si>
  <si>
    <t xml:space="preserve">Watchlist, Add to watchlist</t>
  </si>
  <si>
    <t xml:space="preserve">View My bids, My Purchases, Results</t>
  </si>
  <si>
    <t xml:space="preserve">Add request, view status of the requests</t>
  </si>
  <si>
    <t xml:space="preserve">Live Chat</t>
  </si>
  <si>
    <t xml:space="preserve">Using Twillio. Must pay for subscription depending on usage (simple chat features)</t>
  </si>
  <si>
    <t xml:space="preserve">View Profile details</t>
  </si>
  <si>
    <t xml:space="preserve">Seller</t>
  </si>
  <si>
    <t xml:space="preserve">SignUp</t>
  </si>
  <si>
    <t xml:space="preserve">Select type(government body/banks/courts/insurance/private entity/individuals)</t>
  </si>
  <si>
    <t xml:space="preserve">Verification</t>
  </si>
  <si>
    <t xml:space="preserve">Receive login credentials</t>
  </si>
  <si>
    <t xml:space="preserve">Login/Logout</t>
  </si>
  <si>
    <t xml:space="preserve">Raise request</t>
  </si>
  <si>
    <t xml:space="preserve">Assign starting price and conditions</t>
  </si>
  <si>
    <t xml:space="preserve">Sign auction agreement</t>
  </si>
  <si>
    <t xml:space="preserve">Request asset move to auction place</t>
  </si>
  <si>
    <t xml:space="preserve">Approve and award winner</t>
  </si>
  <si>
    <t xml:space="preserve">Document and ownership transfer to winner</t>
  </si>
  <si>
    <t xml:space="preserve">view history</t>
  </si>
  <si>
    <t xml:space="preserve">Monitor live bids</t>
  </si>
  <si>
    <t xml:space="preserve">Administrator</t>
  </si>
  <si>
    <t xml:space="preserve">Add home page wedges/Categories</t>
  </si>
  <si>
    <t xml:space="preserve">Assign time to receive asset</t>
  </si>
  <si>
    <t xml:space="preserve">Facilitate transfer and prepare logistics</t>
  </si>
  <si>
    <t xml:space="preserve">Send request  to Inspect asset if its machinery/vehicles</t>
  </si>
  <si>
    <t xml:space="preserve">Set/Change commission</t>
  </si>
  <si>
    <t xml:space="preserve">Change certain fields</t>
  </si>
  <si>
    <t xml:space="preserve">Amount of deposit refund</t>
  </si>
  <si>
    <t xml:space="preserve">Set New Categories</t>
  </si>
  <si>
    <t xml:space="preserve">Calculation</t>
  </si>
  <si>
    <t xml:space="preserve">Financial Controller</t>
  </si>
  <si>
    <t xml:space="preserve">Receive security deposit from bidders</t>
  </si>
  <si>
    <t xml:space="preserve">Provide receipt </t>
  </si>
  <si>
    <t xml:space="preserve">load receipt of deposit to the bidder wallet 
</t>
  </si>
  <si>
    <t xml:space="preserve">Add security deposit to bidder wallet</t>
  </si>
  <si>
    <t xml:space="preserve">Receive refund request and process it</t>
  </si>
  <si>
    <t xml:space="preserve">Set the wallet to zero after refund</t>
  </si>
  <si>
    <t xml:space="preserve">Coordinate with payment</t>
  </si>
  <si>
    <t xml:space="preserve">Payment not received confiscate security deposit</t>
  </si>
  <si>
    <t xml:space="preserve">Deduct commission</t>
  </si>
  <si>
    <t xml:space="preserve">Generate reports on a single user or more users</t>
  </si>
  <si>
    <t xml:space="preserve">Get approval/acceptance by manager</t>
  </si>
  <si>
    <t xml:space="preserve">Support User</t>
  </si>
  <si>
    <t xml:space="preserve">assistance to bidder/seller</t>
  </si>
  <si>
    <t xml:space="preserve">Receive request through platform/e-mail with documentation</t>
  </si>
  <si>
    <t xml:space="preserve">Help Desk</t>
  </si>
  <si>
    <t xml:space="preserve">Receive asset listing requests, Add bids</t>
  </si>
  <si>
    <t xml:space="preserve"> Upload pictures documents, details</t>
  </si>
  <si>
    <t xml:space="preserve">Upload Signed agreement</t>
  </si>
  <si>
    <t xml:space="preserve">Access all auction information</t>
  </si>
  <si>
    <t xml:space="preserve">Search(using mobile/username)</t>
  </si>
  <si>
    <t xml:space="preserve">Register/open tickets</t>
  </si>
  <si>
    <t xml:space="preserve">View the status of the tickets</t>
  </si>
  <si>
    <t xml:space="preserve"> Assign the tickets to the specific user to be resolved</t>
  </si>
  <si>
    <t xml:space="preserve">Front Desk</t>
  </si>
  <si>
    <t xml:space="preserve">Dashboard(pending requests,new requests, resolved)</t>
  </si>
  <si>
    <t xml:space="preserve">Receive asset listing requests,Add/edit/delete bids</t>
  </si>
  <si>
    <t xml:space="preserve">Fixing appointment to move asset</t>
  </si>
  <si>
    <t xml:space="preserve">List assets(selling price, owner, Starting price, approval)</t>
  </si>
  <si>
    <t xml:space="preserve">Asset Inspection</t>
  </si>
  <si>
    <t xml:space="preserve">Capture image/upload image, upload documents</t>
  </si>
  <si>
    <t xml:space="preserve">Enter details /specification details</t>
  </si>
  <si>
    <t xml:space="preserve">Add comments</t>
  </si>
  <si>
    <t xml:space="preserve">Submit inspection report</t>
  </si>
  <si>
    <t xml:space="preserve">Super User</t>
  </si>
  <si>
    <t xml:space="preserve">Generate reports </t>
  </si>
  <si>
    <t xml:space="preserve">Review bidder registration &amp; approve/reject</t>
  </si>
  <si>
    <t xml:space="preserve">Add/modify/delete listings</t>
  </si>
  <si>
    <t xml:space="preserve">User role permissions </t>
  </si>
  <si>
    <t xml:space="preserve">Master data management</t>
  </si>
  <si>
    <t xml:space="preserve">User Management</t>
  </si>
  <si>
    <t xml:space="preserve">Re-Auction on not receiving the payment from bidder on agreed time</t>
  </si>
  <si>
    <t xml:space="preserve">Re-Auction if bidders do not agree on highest bid</t>
  </si>
  <si>
    <t xml:space="preserve">Manager</t>
  </si>
  <si>
    <t xml:space="preserve">Receive requests</t>
  </si>
  <si>
    <t xml:space="preserve">Approve/reject</t>
  </si>
  <si>
    <t xml:space="preserve">Other requirements</t>
  </si>
  <si>
    <t xml:space="preserve">Generate Lot no on request</t>
  </si>
  <si>
    <t xml:space="preserve">Payment Integration</t>
  </si>
  <si>
    <t xml:space="preserve">Home Page/Anonymous User</t>
  </si>
  <si>
    <t xml:space="preserve">About Us</t>
  </si>
  <si>
    <t xml:space="preserve">Contact Us</t>
  </si>
  <si>
    <t xml:space="preserve">FAQ</t>
  </si>
  <si>
    <t xml:space="preserve">New User Registration</t>
  </si>
  <si>
    <t xml:space="preserve">Login(Registered User)</t>
  </si>
  <si>
    <t xml:space="preserve">Auctions(Active bids)</t>
  </si>
  <si>
    <t xml:space="preserve">Ongoing auctions with time</t>
  </si>
  <si>
    <t xml:space="preserve">Start/minimum price</t>
  </si>
  <si>
    <t xml:space="preserve">current price</t>
  </si>
  <si>
    <t xml:space="preserve">List view details and search</t>
  </si>
  <si>
    <t xml:space="preserve">SQA </t>
  </si>
  <si>
    <t xml:space="preserve">QA &amp; Bug fixing</t>
  </si>
  <si>
    <t xml:space="preserve">UAT</t>
  </si>
  <si>
    <t xml:space="preserve">Deployment</t>
  </si>
  <si>
    <t xml:space="preserve">     vvvcnmnmvbn</t>
  </si>
  <si>
    <t xml:space="preserve">                                        Online Auction Platform                                                                                    22 September 2020</t>
  </si>
  <si>
    <t xml:space="preserve">Hrs</t>
  </si>
  <si>
    <t xml:space="preserve">Android</t>
  </si>
  <si>
    <t xml:space="preserve">IOS</t>
  </si>
  <si>
    <t xml:space="preserve">AndroidDeveloper</t>
  </si>
  <si>
    <t xml:space="preserve">iOS Developer</t>
  </si>
  <si>
    <t xml:space="preserve">look at items on auction </t>
  </si>
  <si>
    <t xml:space="preserve">Payment gateway</t>
  </si>
  <si>
    <t xml:space="preserve">Home Screen</t>
  </si>
  <si>
    <r>
      <rPr>
        <b val="true"/>
        <u val="single"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 xml:space="preserve">1.The estimation is for portrait mode.
2.The estimation may vary with the difference in functionality and the design.
3.The estimation is done for native android and iOS app.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</si>
</sst>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6" shrinkToFit="false" readingOrder="1"/>
      <protection locked="true" hidden="false"/>
    </xf>
    <xf numFmtId="164" fontId="5" fillId="8" borderId="3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8" borderId="4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8</v>
      </c>
      <c r="G6" s="1" t="n">
        <f aca="false">E6*F6</f>
        <v>8</v>
      </c>
    </row>
    <row r="7" customFormat="false" ht="15" hidden="false" customHeight="false" outlineLevel="0" collapsed="false">
      <c r="A7" s="12" t="s">
        <v>10</v>
      </c>
      <c r="B7" s="1" t="n">
        <v>40</v>
      </c>
      <c r="C7" s="1" t="n">
        <f aca="false">B7/8</f>
        <v>5</v>
      </c>
      <c r="D7" s="0" t="s">
        <v>11</v>
      </c>
      <c r="E7" s="1" t="n">
        <v>1</v>
      </c>
      <c r="F7" s="1" t="n">
        <f aca="false">C7/E7</f>
        <v>5</v>
      </c>
      <c r="G7" s="1" t="n">
        <f aca="false">E7*F7</f>
        <v>5</v>
      </c>
    </row>
    <row r="8" customFormat="false" ht="15" hidden="false" customHeight="false" outlineLevel="0" collapsed="false">
      <c r="A8" s="12" t="s">
        <v>12</v>
      </c>
      <c r="B8" s="1" t="n">
        <f aca="false">SUM(B12:B124)*0.1</f>
        <v>93.2</v>
      </c>
      <c r="C8" s="1" t="n">
        <f aca="false">B8/8</f>
        <v>11.65</v>
      </c>
      <c r="D8" s="0" t="s">
        <v>13</v>
      </c>
      <c r="E8" s="1" t="n">
        <v>1</v>
      </c>
      <c r="F8" s="1" t="n">
        <f aca="false">C9/E8</f>
        <v>4</v>
      </c>
      <c r="G8" s="1" t="n">
        <f aca="false">E8*F8</f>
        <v>4</v>
      </c>
    </row>
    <row r="9" customFormat="false" ht="15" hidden="false" customHeight="false" outlineLevel="0" collapsed="false">
      <c r="A9" s="12" t="s">
        <v>14</v>
      </c>
      <c r="B9" s="1" t="n">
        <v>32</v>
      </c>
      <c r="C9" s="1" t="n">
        <f aca="false">B9/8</f>
        <v>4</v>
      </c>
      <c r="D9" s="0" t="s">
        <v>15</v>
      </c>
      <c r="E9" s="1" t="n">
        <v>1</v>
      </c>
      <c r="F9" s="1" t="n">
        <f aca="false">C8/E9</f>
        <v>11.65</v>
      </c>
      <c r="G9" s="1" t="n">
        <f aca="false">E9*F9</f>
        <v>11.65</v>
      </c>
    </row>
    <row r="10" customFormat="false" ht="15" hidden="false" customHeight="false" outlineLevel="0" collapsed="false">
      <c r="A10" s="12" t="s">
        <v>16</v>
      </c>
      <c r="B10" s="1" t="n">
        <v>64</v>
      </c>
      <c r="C10" s="1" t="n">
        <f aca="false">B10/8</f>
        <v>8</v>
      </c>
      <c r="D10" s="0" t="s">
        <v>17</v>
      </c>
      <c r="E10" s="1" t="n">
        <v>1</v>
      </c>
      <c r="F10" s="1" t="n">
        <v>62</v>
      </c>
      <c r="G10" s="1" t="n">
        <f aca="false">E10*F10</f>
        <v>62</v>
      </c>
      <c r="H10" s="13" t="n">
        <f aca="false">SUM(G10:G11)</f>
        <v>124</v>
      </c>
      <c r="I10" s="13" t="n">
        <f aca="false">SUM(C12:C137)</f>
        <v>124.75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62</v>
      </c>
      <c r="G11" s="1" t="n">
        <f aca="false">E11*F11</f>
        <v>62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8</v>
      </c>
      <c r="C12" s="1" t="n">
        <f aca="false">B12/8</f>
        <v>1</v>
      </c>
      <c r="D12" s="0" t="s">
        <v>21</v>
      </c>
      <c r="E12" s="1" t="n">
        <v>1</v>
      </c>
      <c r="F12" s="1" t="n">
        <f aca="false">SUM(F10:F11)*0.3</f>
        <v>37.2</v>
      </c>
      <c r="G12" s="1" t="n">
        <f aca="false">E12*F12</f>
        <v>37.2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23</v>
      </c>
      <c r="E13" s="1" t="n">
        <v>2</v>
      </c>
      <c r="F13" s="1" t="n">
        <f aca="false">SUM(C139:C141)/E13</f>
        <v>24.83125</v>
      </c>
      <c r="G13" s="1" t="n">
        <f aca="false">E13*F13</f>
        <v>49.6625</v>
      </c>
    </row>
    <row r="14" customFormat="false" ht="15" hidden="false" customHeight="false" outlineLevel="0" collapsed="false">
      <c r="A14" s="17" t="s">
        <v>24</v>
      </c>
      <c r="B14" s="1" t="n">
        <v>8</v>
      </c>
      <c r="C14" s="1" t="n">
        <f aca="false">B14/8</f>
        <v>1</v>
      </c>
      <c r="D14" s="0" t="s">
        <v>7</v>
      </c>
      <c r="G14" s="18" t="n">
        <f aca="false">SUM(G6:G13)</f>
        <v>239.5125</v>
      </c>
      <c r="H14" s="19"/>
    </row>
    <row r="15" customFormat="false" ht="15" hidden="false" customHeight="false" outlineLevel="0" collapsed="false">
      <c r="A15" s="20" t="s">
        <v>25</v>
      </c>
      <c r="B15" s="1" t="n">
        <v>6</v>
      </c>
      <c r="C15" s="1" t="n">
        <f aca="false">B15/8</f>
        <v>0.75</v>
      </c>
      <c r="G15" s="21"/>
      <c r="H15" s="19"/>
    </row>
    <row r="16" customFormat="false" ht="15" hidden="false" customHeight="false" outlineLevel="0" collapsed="false">
      <c r="A16" s="20" t="s">
        <v>26</v>
      </c>
      <c r="B16" s="1" t="n">
        <v>4</v>
      </c>
      <c r="C16" s="1" t="n">
        <f aca="false">B16/8</f>
        <v>0.5</v>
      </c>
      <c r="E16" s="1" t="s">
        <v>6</v>
      </c>
      <c r="F16" s="1" t="s">
        <v>27</v>
      </c>
      <c r="G16" s="21"/>
      <c r="H16" s="19"/>
    </row>
    <row r="17" customFormat="false" ht="15" hidden="false" customHeight="false" outlineLevel="0" collapsed="false">
      <c r="A17" s="17" t="s">
        <v>28</v>
      </c>
      <c r="B17" s="1" t="n">
        <v>4</v>
      </c>
      <c r="C17" s="1" t="n">
        <f aca="false">B17/8</f>
        <v>0.5</v>
      </c>
      <c r="D17" s="0" t="s">
        <v>29</v>
      </c>
      <c r="E17" s="1" t="n">
        <f aca="false">G14</f>
        <v>239.5125</v>
      </c>
      <c r="F17" s="1" t="n">
        <f aca="false">E17/20</f>
        <v>11.975625</v>
      </c>
      <c r="G17" s="21"/>
      <c r="H17" s="19"/>
    </row>
    <row r="18" customFormat="false" ht="15" hidden="false" customHeight="false" outlineLevel="0" collapsed="false">
      <c r="A18" s="17" t="s">
        <v>30</v>
      </c>
      <c r="C18" s="1" t="n">
        <f aca="false">B18/8</f>
        <v>0</v>
      </c>
      <c r="D18" s="0" t="s">
        <v>31</v>
      </c>
      <c r="E18" s="22" t="n">
        <f aca="false">SUM(F13,F10,F7,F6)</f>
        <v>99.83125</v>
      </c>
      <c r="F18" s="22" t="n">
        <f aca="false">E18/20</f>
        <v>4.9915625</v>
      </c>
      <c r="G18" s="21"/>
      <c r="H18" s="19"/>
    </row>
    <row r="19" customFormat="false" ht="13.8" hidden="false" customHeight="false" outlineLevel="0" collapsed="false">
      <c r="A19" s="23" t="s">
        <v>32</v>
      </c>
      <c r="B19" s="1" t="n">
        <v>16</v>
      </c>
      <c r="C19" s="1" t="n">
        <f aca="false">B19/8</f>
        <v>2</v>
      </c>
      <c r="E19" s="22"/>
      <c r="F19" s="22"/>
      <c r="G19" s="21"/>
      <c r="H19" s="19"/>
    </row>
    <row r="20" customFormat="false" ht="13.8" hidden="false" customHeight="false" outlineLevel="0" collapsed="false">
      <c r="A20" s="23" t="s">
        <v>33</v>
      </c>
      <c r="B20" s="1" t="n">
        <v>6</v>
      </c>
      <c r="C20" s="1" t="n">
        <f aca="false">B20/8</f>
        <v>0.75</v>
      </c>
      <c r="E20" s="22"/>
      <c r="F20" s="22"/>
      <c r="G20" s="21"/>
      <c r="H20" s="19"/>
    </row>
    <row r="21" customFormat="false" ht="15" hidden="false" customHeight="false" outlineLevel="0" collapsed="false">
      <c r="A21" s="20" t="s">
        <v>34</v>
      </c>
      <c r="B21" s="1" t="n">
        <v>16</v>
      </c>
      <c r="C21" s="1" t="n">
        <f aca="false">B21/8</f>
        <v>2</v>
      </c>
      <c r="E21" s="22"/>
      <c r="F21" s="22"/>
      <c r="G21" s="21"/>
      <c r="H21" s="19"/>
    </row>
    <row r="22" customFormat="false" ht="15" hidden="false" customHeight="false" outlineLevel="0" collapsed="false">
      <c r="A22" s="20" t="s">
        <v>35</v>
      </c>
      <c r="B22" s="1" t="n">
        <v>16</v>
      </c>
      <c r="C22" s="1" t="n">
        <f aca="false">B22/8</f>
        <v>2</v>
      </c>
      <c r="G22" s="21"/>
    </row>
    <row r="23" customFormat="false" ht="15" hidden="false" customHeight="false" outlineLevel="0" collapsed="false">
      <c r="A23" s="20" t="s">
        <v>36</v>
      </c>
      <c r="B23" s="1" t="n">
        <v>8</v>
      </c>
      <c r="C23" s="1" t="n">
        <f aca="false">B23/8</f>
        <v>1</v>
      </c>
      <c r="G23" s="21"/>
      <c r="H23" s="24"/>
    </row>
    <row r="24" customFormat="false" ht="15" hidden="false" customHeight="false" outlineLevel="0" collapsed="false">
      <c r="A24" s="20" t="s">
        <v>37</v>
      </c>
      <c r="B24" s="1" t="n">
        <v>8</v>
      </c>
      <c r="C24" s="1" t="n">
        <f aca="false">B24/8</f>
        <v>1</v>
      </c>
      <c r="G24" s="21"/>
      <c r="H24" s="24"/>
    </row>
    <row r="25" customFormat="false" ht="15" hidden="false" customHeight="false" outlineLevel="0" collapsed="false">
      <c r="A25" s="20" t="s">
        <v>38</v>
      </c>
      <c r="B25" s="1" t="n">
        <v>6</v>
      </c>
      <c r="C25" s="1" t="n">
        <f aca="false">B25/8</f>
        <v>0.75</v>
      </c>
      <c r="E25" s="22"/>
      <c r="F25" s="22"/>
      <c r="G25" s="21"/>
      <c r="H25" s="24"/>
    </row>
    <row r="26" customFormat="false" ht="15" hidden="false" customHeight="false" outlineLevel="0" collapsed="false">
      <c r="A26" s="20" t="s">
        <v>39</v>
      </c>
      <c r="B26" s="1" t="n">
        <v>6</v>
      </c>
      <c r="C26" s="1" t="n">
        <f aca="false">B26/8</f>
        <v>0.75</v>
      </c>
      <c r="E26" s="22"/>
      <c r="F26" s="22"/>
      <c r="G26" s="21"/>
      <c r="H26" s="24"/>
    </row>
    <row r="27" customFormat="false" ht="15" hidden="false" customHeight="false" outlineLevel="0" collapsed="false">
      <c r="A27" s="20" t="s">
        <v>40</v>
      </c>
      <c r="B27" s="1" t="n">
        <v>6</v>
      </c>
      <c r="C27" s="1" t="n">
        <f aca="false">B27/8</f>
        <v>0.75</v>
      </c>
      <c r="E27" s="22"/>
      <c r="F27" s="22"/>
      <c r="G27" s="21"/>
      <c r="H27" s="24"/>
    </row>
    <row r="28" customFormat="false" ht="15" hidden="false" customHeight="false" outlineLevel="0" collapsed="false">
      <c r="A28" s="20" t="s">
        <v>41</v>
      </c>
      <c r="B28" s="1" t="n">
        <v>8</v>
      </c>
      <c r="C28" s="1" t="n">
        <f aca="false">B28/8</f>
        <v>1</v>
      </c>
      <c r="E28" s="22"/>
      <c r="F28" s="22"/>
      <c r="G28" s="21"/>
      <c r="H28" s="24"/>
    </row>
    <row r="29" customFormat="false" ht="15" hidden="false" customHeight="false" outlineLevel="0" collapsed="false">
      <c r="A29" s="20" t="s">
        <v>42</v>
      </c>
      <c r="B29" s="1" t="n">
        <v>12</v>
      </c>
      <c r="C29" s="1" t="n">
        <f aca="false">B29/8</f>
        <v>1.5</v>
      </c>
      <c r="E29" s="22"/>
      <c r="F29" s="22"/>
      <c r="G29" s="21"/>
      <c r="H29" s="24"/>
    </row>
    <row r="30" customFormat="false" ht="15" hidden="false" customHeight="false" outlineLevel="0" collapsed="false">
      <c r="A30" s="20" t="s">
        <v>43</v>
      </c>
      <c r="B30" s="1" t="n">
        <v>20</v>
      </c>
      <c r="C30" s="1" t="n">
        <f aca="false">B30/8</f>
        <v>2.5</v>
      </c>
      <c r="E30" s="22"/>
      <c r="F30" s="22"/>
      <c r="G30" s="21"/>
      <c r="H30" s="24"/>
    </row>
    <row r="31" customFormat="false" ht="13.8" hidden="false" customHeight="false" outlineLevel="0" collapsed="false">
      <c r="A31" s="20" t="s">
        <v>44</v>
      </c>
      <c r="B31" s="1" t="n">
        <v>12</v>
      </c>
      <c r="C31" s="1" t="n">
        <f aca="false">B31/8</f>
        <v>1.5</v>
      </c>
      <c r="E31" s="22"/>
      <c r="F31" s="22"/>
      <c r="G31" s="21"/>
      <c r="H31" s="24"/>
    </row>
    <row r="32" customFormat="false" ht="13.8" hidden="false" customHeight="false" outlineLevel="0" collapsed="false">
      <c r="A32" s="23" t="s">
        <v>45</v>
      </c>
      <c r="B32" s="1" t="n">
        <v>8</v>
      </c>
      <c r="C32" s="1" t="n">
        <f aca="false">B32/8</f>
        <v>1</v>
      </c>
      <c r="E32" s="22"/>
      <c r="F32" s="22"/>
      <c r="G32" s="21"/>
      <c r="H32" s="24"/>
    </row>
    <row r="33" customFormat="false" ht="13.8" hidden="false" customHeight="false" outlineLevel="0" collapsed="false">
      <c r="A33" s="23" t="s">
        <v>46</v>
      </c>
      <c r="B33" s="1" t="n">
        <v>12</v>
      </c>
      <c r="C33" s="1" t="n">
        <f aca="false">B33/8</f>
        <v>1.5</v>
      </c>
      <c r="E33" s="22"/>
      <c r="F33" s="22"/>
      <c r="G33" s="21"/>
      <c r="H33" s="24"/>
    </row>
    <row r="34" customFormat="false" ht="13.8" hidden="false" customHeight="false" outlineLevel="0" collapsed="false">
      <c r="A34" s="23" t="s">
        <v>47</v>
      </c>
      <c r="B34" s="1" t="n">
        <v>12</v>
      </c>
      <c r="C34" s="1" t="n">
        <f aca="false">B34/8</f>
        <v>1.5</v>
      </c>
      <c r="E34" s="22"/>
      <c r="F34" s="22"/>
      <c r="G34" s="21"/>
      <c r="H34" s="24"/>
    </row>
    <row r="35" customFormat="false" ht="13.8" hidden="false" customHeight="false" outlineLevel="0" collapsed="false">
      <c r="A35" s="23" t="s">
        <v>48</v>
      </c>
      <c r="B35" s="1" t="n">
        <v>40</v>
      </c>
      <c r="C35" s="1" t="n">
        <f aca="false">B35/8</f>
        <v>5</v>
      </c>
      <c r="D35" s="0" t="s">
        <v>49</v>
      </c>
      <c r="E35" s="22"/>
      <c r="F35" s="22"/>
      <c r="G35" s="21"/>
      <c r="H35" s="24"/>
    </row>
    <row r="36" customFormat="false" ht="13.8" hidden="false" customHeight="false" outlineLevel="0" collapsed="false">
      <c r="A36" s="23" t="s">
        <v>50</v>
      </c>
      <c r="B36" s="1" t="n">
        <v>6</v>
      </c>
      <c r="C36" s="1" t="n">
        <f aca="false">B36/8</f>
        <v>0.75</v>
      </c>
      <c r="E36" s="22"/>
      <c r="F36" s="22"/>
      <c r="G36" s="21"/>
      <c r="H36" s="24"/>
    </row>
    <row r="37" customFormat="false" ht="15" hidden="false" customHeight="false" outlineLevel="0" collapsed="false">
      <c r="A37" s="15" t="s">
        <v>51</v>
      </c>
      <c r="B37" s="16"/>
      <c r="C37" s="16"/>
      <c r="E37" s="22"/>
      <c r="F37" s="22"/>
      <c r="G37" s="21"/>
      <c r="H37" s="24"/>
    </row>
    <row r="38" customFormat="false" ht="15" hidden="false" customHeight="false" outlineLevel="0" collapsed="false">
      <c r="A38" s="17" t="s">
        <v>52</v>
      </c>
      <c r="B38" s="1" t="n">
        <v>2</v>
      </c>
      <c r="C38" s="1" t="n">
        <f aca="false">B38/8</f>
        <v>0.25</v>
      </c>
      <c r="H38" s="25"/>
    </row>
    <row r="39" customFormat="false" ht="15" hidden="false" customHeight="false" outlineLevel="0" collapsed="false">
      <c r="A39" s="20" t="s">
        <v>25</v>
      </c>
      <c r="B39" s="1" t="n">
        <v>8</v>
      </c>
      <c r="C39" s="1" t="n">
        <f aca="false">B39/8</f>
        <v>1</v>
      </c>
      <c r="H39" s="25"/>
    </row>
    <row r="40" customFormat="false" ht="15" hidden="false" customHeight="false" outlineLevel="0" collapsed="false">
      <c r="A40" s="20" t="s">
        <v>53</v>
      </c>
      <c r="B40" s="1" t="n">
        <v>8</v>
      </c>
      <c r="C40" s="1" t="n">
        <f aca="false">B40/8</f>
        <v>1</v>
      </c>
      <c r="G40" s="26"/>
      <c r="H40" s="25"/>
    </row>
    <row r="41" customFormat="false" ht="15" hidden="false" customHeight="false" outlineLevel="0" collapsed="false">
      <c r="A41" s="20" t="s">
        <v>54</v>
      </c>
      <c r="B41" s="1" t="n">
        <v>6</v>
      </c>
      <c r="C41" s="1" t="n">
        <f aca="false">B41/8</f>
        <v>0.75</v>
      </c>
      <c r="H41" s="25"/>
    </row>
    <row r="42" customFormat="false" ht="15" hidden="false" customHeight="false" outlineLevel="0" collapsed="false">
      <c r="A42" s="20" t="s">
        <v>55</v>
      </c>
      <c r="B42" s="1" t="n">
        <v>6</v>
      </c>
      <c r="C42" s="1" t="n">
        <f aca="false">B42/8</f>
        <v>0.75</v>
      </c>
      <c r="G42" s="26"/>
      <c r="H42" s="25"/>
    </row>
    <row r="43" customFormat="false" ht="15" hidden="false" customHeight="false" outlineLevel="0" collapsed="false">
      <c r="A43" s="17" t="s">
        <v>56</v>
      </c>
      <c r="C43" s="1" t="n">
        <f aca="false">B43/8</f>
        <v>0</v>
      </c>
      <c r="G43" s="26"/>
      <c r="H43" s="25"/>
    </row>
    <row r="44" customFormat="false" ht="15" hidden="false" customHeight="false" outlineLevel="0" collapsed="false">
      <c r="A44" s="20" t="s">
        <v>57</v>
      </c>
      <c r="B44" s="1" t="n">
        <v>12</v>
      </c>
      <c r="C44" s="1" t="n">
        <f aca="false">B44/8</f>
        <v>1.5</v>
      </c>
      <c r="G44" s="26"/>
      <c r="H44" s="12"/>
    </row>
    <row r="45" customFormat="false" ht="15" hidden="false" customHeight="false" outlineLevel="0" collapsed="false">
      <c r="A45" s="20" t="s">
        <v>58</v>
      </c>
      <c r="B45" s="1" t="n">
        <v>12</v>
      </c>
      <c r="C45" s="1" t="n">
        <f aca="false">B45/8</f>
        <v>1.5</v>
      </c>
      <c r="G45" s="26"/>
      <c r="H45" s="12"/>
    </row>
    <row r="46" customFormat="false" ht="23.25" hidden="false" customHeight="false" outlineLevel="0" collapsed="false">
      <c r="A46" s="20" t="s">
        <v>59</v>
      </c>
      <c r="B46" s="1" t="n">
        <v>6</v>
      </c>
      <c r="C46" s="1" t="n">
        <f aca="false">B46/8</f>
        <v>0.75</v>
      </c>
      <c r="G46" s="27"/>
      <c r="H46" s="24"/>
    </row>
    <row r="47" customFormat="false" ht="15" hidden="false" customHeight="false" outlineLevel="0" collapsed="false">
      <c r="A47" s="20" t="s">
        <v>60</v>
      </c>
      <c r="B47" s="1" t="n">
        <v>8</v>
      </c>
      <c r="C47" s="1" t="n">
        <f aca="false">B47/8</f>
        <v>1</v>
      </c>
      <c r="G47" s="26"/>
      <c r="H47" s="24"/>
    </row>
    <row r="48" customFormat="false" ht="15" hidden="false" customHeight="false" outlineLevel="0" collapsed="false">
      <c r="A48" s="20" t="s">
        <v>43</v>
      </c>
      <c r="B48" s="1" t="n">
        <v>20</v>
      </c>
      <c r="C48" s="1" t="n">
        <f aca="false">B48/8</f>
        <v>2.5</v>
      </c>
      <c r="G48" s="26"/>
      <c r="H48" s="24"/>
    </row>
    <row r="49" customFormat="false" ht="15" hidden="false" customHeight="false" outlineLevel="0" collapsed="false">
      <c r="A49" s="20" t="s">
        <v>61</v>
      </c>
      <c r="B49" s="1" t="n">
        <v>8</v>
      </c>
      <c r="C49" s="1" t="n">
        <f aca="false">B49/8</f>
        <v>1</v>
      </c>
      <c r="G49" s="26"/>
      <c r="H49" s="24"/>
    </row>
    <row r="50" customFormat="false" ht="13.8" hidden="false" customHeight="false" outlineLevel="0" collapsed="false">
      <c r="A50" s="20" t="s">
        <v>62</v>
      </c>
      <c r="B50" s="1" t="n">
        <v>12</v>
      </c>
      <c r="C50" s="1" t="n">
        <f aca="false">B50/8</f>
        <v>1.5</v>
      </c>
      <c r="G50" s="26"/>
      <c r="H50" s="24"/>
    </row>
    <row r="51" customFormat="false" ht="13.8" hidden="false" customHeight="false" outlineLevel="0" collapsed="false">
      <c r="A51" s="23" t="s">
        <v>63</v>
      </c>
      <c r="B51" s="1" t="n">
        <v>6</v>
      </c>
      <c r="C51" s="1" t="n">
        <f aca="false">B51/8</f>
        <v>0.75</v>
      </c>
      <c r="G51" s="26"/>
      <c r="H51" s="20"/>
    </row>
    <row r="52" customFormat="false" ht="13.8" hidden="false" customHeight="false" outlineLevel="0" collapsed="false">
      <c r="A52" s="23" t="s">
        <v>64</v>
      </c>
      <c r="B52" s="1" t="n">
        <v>16</v>
      </c>
      <c r="C52" s="1" t="n">
        <f aca="false">B52/8</f>
        <v>2</v>
      </c>
      <c r="G52" s="26"/>
      <c r="H52" s="20"/>
    </row>
    <row r="53" customFormat="false" ht="15" hidden="false" customHeight="false" outlineLevel="0" collapsed="false">
      <c r="A53" s="15" t="s">
        <v>65</v>
      </c>
      <c r="B53" s="15"/>
      <c r="C53" s="15"/>
      <c r="G53" s="26"/>
      <c r="H53" s="20"/>
    </row>
    <row r="54" customFormat="false" ht="15" hidden="false" customHeight="false" outlineLevel="0" collapsed="false">
      <c r="A54" s="17" t="s">
        <v>56</v>
      </c>
      <c r="B54" s="1" t="n">
        <v>2</v>
      </c>
      <c r="C54" s="1" t="n">
        <f aca="false">B54/8</f>
        <v>0.25</v>
      </c>
      <c r="G54" s="26"/>
      <c r="H54" s="20"/>
    </row>
    <row r="55" customFormat="false" ht="13.8" hidden="false" customHeight="false" outlineLevel="0" collapsed="false">
      <c r="A55" s="20" t="s">
        <v>32</v>
      </c>
      <c r="B55" s="1" t="n">
        <v>24</v>
      </c>
      <c r="C55" s="1" t="n">
        <f aca="false">B55/8</f>
        <v>3</v>
      </c>
      <c r="G55" s="26"/>
      <c r="H55" s="20"/>
      <c r="I55" s="19"/>
    </row>
    <row r="56" customFormat="false" ht="13.8" hidden="false" customHeight="false" outlineLevel="0" collapsed="false">
      <c r="A56" s="23" t="s">
        <v>66</v>
      </c>
      <c r="B56" s="1" t="n">
        <v>8</v>
      </c>
      <c r="C56" s="1" t="n">
        <f aca="false">B56/8</f>
        <v>1</v>
      </c>
      <c r="G56" s="26"/>
      <c r="H56" s="20"/>
      <c r="I56" s="19"/>
    </row>
    <row r="57" customFormat="false" ht="15" hidden="false" customHeight="false" outlineLevel="0" collapsed="false">
      <c r="A57" s="20" t="s">
        <v>67</v>
      </c>
      <c r="B57" s="1" t="n">
        <v>12</v>
      </c>
      <c r="C57" s="1" t="n">
        <f aca="false">B57/8</f>
        <v>1.5</v>
      </c>
      <c r="G57" s="21"/>
      <c r="H57" s="20"/>
      <c r="I57" s="19"/>
    </row>
    <row r="58" customFormat="false" ht="15" hidden="false" customHeight="false" outlineLevel="0" collapsed="false">
      <c r="A58" s="20" t="s">
        <v>68</v>
      </c>
      <c r="B58" s="1" t="n">
        <v>12</v>
      </c>
      <c r="C58" s="1" t="n">
        <f aca="false">B58/8</f>
        <v>1.5</v>
      </c>
      <c r="G58" s="21"/>
      <c r="H58" s="20"/>
    </row>
    <row r="59" customFormat="false" ht="13.8" hidden="false" customHeight="false" outlineLevel="0" collapsed="false">
      <c r="A59" s="20" t="s">
        <v>69</v>
      </c>
      <c r="B59" s="1" t="n">
        <v>12</v>
      </c>
      <c r="C59" s="1" t="n">
        <f aca="false">B59/8</f>
        <v>1.5</v>
      </c>
      <c r="G59" s="21"/>
      <c r="H59" s="20"/>
    </row>
    <row r="60" customFormat="false" ht="13.8" hidden="false" customHeight="false" outlineLevel="0" collapsed="false">
      <c r="A60" s="28" t="s">
        <v>70</v>
      </c>
      <c r="B60" s="1" t="n">
        <v>6</v>
      </c>
      <c r="C60" s="1" t="n">
        <f aca="false">B60/8</f>
        <v>0.75</v>
      </c>
      <c r="G60" s="21"/>
      <c r="H60" s="20"/>
    </row>
    <row r="61" customFormat="false" ht="13.8" hidden="false" customHeight="false" outlineLevel="0" collapsed="false">
      <c r="A61" s="28" t="s">
        <v>71</v>
      </c>
      <c r="B61" s="1" t="n">
        <v>6</v>
      </c>
      <c r="C61" s="1" t="n">
        <f aca="false">B61/8</f>
        <v>0.75</v>
      </c>
      <c r="G61" s="21"/>
      <c r="H61" s="29"/>
      <c r="I61" s="19"/>
    </row>
    <row r="62" customFormat="false" ht="13.8" hidden="false" customHeight="false" outlineLevel="0" collapsed="false">
      <c r="A62" s="28" t="s">
        <v>72</v>
      </c>
      <c r="B62" s="1" t="n">
        <v>6</v>
      </c>
      <c r="C62" s="1" t="n">
        <f aca="false">B62/8</f>
        <v>0.75</v>
      </c>
      <c r="G62" s="21"/>
      <c r="H62" s="24"/>
      <c r="I62" s="19"/>
    </row>
    <row r="63" customFormat="false" ht="13.8" hidden="false" customHeight="false" outlineLevel="0" collapsed="false">
      <c r="A63" s="28" t="s">
        <v>73</v>
      </c>
      <c r="B63" s="1" t="n">
        <v>6</v>
      </c>
      <c r="C63" s="1" t="n">
        <f aca="false">B63/8</f>
        <v>0.75</v>
      </c>
      <c r="G63" s="21"/>
      <c r="H63" s="24"/>
      <c r="I63" s="19"/>
    </row>
    <row r="64" customFormat="false" ht="13.8" hidden="false" customHeight="false" outlineLevel="0" collapsed="false">
      <c r="A64" s="28" t="s">
        <v>74</v>
      </c>
      <c r="B64" s="1" t="n">
        <v>8</v>
      </c>
      <c r="C64" s="1" t="n">
        <f aca="false">B64/8</f>
        <v>1</v>
      </c>
      <c r="G64" s="21"/>
      <c r="H64" s="30"/>
      <c r="I64" s="19"/>
    </row>
    <row r="65" customFormat="false" ht="15" hidden="false" customHeight="false" outlineLevel="0" collapsed="false">
      <c r="A65" s="15" t="s">
        <v>75</v>
      </c>
      <c r="B65" s="15"/>
      <c r="C65" s="15"/>
      <c r="G65" s="21"/>
      <c r="H65" s="19"/>
      <c r="I65" s="19"/>
    </row>
    <row r="66" customFormat="false" ht="15" hidden="false" customHeight="false" outlineLevel="0" collapsed="false">
      <c r="A66" s="17" t="s">
        <v>56</v>
      </c>
      <c r="B66" s="1" t="n">
        <v>2</v>
      </c>
      <c r="C66" s="1" t="n">
        <f aca="false">B66/8</f>
        <v>0.25</v>
      </c>
      <c r="G66" s="21"/>
      <c r="H66" s="19"/>
      <c r="I66" s="19"/>
    </row>
    <row r="67" customFormat="false" ht="15" hidden="false" customHeight="false" outlineLevel="0" collapsed="false">
      <c r="A67" s="20" t="s">
        <v>76</v>
      </c>
      <c r="B67" s="1" t="n">
        <v>12</v>
      </c>
      <c r="C67" s="1" t="n">
        <f aca="false">B67/8</f>
        <v>1.5</v>
      </c>
      <c r="G67" s="21"/>
      <c r="H67" s="19"/>
      <c r="I67" s="19"/>
    </row>
    <row r="68" customFormat="false" ht="13.8" hidden="false" customHeight="false" outlineLevel="0" collapsed="false">
      <c r="A68" s="20" t="s">
        <v>77</v>
      </c>
      <c r="B68" s="1" t="n">
        <v>12</v>
      </c>
      <c r="C68" s="1" t="n">
        <f aca="false">B68/8</f>
        <v>1.5</v>
      </c>
      <c r="G68" s="21"/>
      <c r="H68" s="19"/>
      <c r="I68" s="19"/>
    </row>
    <row r="69" customFormat="false" ht="20.85" hidden="false" customHeight="true" outlineLevel="0" collapsed="false">
      <c r="A69" s="31" t="s">
        <v>78</v>
      </c>
      <c r="B69" s="1" t="n">
        <v>12</v>
      </c>
      <c r="C69" s="1" t="n">
        <f aca="false">B69/8</f>
        <v>1.5</v>
      </c>
      <c r="G69" s="21"/>
      <c r="H69" s="19"/>
      <c r="I69" s="19"/>
    </row>
    <row r="70" customFormat="false" ht="15" hidden="false" customHeight="false" outlineLevel="0" collapsed="false">
      <c r="A70" s="20" t="s">
        <v>79</v>
      </c>
      <c r="B70" s="1" t="n">
        <v>12</v>
      </c>
      <c r="C70" s="1" t="n">
        <f aca="false">B70/8</f>
        <v>1.5</v>
      </c>
      <c r="G70" s="21"/>
      <c r="H70" s="19"/>
      <c r="I70" s="19"/>
    </row>
    <row r="71" customFormat="false" ht="13.8" hidden="false" customHeight="false" outlineLevel="0" collapsed="false">
      <c r="A71" s="20" t="s">
        <v>80</v>
      </c>
      <c r="B71" s="1" t="n">
        <v>12</v>
      </c>
      <c r="C71" s="1" t="n">
        <f aca="false">B71/8</f>
        <v>1.5</v>
      </c>
      <c r="G71" s="21"/>
      <c r="H71" s="19"/>
      <c r="I71" s="19"/>
    </row>
    <row r="72" customFormat="false" ht="13.8" hidden="false" customHeight="false" outlineLevel="0" collapsed="false">
      <c r="A72" s="23" t="s">
        <v>81</v>
      </c>
      <c r="B72" s="1" t="n">
        <v>6</v>
      </c>
      <c r="C72" s="1" t="n">
        <f aca="false">B72/8</f>
        <v>0.75</v>
      </c>
      <c r="G72" s="21"/>
      <c r="H72" s="19"/>
      <c r="I72" s="19"/>
    </row>
    <row r="73" customFormat="false" ht="15" hidden="false" customHeight="false" outlineLevel="0" collapsed="false">
      <c r="A73" s="20" t="s">
        <v>82</v>
      </c>
      <c r="B73" s="1" t="n">
        <v>12</v>
      </c>
      <c r="C73" s="1" t="n">
        <f aca="false">B73/8</f>
        <v>1.5</v>
      </c>
      <c r="G73" s="21"/>
      <c r="H73" s="19"/>
      <c r="I73" s="19"/>
    </row>
    <row r="74" customFormat="false" ht="15" hidden="false" customHeight="false" outlineLevel="0" collapsed="false">
      <c r="A74" s="20" t="s">
        <v>32</v>
      </c>
      <c r="B74" s="1" t="n">
        <v>24</v>
      </c>
      <c r="C74" s="1" t="n">
        <f aca="false">B74/8</f>
        <v>3</v>
      </c>
      <c r="G74" s="21"/>
      <c r="H74" s="19"/>
      <c r="I74" s="19"/>
    </row>
    <row r="75" customFormat="false" ht="13.8" hidden="false" customHeight="false" outlineLevel="0" collapsed="false">
      <c r="A75" s="20" t="s">
        <v>83</v>
      </c>
      <c r="B75" s="1" t="n">
        <v>12</v>
      </c>
      <c r="C75" s="1" t="n">
        <f aca="false">B75/8</f>
        <v>1.5</v>
      </c>
      <c r="G75" s="21"/>
      <c r="H75" s="19"/>
      <c r="I75" s="19"/>
    </row>
    <row r="76" customFormat="false" ht="13.8" hidden="false" customHeight="false" outlineLevel="0" collapsed="false">
      <c r="A76" s="23" t="s">
        <v>84</v>
      </c>
      <c r="B76" s="1" t="n">
        <v>6</v>
      </c>
      <c r="C76" s="1" t="n">
        <f aca="false">B76/8</f>
        <v>0.75</v>
      </c>
      <c r="G76" s="21"/>
      <c r="H76" s="19"/>
      <c r="I76" s="19"/>
    </row>
    <row r="77" customFormat="false" ht="13.8" hidden="false" customHeight="false" outlineLevel="0" collapsed="false">
      <c r="A77" s="23" t="s">
        <v>85</v>
      </c>
      <c r="B77" s="1" t="n">
        <v>8</v>
      </c>
      <c r="C77" s="1" t="n">
        <f aca="false">B77/8</f>
        <v>1</v>
      </c>
      <c r="G77" s="21"/>
      <c r="H77" s="19"/>
      <c r="I77" s="19"/>
    </row>
    <row r="78" customFormat="false" ht="13.8" hidden="false" customHeight="false" outlineLevel="0" collapsed="false">
      <c r="A78" s="23" t="s">
        <v>86</v>
      </c>
      <c r="B78" s="1" t="n">
        <v>8</v>
      </c>
      <c r="C78" s="1" t="n">
        <f aca="false">B78/8</f>
        <v>1</v>
      </c>
      <c r="G78" s="21"/>
      <c r="H78" s="19"/>
      <c r="I78" s="19"/>
    </row>
    <row r="79" customFormat="false" ht="15" hidden="false" customHeight="false" outlineLevel="0" collapsed="false">
      <c r="A79" s="15" t="s">
        <v>87</v>
      </c>
      <c r="B79" s="15"/>
      <c r="C79" s="15"/>
      <c r="G79" s="21"/>
      <c r="H79" s="19"/>
      <c r="I79" s="19"/>
    </row>
    <row r="80" customFormat="false" ht="13.8" hidden="false" customHeight="false" outlineLevel="0" collapsed="false">
      <c r="A80" s="17" t="s">
        <v>56</v>
      </c>
      <c r="B80" s="1" t="n">
        <v>2</v>
      </c>
      <c r="C80" s="18" t="n">
        <f aca="false">B80/8</f>
        <v>0.25</v>
      </c>
      <c r="G80" s="21"/>
      <c r="H80" s="19"/>
      <c r="I80" s="19"/>
    </row>
    <row r="81" customFormat="false" ht="13.8" hidden="false" customHeight="false" outlineLevel="0" collapsed="false">
      <c r="A81" s="20" t="s">
        <v>88</v>
      </c>
      <c r="B81" s="18" t="n">
        <v>12</v>
      </c>
      <c r="C81" s="18" t="n">
        <f aca="false">B81/8</f>
        <v>1.5</v>
      </c>
      <c r="G81" s="21"/>
      <c r="H81" s="19"/>
      <c r="I81" s="19"/>
    </row>
    <row r="82" customFormat="false" ht="15" hidden="false" customHeight="false" outlineLevel="0" collapsed="false">
      <c r="A82" s="20" t="s">
        <v>89</v>
      </c>
      <c r="B82" s="1" t="n">
        <v>16</v>
      </c>
      <c r="C82" s="1" t="n">
        <f aca="false">B82/8</f>
        <v>2</v>
      </c>
      <c r="G82" s="21"/>
      <c r="H82" s="19"/>
      <c r="I82" s="19"/>
    </row>
    <row r="83" customFormat="false" ht="15" hidden="false" customHeight="false" outlineLevel="0" collapsed="false">
      <c r="A83" s="15" t="s">
        <v>90</v>
      </c>
      <c r="B83" s="15"/>
      <c r="C83" s="15"/>
      <c r="G83" s="21"/>
      <c r="H83" s="19"/>
      <c r="I83" s="19"/>
    </row>
    <row r="84" customFormat="false" ht="13.8" hidden="false" customHeight="false" outlineLevel="0" collapsed="false">
      <c r="A84" s="17" t="s">
        <v>56</v>
      </c>
      <c r="B84" s="1" t="n">
        <v>2</v>
      </c>
      <c r="C84" s="1" t="n">
        <f aca="false">B84/8</f>
        <v>0.25</v>
      </c>
      <c r="G84" s="21"/>
      <c r="H84" s="19"/>
      <c r="I84" s="19"/>
    </row>
    <row r="85" customFormat="false" ht="13.8" hidden="false" customHeight="false" outlineLevel="0" collapsed="false">
      <c r="A85" s="23" t="s">
        <v>91</v>
      </c>
      <c r="B85" s="1" t="n">
        <v>6</v>
      </c>
      <c r="C85" s="1" t="n">
        <f aca="false">B85/8</f>
        <v>0.75</v>
      </c>
      <c r="G85" s="21"/>
      <c r="H85" s="19"/>
      <c r="I85" s="19"/>
    </row>
    <row r="86" customFormat="false" ht="13.8" hidden="false" customHeight="false" outlineLevel="0" collapsed="false">
      <c r="A86" s="32" t="s">
        <v>92</v>
      </c>
      <c r="B86" s="1" t="n">
        <v>4</v>
      </c>
      <c r="C86" s="1" t="n">
        <f aca="false">B86/8</f>
        <v>0.5</v>
      </c>
      <c r="G86" s="21"/>
      <c r="H86" s="19"/>
      <c r="I86" s="19"/>
    </row>
    <row r="87" customFormat="false" ht="13.8" hidden="false" customHeight="false" outlineLevel="0" collapsed="false">
      <c r="A87" s="32" t="s">
        <v>93</v>
      </c>
      <c r="B87" s="1" t="n">
        <v>4</v>
      </c>
      <c r="C87" s="1" t="n">
        <f aca="false">B87/8</f>
        <v>0.5</v>
      </c>
      <c r="G87" s="21"/>
      <c r="H87" s="19"/>
      <c r="I87" s="19"/>
    </row>
    <row r="88" customFormat="false" ht="13.8" hidden="false" customHeight="false" outlineLevel="0" collapsed="false">
      <c r="A88" s="23" t="s">
        <v>94</v>
      </c>
      <c r="B88" s="1" t="n">
        <v>6</v>
      </c>
      <c r="C88" s="1" t="n">
        <f aca="false">B88/8</f>
        <v>0.75</v>
      </c>
      <c r="G88" s="21"/>
      <c r="H88" s="19"/>
      <c r="I88" s="19"/>
    </row>
    <row r="89" customFormat="false" ht="13.8" hidden="false" customHeight="false" outlineLevel="0" collapsed="false">
      <c r="A89" s="23" t="s">
        <v>95</v>
      </c>
      <c r="B89" s="1" t="n">
        <v>6</v>
      </c>
      <c r="C89" s="1" t="n">
        <f aca="false">B89/8</f>
        <v>0.75</v>
      </c>
      <c r="G89" s="21"/>
      <c r="H89" s="19"/>
      <c r="I89" s="19"/>
    </row>
    <row r="90" customFormat="false" ht="13.8" hidden="false" customHeight="false" outlineLevel="0" collapsed="false">
      <c r="A90" s="23" t="s">
        <v>96</v>
      </c>
      <c r="B90" s="1" t="n">
        <v>6</v>
      </c>
      <c r="C90" s="1" t="n">
        <f aca="false">B90/8</f>
        <v>0.75</v>
      </c>
      <c r="G90" s="21"/>
      <c r="H90" s="19"/>
      <c r="I90" s="19"/>
    </row>
    <row r="91" customFormat="false" ht="13.8" hidden="false" customHeight="false" outlineLevel="0" collapsed="false">
      <c r="A91" s="23" t="s">
        <v>97</v>
      </c>
      <c r="B91" s="1" t="n">
        <v>6</v>
      </c>
      <c r="C91" s="1" t="n">
        <f aca="false">B91/8</f>
        <v>0.75</v>
      </c>
      <c r="G91" s="21"/>
      <c r="H91" s="19"/>
      <c r="I91" s="19"/>
    </row>
    <row r="92" customFormat="false" ht="13.8" hidden="false" customHeight="false" outlineLevel="0" collapsed="false">
      <c r="A92" s="23" t="s">
        <v>98</v>
      </c>
      <c r="B92" s="1" t="n">
        <v>6</v>
      </c>
      <c r="C92" s="1" t="n">
        <f aca="false">B92/8</f>
        <v>0.75</v>
      </c>
      <c r="G92" s="21"/>
      <c r="H92" s="19"/>
      <c r="I92" s="19"/>
    </row>
    <row r="93" customFormat="false" ht="15" hidden="false" customHeight="false" outlineLevel="0" collapsed="false">
      <c r="A93" s="15" t="s">
        <v>99</v>
      </c>
      <c r="B93" s="15"/>
      <c r="C93" s="15"/>
      <c r="G93" s="21"/>
      <c r="H93" s="19"/>
      <c r="I93" s="19"/>
    </row>
    <row r="94" customFormat="false" ht="13.8" hidden="false" customHeight="false" outlineLevel="0" collapsed="false">
      <c r="A94" s="17" t="s">
        <v>56</v>
      </c>
      <c r="B94" s="1" t="n">
        <v>2</v>
      </c>
      <c r="C94" s="1" t="n">
        <f aca="false">B94/8</f>
        <v>0.25</v>
      </c>
      <c r="G94" s="21"/>
      <c r="H94" s="19"/>
      <c r="I94" s="19"/>
    </row>
    <row r="95" customFormat="false" ht="13.8" hidden="false" customHeight="false" outlineLevel="0" collapsed="false">
      <c r="A95" s="20" t="s">
        <v>100</v>
      </c>
      <c r="B95" s="1" t="n">
        <v>2</v>
      </c>
      <c r="C95" s="1" t="n">
        <f aca="false">B95/8</f>
        <v>0.25</v>
      </c>
      <c r="G95" s="21"/>
      <c r="H95" s="19"/>
      <c r="I95" s="19"/>
    </row>
    <row r="96" customFormat="false" ht="13.8" hidden="false" customHeight="false" outlineLevel="0" collapsed="false">
      <c r="A96" s="23" t="s">
        <v>101</v>
      </c>
      <c r="B96" s="1" t="n">
        <v>4</v>
      </c>
      <c r="C96" s="1" t="n">
        <f aca="false">B96/8</f>
        <v>0.5</v>
      </c>
      <c r="G96" s="21"/>
      <c r="H96" s="19"/>
      <c r="I96" s="19"/>
    </row>
    <row r="97" customFormat="false" ht="13.8" hidden="false" customHeight="false" outlineLevel="0" collapsed="false">
      <c r="A97" s="32" t="s">
        <v>92</v>
      </c>
      <c r="B97" s="1" t="n">
        <v>2</v>
      </c>
      <c r="C97" s="1" t="n">
        <f aca="false">B97/8</f>
        <v>0.25</v>
      </c>
      <c r="G97" s="21"/>
      <c r="H97" s="19"/>
      <c r="I97" s="19"/>
    </row>
    <row r="98" customFormat="false" ht="13.8" hidden="false" customHeight="false" outlineLevel="0" collapsed="false">
      <c r="A98" s="32" t="s">
        <v>93</v>
      </c>
      <c r="B98" s="1" t="n">
        <v>2</v>
      </c>
      <c r="C98" s="1" t="n">
        <f aca="false">B98/8</f>
        <v>0.25</v>
      </c>
      <c r="G98" s="21"/>
      <c r="H98" s="19"/>
      <c r="I98" s="19"/>
    </row>
    <row r="99" customFormat="false" ht="13.8" hidden="false" customHeight="false" outlineLevel="0" collapsed="false">
      <c r="A99" s="23" t="s">
        <v>102</v>
      </c>
      <c r="B99" s="1" t="n">
        <v>6</v>
      </c>
      <c r="C99" s="1" t="n">
        <f aca="false">B99/8</f>
        <v>0.75</v>
      </c>
      <c r="G99" s="21"/>
      <c r="H99" s="19"/>
      <c r="I99" s="19"/>
    </row>
    <row r="100" customFormat="false" ht="13.8" hidden="false" customHeight="false" outlineLevel="0" collapsed="false">
      <c r="A100" s="23" t="s">
        <v>103</v>
      </c>
      <c r="B100" s="1" t="n">
        <v>6</v>
      </c>
      <c r="C100" s="1" t="n">
        <f aca="false">B100/8</f>
        <v>0.75</v>
      </c>
      <c r="G100" s="21"/>
      <c r="H100" s="19"/>
      <c r="I100" s="19"/>
    </row>
    <row r="101" customFormat="false" ht="13.8" hidden="false" customHeight="false" outlineLevel="0" collapsed="false">
      <c r="A101" s="33" t="s">
        <v>104</v>
      </c>
      <c r="B101" s="1" t="n">
        <v>6</v>
      </c>
      <c r="C101" s="1" t="n">
        <f aca="false">B101/8</f>
        <v>0.75</v>
      </c>
      <c r="G101" s="21"/>
      <c r="H101" s="19"/>
      <c r="I101" s="19"/>
    </row>
    <row r="102" customFormat="false" ht="15" hidden="false" customHeight="false" outlineLevel="0" collapsed="false">
      <c r="A102" s="20" t="s">
        <v>105</v>
      </c>
      <c r="B102" s="1" t="n">
        <v>2</v>
      </c>
      <c r="C102" s="1" t="n">
        <f aca="false">B102/8</f>
        <v>0.25</v>
      </c>
      <c r="G102" s="21"/>
      <c r="H102" s="19"/>
      <c r="I102" s="19"/>
    </row>
    <row r="103" customFormat="false" ht="15" hidden="false" customHeight="false" outlineLevel="0" collapsed="false">
      <c r="A103" s="20" t="s">
        <v>106</v>
      </c>
      <c r="B103" s="1" t="n">
        <v>2</v>
      </c>
      <c r="C103" s="1" t="n">
        <f aca="false">B103/8</f>
        <v>0.25</v>
      </c>
      <c r="G103" s="21"/>
      <c r="H103" s="19"/>
      <c r="I103" s="19"/>
    </row>
    <row r="104" customFormat="false" ht="15" hidden="false" customHeight="false" outlineLevel="0" collapsed="false">
      <c r="A104" s="20" t="s">
        <v>107</v>
      </c>
      <c r="B104" s="1" t="n">
        <v>2</v>
      </c>
      <c r="C104" s="1" t="n">
        <f aca="false">B104/8</f>
        <v>0.25</v>
      </c>
      <c r="G104" s="21"/>
      <c r="H104" s="19"/>
      <c r="I104" s="19"/>
    </row>
    <row r="105" customFormat="false" ht="15" hidden="false" customHeight="false" outlineLevel="0" collapsed="false">
      <c r="A105" s="20" t="s">
        <v>108</v>
      </c>
      <c r="B105" s="1" t="n">
        <v>2</v>
      </c>
      <c r="C105" s="1" t="n">
        <f aca="false">B105/8</f>
        <v>0.25</v>
      </c>
      <c r="G105" s="21"/>
      <c r="H105" s="19"/>
      <c r="I105" s="19"/>
    </row>
    <row r="106" customFormat="false" ht="15" hidden="false" customHeight="false" outlineLevel="0" collapsed="false">
      <c r="A106" s="15" t="s">
        <v>109</v>
      </c>
      <c r="B106" s="15"/>
      <c r="C106" s="15"/>
      <c r="G106" s="21"/>
      <c r="H106" s="19"/>
      <c r="I106" s="19"/>
    </row>
    <row r="107" customFormat="false" ht="13.8" hidden="false" customHeight="false" outlineLevel="0" collapsed="false">
      <c r="A107" s="20" t="s">
        <v>56</v>
      </c>
      <c r="B107" s="1" t="n">
        <v>2</v>
      </c>
      <c r="C107" s="1" t="n">
        <f aca="false">B107/8</f>
        <v>0.25</v>
      </c>
      <c r="G107" s="21"/>
      <c r="H107" s="19"/>
      <c r="I107" s="19"/>
    </row>
    <row r="108" customFormat="false" ht="13.8" hidden="false" customHeight="false" outlineLevel="0" collapsed="false">
      <c r="A108" s="23" t="s">
        <v>32</v>
      </c>
      <c r="B108" s="1" t="n">
        <v>16</v>
      </c>
      <c r="C108" s="1" t="n">
        <f aca="false">B108/8</f>
        <v>2</v>
      </c>
      <c r="G108" s="21"/>
      <c r="H108" s="19"/>
      <c r="I108" s="19"/>
    </row>
    <row r="109" customFormat="false" ht="13.8" hidden="false" customHeight="false" outlineLevel="0" collapsed="false">
      <c r="A109" s="23" t="s">
        <v>110</v>
      </c>
      <c r="B109" s="1" t="n">
        <v>16</v>
      </c>
      <c r="C109" s="1" t="n">
        <f aca="false">B109/8</f>
        <v>2</v>
      </c>
      <c r="G109" s="21"/>
      <c r="H109" s="19"/>
      <c r="I109" s="19"/>
    </row>
    <row r="110" customFormat="false" ht="13.8" hidden="false" customHeight="false" outlineLevel="0" collapsed="false">
      <c r="A110" s="23" t="s">
        <v>111</v>
      </c>
      <c r="B110" s="1" t="n">
        <v>12</v>
      </c>
      <c r="C110" s="1" t="n">
        <f aca="false">B110/8</f>
        <v>1.5</v>
      </c>
      <c r="G110" s="21"/>
      <c r="H110" s="19"/>
      <c r="I110" s="19"/>
    </row>
    <row r="111" customFormat="false" ht="15" hidden="false" customHeight="false" outlineLevel="0" collapsed="false">
      <c r="A111" s="20" t="s">
        <v>112</v>
      </c>
      <c r="B111" s="1" t="n">
        <v>12</v>
      </c>
      <c r="C111" s="1" t="n">
        <f aca="false">B111/8</f>
        <v>1.5</v>
      </c>
      <c r="G111" s="21"/>
      <c r="H111" s="19"/>
      <c r="I111" s="19"/>
    </row>
    <row r="112" customFormat="false" ht="15" hidden="false" customHeight="false" outlineLevel="0" collapsed="false">
      <c r="A112" s="20" t="s">
        <v>113</v>
      </c>
      <c r="B112" s="1" t="n">
        <v>24</v>
      </c>
      <c r="C112" s="1" t="n">
        <f aca="false">B112/8</f>
        <v>3</v>
      </c>
      <c r="G112" s="21"/>
      <c r="H112" s="19"/>
      <c r="I112" s="19"/>
    </row>
    <row r="113" customFormat="false" ht="15" hidden="false" customHeight="false" outlineLevel="0" collapsed="false">
      <c r="A113" s="20" t="s">
        <v>114</v>
      </c>
      <c r="B113" s="1" t="n">
        <v>32</v>
      </c>
      <c r="C113" s="1" t="n">
        <f aca="false">B113/8</f>
        <v>4</v>
      </c>
      <c r="G113" s="21"/>
      <c r="H113" s="19"/>
      <c r="I113" s="19"/>
    </row>
    <row r="114" customFormat="false" ht="15" hidden="false" customHeight="false" outlineLevel="0" collapsed="false">
      <c r="A114" s="20" t="s">
        <v>115</v>
      </c>
      <c r="B114" s="1" t="n">
        <v>24</v>
      </c>
      <c r="C114" s="1" t="n">
        <f aca="false">B114/8</f>
        <v>3</v>
      </c>
      <c r="G114" s="21"/>
      <c r="H114" s="19"/>
      <c r="I114" s="19"/>
    </row>
    <row r="115" customFormat="false" ht="15" hidden="false" customHeight="false" outlineLevel="0" collapsed="false">
      <c r="A115" s="20" t="s">
        <v>116</v>
      </c>
      <c r="B115" s="1" t="n">
        <v>12</v>
      </c>
      <c r="C115" s="1" t="n">
        <f aca="false">B115/8</f>
        <v>1.5</v>
      </c>
      <c r="G115" s="21"/>
      <c r="H115" s="19"/>
      <c r="I115" s="19"/>
    </row>
    <row r="116" customFormat="false" ht="15" hidden="false" customHeight="false" outlineLevel="0" collapsed="false">
      <c r="A116" s="20" t="s">
        <v>117</v>
      </c>
      <c r="B116" s="1" t="n">
        <v>12</v>
      </c>
      <c r="C116" s="1" t="n">
        <f aca="false">B116/8</f>
        <v>1.5</v>
      </c>
      <c r="G116" s="21"/>
      <c r="H116" s="19"/>
      <c r="I116" s="19"/>
    </row>
    <row r="117" customFormat="false" ht="15" hidden="false" customHeight="false" outlineLevel="0" collapsed="false">
      <c r="A117" s="15" t="s">
        <v>118</v>
      </c>
      <c r="B117" s="15"/>
      <c r="C117" s="15"/>
      <c r="G117" s="21"/>
      <c r="H117" s="19"/>
      <c r="I117" s="19"/>
    </row>
    <row r="118" customFormat="false" ht="13.8" hidden="false" customHeight="false" outlineLevel="0" collapsed="false">
      <c r="A118" s="20" t="s">
        <v>56</v>
      </c>
      <c r="B118" s="1" t="n">
        <v>2</v>
      </c>
      <c r="C118" s="1" t="n">
        <f aca="false">B118/8</f>
        <v>0.25</v>
      </c>
      <c r="G118" s="21"/>
      <c r="H118" s="19"/>
      <c r="I118" s="19"/>
    </row>
    <row r="119" customFormat="false" ht="13.8" hidden="false" customHeight="false" outlineLevel="0" collapsed="false">
      <c r="A119" s="23" t="s">
        <v>32</v>
      </c>
      <c r="C119" s="1" t="n">
        <f aca="false">B119/8</f>
        <v>0</v>
      </c>
      <c r="G119" s="21"/>
      <c r="H119" s="19"/>
      <c r="I119" s="19"/>
    </row>
    <row r="120" customFormat="false" ht="13.8" hidden="false" customHeight="false" outlineLevel="0" collapsed="false">
      <c r="A120" s="32" t="s">
        <v>119</v>
      </c>
      <c r="B120" s="1" t="n">
        <v>6</v>
      </c>
      <c r="C120" s="1" t="n">
        <f aca="false">B120/8</f>
        <v>0.75</v>
      </c>
      <c r="G120" s="21"/>
      <c r="H120" s="19"/>
      <c r="I120" s="19"/>
    </row>
    <row r="121" customFormat="false" ht="13.8" hidden="false" customHeight="false" outlineLevel="0" collapsed="false">
      <c r="A121" s="32" t="s">
        <v>120</v>
      </c>
      <c r="B121" s="1" t="n">
        <v>6</v>
      </c>
      <c r="C121" s="1" t="n">
        <f aca="false">B121/8</f>
        <v>0.75</v>
      </c>
      <c r="G121" s="21"/>
      <c r="H121" s="19"/>
      <c r="I121" s="19"/>
    </row>
    <row r="122" customFormat="false" ht="15" hidden="false" customHeight="false" outlineLevel="0" collapsed="false">
      <c r="A122" s="15" t="s">
        <v>121</v>
      </c>
      <c r="B122" s="15"/>
      <c r="C122" s="15"/>
      <c r="G122" s="21"/>
      <c r="H122" s="19"/>
      <c r="I122" s="19"/>
    </row>
    <row r="123" customFormat="false" ht="15" hidden="false" customHeight="false" outlineLevel="0" collapsed="false">
      <c r="A123" s="34" t="s">
        <v>122</v>
      </c>
      <c r="B123" s="18" t="n">
        <v>8</v>
      </c>
      <c r="C123" s="18" t="n">
        <f aca="false">B123/8</f>
        <v>1</v>
      </c>
    </row>
    <row r="124" customFormat="false" ht="15" hidden="false" customHeight="false" outlineLevel="0" collapsed="false">
      <c r="A124" s="34" t="s">
        <v>123</v>
      </c>
      <c r="B124" s="18" t="n">
        <v>16</v>
      </c>
      <c r="C124" s="18" t="n">
        <f aca="false">B124/8</f>
        <v>2</v>
      </c>
    </row>
    <row r="125" customFormat="false" ht="15" hidden="false" customHeight="false" outlineLevel="0" collapsed="false">
      <c r="A125" s="15" t="s">
        <v>124</v>
      </c>
      <c r="B125" s="15"/>
      <c r="C125" s="15"/>
    </row>
    <row r="126" customFormat="false" ht="13.8" hidden="false" customHeight="false" outlineLevel="0" collapsed="false">
      <c r="A126" s="34" t="s">
        <v>125</v>
      </c>
      <c r="B126" s="18" t="n">
        <v>4</v>
      </c>
      <c r="C126" s="18" t="n">
        <f aca="false">B126/8</f>
        <v>0.5</v>
      </c>
    </row>
    <row r="127" customFormat="false" ht="13.8" hidden="false" customHeight="false" outlineLevel="0" collapsed="false">
      <c r="A127" s="34" t="s">
        <v>126</v>
      </c>
      <c r="B127" s="18" t="n">
        <v>4</v>
      </c>
      <c r="C127" s="18" t="n">
        <f aca="false">B127/8</f>
        <v>0.5</v>
      </c>
    </row>
    <row r="128" customFormat="false" ht="13.8" hidden="false" customHeight="false" outlineLevel="0" collapsed="false">
      <c r="A128" s="34" t="s">
        <v>127</v>
      </c>
      <c r="B128" s="18" t="n">
        <v>6</v>
      </c>
      <c r="C128" s="18" t="n">
        <f aca="false">B128/8</f>
        <v>0.75</v>
      </c>
    </row>
    <row r="129" customFormat="false" ht="13.8" hidden="false" customHeight="false" outlineLevel="0" collapsed="false">
      <c r="A129" s="34" t="s">
        <v>128</v>
      </c>
      <c r="B129" s="18" t="n">
        <v>8</v>
      </c>
      <c r="C129" s="18" t="n">
        <f aca="false">B129/8</f>
        <v>1</v>
      </c>
    </row>
    <row r="130" customFormat="false" ht="13.8" hidden="false" customHeight="false" outlineLevel="0" collapsed="false">
      <c r="A130" s="34" t="s">
        <v>129</v>
      </c>
      <c r="B130" s="18" t="n">
        <v>4</v>
      </c>
      <c r="C130" s="18" t="n">
        <f aca="false">B130/8</f>
        <v>0.5</v>
      </c>
    </row>
    <row r="131" customFormat="false" ht="13.8" hidden="false" customHeight="false" outlineLevel="0" collapsed="false">
      <c r="A131" s="34" t="s">
        <v>48</v>
      </c>
      <c r="B131" s="18" t="n">
        <v>16</v>
      </c>
      <c r="C131" s="18" t="n">
        <f aca="false">B131/8</f>
        <v>2</v>
      </c>
    </row>
    <row r="132" customFormat="false" ht="13.8" hidden="false" customHeight="false" outlineLevel="0" collapsed="false">
      <c r="A132" s="34" t="s">
        <v>130</v>
      </c>
      <c r="B132" s="18"/>
      <c r="C132" s="18" t="n">
        <f aca="false">B132/8</f>
        <v>0</v>
      </c>
    </row>
    <row r="133" customFormat="false" ht="13.8" hidden="false" customHeight="false" outlineLevel="0" collapsed="false">
      <c r="A133" s="20" t="s">
        <v>131</v>
      </c>
      <c r="B133" s="18" t="n">
        <v>8</v>
      </c>
      <c r="C133" s="18" t="n">
        <f aca="false">B133/8</f>
        <v>1</v>
      </c>
    </row>
    <row r="134" customFormat="false" ht="13.8" hidden="false" customHeight="false" outlineLevel="0" collapsed="false">
      <c r="A134" s="35" t="s">
        <v>132</v>
      </c>
      <c r="B134" s="18" t="n">
        <v>4</v>
      </c>
      <c r="C134" s="18" t="n">
        <f aca="false">B134/8</f>
        <v>0.5</v>
      </c>
    </row>
    <row r="135" customFormat="false" ht="13.8" hidden="false" customHeight="false" outlineLevel="0" collapsed="false">
      <c r="A135" s="35" t="s">
        <v>133</v>
      </c>
      <c r="B135" s="18" t="n">
        <v>4</v>
      </c>
      <c r="C135" s="18" t="n">
        <f aca="false">B135/8</f>
        <v>0.5</v>
      </c>
    </row>
    <row r="136" customFormat="false" ht="15" hidden="false" customHeight="false" outlineLevel="0" collapsed="false">
      <c r="A136" s="20" t="s">
        <v>134</v>
      </c>
      <c r="B136" s="1" t="n">
        <v>8</v>
      </c>
      <c r="C136" s="1" t="n">
        <f aca="false">B136/8</f>
        <v>1</v>
      </c>
    </row>
    <row r="137" customFormat="false" ht="15" hidden="false" customHeight="false" outlineLevel="0" collapsed="false">
      <c r="A137" s="34"/>
      <c r="B137" s="18"/>
      <c r="C137" s="18"/>
    </row>
    <row r="138" customFormat="false" ht="15" hidden="false" customHeight="false" outlineLevel="0" collapsed="false">
      <c r="A138" s="36" t="s">
        <v>135</v>
      </c>
      <c r="B138" s="36"/>
      <c r="C138" s="36"/>
    </row>
    <row r="139" customFormat="false" ht="15" hidden="false" customHeight="false" outlineLevel="0" collapsed="false">
      <c r="A139" s="37" t="s">
        <v>136</v>
      </c>
      <c r="B139" s="1" t="n">
        <f aca="false">SUM(B12:B137)*0.35</f>
        <v>349.3</v>
      </c>
      <c r="C139" s="1" t="n">
        <f aca="false">B139/8</f>
        <v>43.6625</v>
      </c>
    </row>
    <row r="140" customFormat="false" ht="15" hidden="false" customHeight="false" outlineLevel="0" collapsed="false">
      <c r="A140" s="37" t="s">
        <v>137</v>
      </c>
      <c r="B140" s="1" t="n">
        <v>40</v>
      </c>
      <c r="C140" s="1" t="n">
        <f aca="false">B140/8</f>
        <v>5</v>
      </c>
    </row>
    <row r="141" customFormat="false" ht="15" hidden="false" customHeight="false" outlineLevel="0" collapsed="false">
      <c r="A141" s="37" t="s">
        <v>138</v>
      </c>
      <c r="B141" s="1" t="n">
        <v>8</v>
      </c>
      <c r="C141" s="1" t="n">
        <f aca="false">B141/8</f>
        <v>1</v>
      </c>
    </row>
    <row r="142" customFormat="false" ht="15" hidden="false" customHeight="false" outlineLevel="0" collapsed="false">
      <c r="A142" s="36" t="s">
        <v>7</v>
      </c>
      <c r="B142" s="38" t="n">
        <f aca="false">SUM(B7:B141)</f>
        <v>1624.5</v>
      </c>
      <c r="C142" s="38" t="n">
        <f aca="false">B142/8</f>
        <v>203.0625</v>
      </c>
    </row>
    <row r="194" customFormat="false" ht="15" hidden="false" customHeight="false" outlineLevel="0" collapsed="false">
      <c r="L194" s="0" t="s">
        <v>139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122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5.28"/>
    <col collapsed="false" customWidth="true" hidden="false" outlineLevel="0" max="6" min="6" style="0" width="17.71"/>
    <col collapsed="false" customWidth="true" hidden="false" outlineLevel="0" max="7" min="7" style="1" width="5.71"/>
    <col collapsed="false" customWidth="true" hidden="false" outlineLevel="0" max="8" min="8" style="1" width="10.28"/>
    <col collapsed="false" customWidth="true" hidden="false" outlineLevel="0" max="9" min="9" style="1" width="9.14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  <c r="H2" s="3"/>
      <c r="I2" s="3"/>
    </row>
    <row r="3" customFormat="false" ht="26.25" hidden="false" customHeight="true" outlineLevel="0" collapsed="false">
      <c r="A3" s="5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6" t="s">
        <v>140</v>
      </c>
      <c r="B4" s="6"/>
      <c r="C4" s="6"/>
      <c r="D4" s="6"/>
      <c r="E4" s="6"/>
      <c r="F4" s="6"/>
      <c r="G4" s="6"/>
      <c r="H4" s="6"/>
      <c r="I4" s="6"/>
    </row>
    <row r="5" customFormat="false" ht="15" hidden="false" customHeight="false" outlineLevel="0" collapsed="false">
      <c r="A5" s="39"/>
      <c r="B5" s="40" t="s">
        <v>141</v>
      </c>
      <c r="C5" s="40" t="s">
        <v>6</v>
      </c>
      <c r="D5" s="40" t="s">
        <v>141</v>
      </c>
      <c r="E5" s="40" t="s">
        <v>6</v>
      </c>
      <c r="F5" s="9" t="s">
        <v>4</v>
      </c>
      <c r="G5" s="10" t="s">
        <v>5</v>
      </c>
      <c r="H5" s="10" t="s">
        <v>6</v>
      </c>
      <c r="I5" s="10" t="s">
        <v>7</v>
      </c>
    </row>
    <row r="6" customFormat="false" ht="15" hidden="false" customHeight="false" outlineLevel="0" collapsed="false">
      <c r="A6" s="41"/>
      <c r="B6" s="42" t="s">
        <v>142</v>
      </c>
      <c r="C6" s="42"/>
      <c r="D6" s="43" t="s">
        <v>143</v>
      </c>
      <c r="E6" s="43"/>
      <c r="F6" s="0" t="s">
        <v>144</v>
      </c>
      <c r="G6" s="1" t="n">
        <v>1</v>
      </c>
      <c r="H6" s="1" t="n">
        <v>33</v>
      </c>
      <c r="I6" s="1" t="n">
        <f aca="false">G6*H6</f>
        <v>33</v>
      </c>
      <c r="J6" s="13"/>
      <c r="K6" s="13"/>
    </row>
    <row r="7" customFormat="false" ht="15" hidden="false" customHeight="false" outlineLevel="0" collapsed="false">
      <c r="A7" s="44" t="s">
        <v>22</v>
      </c>
      <c r="B7" s="45"/>
      <c r="C7" s="46"/>
      <c r="D7" s="46"/>
      <c r="E7" s="46"/>
      <c r="F7" s="0" t="s">
        <v>145</v>
      </c>
      <c r="G7" s="1" t="n">
        <v>1</v>
      </c>
      <c r="H7" s="1" t="n">
        <v>33</v>
      </c>
      <c r="I7" s="1" t="n">
        <f aca="false">G7*H7</f>
        <v>33</v>
      </c>
      <c r="J7" s="13"/>
      <c r="K7" s="13"/>
    </row>
    <row r="8" customFormat="false" ht="15" hidden="false" customHeight="false" outlineLevel="0" collapsed="false">
      <c r="A8" s="47" t="s">
        <v>52</v>
      </c>
      <c r="B8" s="48" t="n">
        <v>8</v>
      </c>
      <c r="C8" s="49" t="n">
        <f aca="false">B8/8</f>
        <v>1</v>
      </c>
      <c r="D8" s="48" t="n">
        <v>8</v>
      </c>
      <c r="E8" s="49" t="n">
        <f aca="false">D8/8</f>
        <v>1</v>
      </c>
      <c r="F8" s="0" t="s">
        <v>23</v>
      </c>
      <c r="G8" s="1" t="n">
        <v>1</v>
      </c>
      <c r="H8" s="1" t="n">
        <f aca="false">SUM(E61+C61)</f>
        <v>17.675</v>
      </c>
      <c r="I8" s="1" t="n">
        <f aca="false">G8*H8</f>
        <v>17.675</v>
      </c>
    </row>
    <row r="9" customFormat="false" ht="15" hidden="false" customHeight="false" outlineLevel="0" collapsed="false">
      <c r="A9" s="50" t="s">
        <v>25</v>
      </c>
      <c r="B9" s="48" t="n">
        <v>6</v>
      </c>
      <c r="C9" s="49" t="n">
        <f aca="false">B9/8</f>
        <v>0.75</v>
      </c>
      <c r="D9" s="48" t="n">
        <v>6</v>
      </c>
      <c r="E9" s="49" t="n">
        <f aca="false">D9/8</f>
        <v>0.75</v>
      </c>
      <c r="F9" s="0" t="s">
        <v>7</v>
      </c>
      <c r="I9" s="18" t="n">
        <f aca="false">SUM(I6:I8)</f>
        <v>83.675</v>
      </c>
    </row>
    <row r="10" customFormat="false" ht="15" hidden="false" customHeight="false" outlineLevel="0" collapsed="false">
      <c r="A10" s="50" t="s">
        <v>54</v>
      </c>
      <c r="B10" s="48" t="n">
        <v>4</v>
      </c>
      <c r="C10" s="49" t="n">
        <f aca="false">B10/8</f>
        <v>0.5</v>
      </c>
      <c r="D10" s="48" t="n">
        <v>4</v>
      </c>
      <c r="E10" s="49" t="n">
        <f aca="false">D10/8</f>
        <v>0.5</v>
      </c>
    </row>
    <row r="11" customFormat="false" ht="15" hidden="false" customHeight="false" outlineLevel="0" collapsed="false">
      <c r="A11" s="47" t="s">
        <v>28</v>
      </c>
      <c r="B11" s="48" t="n">
        <v>6</v>
      </c>
      <c r="C11" s="49" t="n">
        <f aca="false">B11/8</f>
        <v>0.75</v>
      </c>
      <c r="D11" s="48" t="n">
        <v>6</v>
      </c>
      <c r="E11" s="49" t="n">
        <f aca="false">D11/8</f>
        <v>0.75</v>
      </c>
    </row>
    <row r="12" customFormat="false" ht="15" hidden="false" customHeight="false" outlineLevel="0" collapsed="false">
      <c r="A12" s="47" t="s">
        <v>56</v>
      </c>
      <c r="B12" s="48" t="n">
        <v>8</v>
      </c>
      <c r="C12" s="49" t="n">
        <f aca="false">B12/8</f>
        <v>1</v>
      </c>
      <c r="D12" s="48" t="n">
        <v>8</v>
      </c>
      <c r="E12" s="49" t="n">
        <f aca="false">D12/8</f>
        <v>1</v>
      </c>
    </row>
    <row r="13" customFormat="false" ht="15" hidden="false" customHeight="false" outlineLevel="0" collapsed="false">
      <c r="A13" s="23" t="s">
        <v>32</v>
      </c>
      <c r="B13" s="48"/>
      <c r="C13" s="49"/>
      <c r="D13" s="48"/>
      <c r="E13" s="49"/>
    </row>
    <row r="14" customFormat="false" ht="15" hidden="false" customHeight="false" outlineLevel="0" collapsed="false">
      <c r="A14" s="23" t="s">
        <v>33</v>
      </c>
      <c r="B14" s="48"/>
      <c r="C14" s="49"/>
      <c r="D14" s="48"/>
      <c r="E14" s="49"/>
    </row>
    <row r="15" customFormat="false" ht="15" hidden="false" customHeight="false" outlineLevel="0" collapsed="false">
      <c r="A15" s="50" t="s">
        <v>146</v>
      </c>
      <c r="B15" s="48" t="n">
        <v>6</v>
      </c>
      <c r="C15" s="49" t="n">
        <f aca="false">B15/8</f>
        <v>0.75</v>
      </c>
      <c r="D15" s="48" t="n">
        <v>6</v>
      </c>
      <c r="E15" s="49" t="n">
        <f aca="false">D15/8</f>
        <v>0.75</v>
      </c>
    </row>
    <row r="16" customFormat="false" ht="15" hidden="false" customHeight="false" outlineLevel="0" collapsed="false">
      <c r="A16" s="50" t="s">
        <v>35</v>
      </c>
      <c r="B16" s="48" t="n">
        <v>6</v>
      </c>
      <c r="C16" s="49" t="n">
        <f aca="false">B16/8</f>
        <v>0.75</v>
      </c>
      <c r="D16" s="48" t="n">
        <v>6</v>
      </c>
      <c r="E16" s="49" t="n">
        <f aca="false">D16/8</f>
        <v>0.75</v>
      </c>
    </row>
    <row r="17" customFormat="false" ht="15" hidden="false" customHeight="false" outlineLevel="0" collapsed="false">
      <c r="A17" s="50" t="s">
        <v>36</v>
      </c>
      <c r="B17" s="48" t="n">
        <v>4</v>
      </c>
      <c r="C17" s="49" t="n">
        <f aca="false">B17/8</f>
        <v>0.5</v>
      </c>
      <c r="D17" s="48" t="n">
        <v>4</v>
      </c>
      <c r="E17" s="49" t="n">
        <f aca="false">D17/8</f>
        <v>0.5</v>
      </c>
    </row>
    <row r="18" customFormat="false" ht="15" hidden="false" customHeight="false" outlineLevel="0" collapsed="false">
      <c r="A18" s="50" t="s">
        <v>147</v>
      </c>
      <c r="B18" s="48" t="n">
        <v>24</v>
      </c>
      <c r="C18" s="49" t="n">
        <f aca="false">B18/8</f>
        <v>3</v>
      </c>
      <c r="D18" s="48" t="n">
        <v>24</v>
      </c>
      <c r="E18" s="49" t="n">
        <f aca="false">D18/8</f>
        <v>3</v>
      </c>
    </row>
    <row r="19" customFormat="false" ht="15" hidden="false" customHeight="false" outlineLevel="0" collapsed="false">
      <c r="A19" s="50" t="s">
        <v>37</v>
      </c>
      <c r="B19" s="48" t="n">
        <v>8</v>
      </c>
      <c r="C19" s="49" t="n">
        <f aca="false">B19/8</f>
        <v>1</v>
      </c>
      <c r="D19" s="48" t="n">
        <v>8</v>
      </c>
      <c r="E19" s="49" t="n">
        <f aca="false">D19/8</f>
        <v>1</v>
      </c>
    </row>
    <row r="20" customFormat="false" ht="15" hidden="false" customHeight="false" outlineLevel="0" collapsed="false">
      <c r="A20" s="50" t="s">
        <v>38</v>
      </c>
      <c r="B20" s="48" t="n">
        <v>8</v>
      </c>
      <c r="C20" s="49" t="n">
        <f aca="false">B20/8</f>
        <v>1</v>
      </c>
      <c r="D20" s="48" t="n">
        <v>8</v>
      </c>
      <c r="E20" s="49" t="n">
        <f aca="false">D20/8</f>
        <v>1</v>
      </c>
    </row>
    <row r="21" customFormat="false" ht="15" hidden="false" customHeight="false" outlineLevel="0" collapsed="false">
      <c r="A21" s="50" t="s">
        <v>39</v>
      </c>
      <c r="B21" s="48" t="n">
        <v>6</v>
      </c>
      <c r="C21" s="49" t="n">
        <f aca="false">B21/8</f>
        <v>0.75</v>
      </c>
      <c r="D21" s="48" t="n">
        <v>6</v>
      </c>
      <c r="E21" s="49" t="n">
        <f aca="false">D21/8</f>
        <v>0.75</v>
      </c>
    </row>
    <row r="22" customFormat="false" ht="15" hidden="false" customHeight="false" outlineLevel="0" collapsed="false">
      <c r="A22" s="50" t="s">
        <v>40</v>
      </c>
      <c r="B22" s="48" t="n">
        <v>6</v>
      </c>
      <c r="C22" s="49" t="n">
        <f aca="false">B22/8</f>
        <v>0.75</v>
      </c>
      <c r="D22" s="48" t="n">
        <v>6</v>
      </c>
      <c r="E22" s="49" t="n">
        <f aca="false">D22/8</f>
        <v>0.75</v>
      </c>
    </row>
    <row r="23" customFormat="false" ht="15" hidden="false" customHeight="false" outlineLevel="0" collapsed="false">
      <c r="A23" s="50" t="s">
        <v>41</v>
      </c>
      <c r="B23" s="48" t="n">
        <v>10</v>
      </c>
      <c r="C23" s="49" t="n">
        <f aca="false">B23/8</f>
        <v>1.25</v>
      </c>
      <c r="D23" s="48" t="n">
        <v>10</v>
      </c>
      <c r="E23" s="49" t="n">
        <f aca="false">D23/8</f>
        <v>1.25</v>
      </c>
    </row>
    <row r="24" customFormat="false" ht="15" hidden="false" customHeight="false" outlineLevel="0" collapsed="false">
      <c r="A24" s="50" t="s">
        <v>43</v>
      </c>
      <c r="B24" s="48" t="n">
        <v>10</v>
      </c>
      <c r="C24" s="49" t="n">
        <f aca="false">B24/8</f>
        <v>1.25</v>
      </c>
      <c r="D24" s="48" t="n">
        <v>10</v>
      </c>
      <c r="E24" s="49" t="n">
        <f aca="false">D24/8</f>
        <v>1.25</v>
      </c>
    </row>
    <row r="25" customFormat="false" ht="15" hidden="false" customHeight="false" outlineLevel="0" collapsed="false">
      <c r="A25" s="50" t="s">
        <v>44</v>
      </c>
      <c r="B25" s="48" t="n">
        <v>6</v>
      </c>
      <c r="C25" s="49" t="n">
        <f aca="false">B25/8</f>
        <v>0.75</v>
      </c>
      <c r="D25" s="48" t="n">
        <v>6</v>
      </c>
      <c r="E25" s="49" t="n">
        <f aca="false">D25/8</f>
        <v>0.75</v>
      </c>
    </row>
    <row r="26" customFormat="false" ht="15" hidden="false" customHeight="false" outlineLevel="0" collapsed="false">
      <c r="A26" s="50" t="s">
        <v>42</v>
      </c>
      <c r="B26" s="48" t="n">
        <v>6</v>
      </c>
      <c r="C26" s="49" t="n">
        <f aca="false">B26/8</f>
        <v>0.75</v>
      </c>
      <c r="D26" s="48" t="n">
        <v>6</v>
      </c>
      <c r="E26" s="49" t="n">
        <f aca="false">D26/8</f>
        <v>0.75</v>
      </c>
    </row>
    <row r="27" customFormat="false" ht="15" hidden="false" customHeight="false" outlineLevel="0" collapsed="false">
      <c r="A27" s="51" t="s">
        <v>45</v>
      </c>
      <c r="B27" s="49"/>
      <c r="C27" s="49"/>
      <c r="D27" s="49"/>
      <c r="E27" s="49"/>
    </row>
    <row r="28" customFormat="false" ht="15" hidden="false" customHeight="false" outlineLevel="0" collapsed="false">
      <c r="A28" s="51" t="s">
        <v>46</v>
      </c>
      <c r="B28" s="49"/>
      <c r="C28" s="49"/>
      <c r="D28" s="49"/>
      <c r="E28" s="49"/>
    </row>
    <row r="29" customFormat="false" ht="15" hidden="false" customHeight="false" outlineLevel="0" collapsed="false">
      <c r="A29" s="51" t="s">
        <v>47</v>
      </c>
      <c r="B29" s="49"/>
      <c r="C29" s="49"/>
      <c r="D29" s="49"/>
      <c r="E29" s="49"/>
    </row>
    <row r="30" customFormat="false" ht="15" hidden="false" customHeight="false" outlineLevel="0" collapsed="false">
      <c r="A30" s="51" t="s">
        <v>48</v>
      </c>
      <c r="B30" s="49"/>
      <c r="C30" s="49"/>
      <c r="D30" s="49"/>
      <c r="E30" s="49"/>
    </row>
    <row r="31" customFormat="false" ht="15" hidden="false" customHeight="false" outlineLevel="0" collapsed="false">
      <c r="A31" s="51" t="s">
        <v>50</v>
      </c>
      <c r="B31" s="49"/>
      <c r="C31" s="49"/>
      <c r="D31" s="49"/>
      <c r="E31" s="49"/>
    </row>
    <row r="32" customFormat="false" ht="15" hidden="false" customHeight="false" outlineLevel="0" collapsed="false">
      <c r="A32" s="44" t="s">
        <v>51</v>
      </c>
      <c r="B32" s="44"/>
      <c r="C32" s="44"/>
      <c r="D32" s="44"/>
      <c r="E32" s="44"/>
    </row>
    <row r="33" customFormat="false" ht="15" hidden="false" customHeight="false" outlineLevel="0" collapsed="false">
      <c r="A33" s="47" t="s">
        <v>52</v>
      </c>
      <c r="B33" s="48"/>
      <c r="C33" s="49" t="n">
        <v>0</v>
      </c>
      <c r="D33" s="48"/>
      <c r="E33" s="49" t="n">
        <f aca="false">D33/8</f>
        <v>0</v>
      </c>
    </row>
    <row r="34" customFormat="false" ht="15" hidden="false" customHeight="false" outlineLevel="0" collapsed="false">
      <c r="A34" s="50" t="s">
        <v>25</v>
      </c>
      <c r="B34" s="48" t="n">
        <v>8</v>
      </c>
      <c r="C34" s="49" t="n">
        <f aca="false">B34/8</f>
        <v>1</v>
      </c>
      <c r="D34" s="48" t="n">
        <v>8</v>
      </c>
      <c r="E34" s="49" t="n">
        <f aca="false">D34/8</f>
        <v>1</v>
      </c>
    </row>
    <row r="35" customFormat="false" ht="15" hidden="false" customHeight="false" outlineLevel="0" collapsed="false">
      <c r="A35" s="50" t="s">
        <v>53</v>
      </c>
      <c r="B35" s="48" t="n">
        <v>6</v>
      </c>
      <c r="C35" s="49" t="n">
        <f aca="false">B35/8</f>
        <v>0.75</v>
      </c>
      <c r="D35" s="48" t="n">
        <v>6</v>
      </c>
      <c r="E35" s="49" t="n">
        <f aca="false">D35/8</f>
        <v>0.75</v>
      </c>
    </row>
    <row r="36" customFormat="false" ht="15" hidden="false" customHeight="false" outlineLevel="0" collapsed="false">
      <c r="A36" s="50" t="s">
        <v>54</v>
      </c>
      <c r="B36" s="48" t="n">
        <v>4</v>
      </c>
      <c r="C36" s="49" t="n">
        <f aca="false">B36/8</f>
        <v>0.5</v>
      </c>
      <c r="D36" s="48" t="n">
        <v>4</v>
      </c>
      <c r="E36" s="49" t="n">
        <f aca="false">D36/8</f>
        <v>0.5</v>
      </c>
    </row>
    <row r="37" customFormat="false" ht="15" hidden="false" customHeight="false" outlineLevel="0" collapsed="false">
      <c r="A37" s="50" t="s">
        <v>55</v>
      </c>
      <c r="B37" s="48" t="n">
        <v>6</v>
      </c>
      <c r="C37" s="49" t="n">
        <f aca="false">B37/8</f>
        <v>0.75</v>
      </c>
      <c r="D37" s="48" t="n">
        <v>6</v>
      </c>
      <c r="E37" s="49" t="n">
        <f aca="false">D37/8</f>
        <v>0.75</v>
      </c>
    </row>
    <row r="38" customFormat="false" ht="15" hidden="false" customHeight="false" outlineLevel="0" collapsed="false">
      <c r="A38" s="47" t="s">
        <v>56</v>
      </c>
      <c r="B38" s="48" t="n">
        <v>8</v>
      </c>
      <c r="C38" s="49" t="n">
        <f aca="false">B38/8</f>
        <v>1</v>
      </c>
      <c r="D38" s="48" t="n">
        <v>8</v>
      </c>
      <c r="E38" s="49" t="n">
        <f aca="false">D38/8</f>
        <v>1</v>
      </c>
    </row>
    <row r="39" customFormat="false" ht="15" hidden="false" customHeight="false" outlineLevel="0" collapsed="false">
      <c r="A39" s="50" t="s">
        <v>57</v>
      </c>
      <c r="B39" s="48" t="n">
        <v>6</v>
      </c>
      <c r="C39" s="49" t="n">
        <f aca="false">B39/8</f>
        <v>0.75</v>
      </c>
      <c r="D39" s="48" t="n">
        <v>6</v>
      </c>
      <c r="E39" s="49" t="n">
        <f aca="false">D39/8</f>
        <v>0.75</v>
      </c>
    </row>
    <row r="40" customFormat="false" ht="15" hidden="false" customHeight="false" outlineLevel="0" collapsed="false">
      <c r="A40" s="50" t="s">
        <v>58</v>
      </c>
      <c r="B40" s="48" t="n">
        <v>8</v>
      </c>
      <c r="C40" s="49" t="n">
        <f aca="false">B40/8</f>
        <v>1</v>
      </c>
      <c r="D40" s="48" t="n">
        <v>8</v>
      </c>
      <c r="E40" s="49" t="n">
        <f aca="false">D40/8</f>
        <v>1</v>
      </c>
    </row>
    <row r="41" customFormat="false" ht="15" hidden="false" customHeight="false" outlineLevel="0" collapsed="false">
      <c r="A41" s="50" t="s">
        <v>59</v>
      </c>
      <c r="B41" s="48" t="n">
        <v>6</v>
      </c>
      <c r="C41" s="49" t="n">
        <f aca="false">B41/8</f>
        <v>0.75</v>
      </c>
      <c r="D41" s="48" t="n">
        <v>6</v>
      </c>
      <c r="E41" s="49" t="n">
        <f aca="false">D41/8</f>
        <v>0.75</v>
      </c>
    </row>
    <row r="42" customFormat="false" ht="15" hidden="false" customHeight="false" outlineLevel="0" collapsed="false">
      <c r="A42" s="50" t="s">
        <v>60</v>
      </c>
      <c r="B42" s="48" t="n">
        <v>6</v>
      </c>
      <c r="C42" s="49" t="n">
        <f aca="false">B42/8</f>
        <v>0.75</v>
      </c>
      <c r="D42" s="48" t="n">
        <v>6</v>
      </c>
      <c r="E42" s="49" t="n">
        <f aca="false">D42/8</f>
        <v>0.75</v>
      </c>
    </row>
    <row r="43" customFormat="false" ht="15" hidden="false" customHeight="false" outlineLevel="0" collapsed="false">
      <c r="A43" s="50" t="s">
        <v>61</v>
      </c>
      <c r="B43" s="48" t="n">
        <v>6</v>
      </c>
      <c r="C43" s="49" t="n">
        <f aca="false">B43/8</f>
        <v>0.75</v>
      </c>
      <c r="D43" s="48" t="n">
        <v>6</v>
      </c>
      <c r="E43" s="49" t="n">
        <f aca="false">D43/8</f>
        <v>0.75</v>
      </c>
    </row>
    <row r="44" customFormat="false" ht="15" hidden="false" customHeight="false" outlineLevel="0" collapsed="false">
      <c r="A44" s="50" t="s">
        <v>62</v>
      </c>
      <c r="B44" s="48" t="n">
        <v>6</v>
      </c>
      <c r="C44" s="49" t="n">
        <f aca="false">B44/8</f>
        <v>0.75</v>
      </c>
      <c r="D44" s="48" t="n">
        <v>6</v>
      </c>
      <c r="E44" s="49" t="n">
        <f aca="false">D44/8</f>
        <v>0.75</v>
      </c>
    </row>
    <row r="45" customFormat="false" ht="15" hidden="false" customHeight="false" outlineLevel="0" collapsed="false">
      <c r="A45" s="50" t="s">
        <v>43</v>
      </c>
      <c r="B45" s="48" t="n">
        <v>10</v>
      </c>
      <c r="C45" s="49" t="n">
        <f aca="false">B45/8</f>
        <v>1.25</v>
      </c>
      <c r="D45" s="48" t="n">
        <v>10</v>
      </c>
      <c r="E45" s="49" t="n">
        <f aca="false">D45/8</f>
        <v>1.25</v>
      </c>
    </row>
    <row r="46" customFormat="false" ht="15" hidden="false" customHeight="false" outlineLevel="0" collapsed="false">
      <c r="A46" s="23" t="s">
        <v>63</v>
      </c>
      <c r="B46" s="48"/>
      <c r="C46" s="49"/>
      <c r="D46" s="48"/>
      <c r="E46" s="49"/>
    </row>
    <row r="47" customFormat="false" ht="15" hidden="false" customHeight="false" outlineLevel="0" collapsed="false">
      <c r="A47" s="23" t="s">
        <v>64</v>
      </c>
      <c r="B47" s="48"/>
      <c r="C47" s="49"/>
      <c r="D47" s="48"/>
      <c r="E47" s="49"/>
    </row>
    <row r="48" customFormat="false" ht="15" hidden="false" customHeight="false" outlineLevel="0" collapsed="false">
      <c r="A48" s="44" t="s">
        <v>148</v>
      </c>
      <c r="B48" s="44"/>
      <c r="C48" s="44"/>
      <c r="D48" s="44"/>
      <c r="E48" s="44"/>
    </row>
    <row r="49" customFormat="false" ht="15" hidden="false" customHeight="false" outlineLevel="0" collapsed="false">
      <c r="A49" s="47" t="s">
        <v>125</v>
      </c>
      <c r="B49" s="48"/>
      <c r="C49" s="49"/>
      <c r="D49" s="49"/>
      <c r="E49" s="49"/>
    </row>
    <row r="50" customFormat="false" ht="15" hidden="false" customHeight="false" outlineLevel="0" collapsed="false">
      <c r="A50" s="47" t="s">
        <v>126</v>
      </c>
      <c r="B50" s="48"/>
      <c r="C50" s="49"/>
      <c r="D50" s="49"/>
      <c r="E50" s="49"/>
    </row>
    <row r="51" customFormat="false" ht="15" hidden="false" customHeight="false" outlineLevel="0" collapsed="false">
      <c r="A51" s="47" t="s">
        <v>127</v>
      </c>
      <c r="B51" s="48"/>
      <c r="C51" s="49"/>
      <c r="D51" s="49"/>
      <c r="E51" s="49"/>
    </row>
    <row r="52" customFormat="false" ht="15" hidden="false" customHeight="false" outlineLevel="0" collapsed="false">
      <c r="A52" s="47" t="s">
        <v>128</v>
      </c>
      <c r="B52" s="48"/>
      <c r="C52" s="49"/>
      <c r="D52" s="49"/>
      <c r="E52" s="49"/>
    </row>
    <row r="53" customFormat="false" ht="15" hidden="false" customHeight="false" outlineLevel="0" collapsed="false">
      <c r="A53" s="47" t="s">
        <v>129</v>
      </c>
      <c r="B53" s="48"/>
      <c r="C53" s="49"/>
      <c r="D53" s="49"/>
      <c r="E53" s="49"/>
    </row>
    <row r="54" customFormat="false" ht="15" hidden="false" customHeight="false" outlineLevel="0" collapsed="false">
      <c r="A54" s="47" t="s">
        <v>48</v>
      </c>
      <c r="B54" s="49"/>
      <c r="C54" s="49"/>
      <c r="D54" s="49"/>
      <c r="E54" s="49"/>
    </row>
    <row r="55" customFormat="false" ht="15" hidden="false" customHeight="false" outlineLevel="0" collapsed="false">
      <c r="A55" s="47" t="s">
        <v>130</v>
      </c>
      <c r="B55" s="48"/>
      <c r="C55" s="49"/>
      <c r="D55" s="48"/>
      <c r="E55" s="49"/>
    </row>
    <row r="56" customFormat="false" ht="15" hidden="false" customHeight="false" outlineLevel="0" collapsed="false">
      <c r="A56" s="50" t="s">
        <v>131</v>
      </c>
      <c r="B56" s="48"/>
      <c r="C56" s="49"/>
      <c r="D56" s="48"/>
      <c r="E56" s="49"/>
    </row>
    <row r="57" customFormat="false" ht="15" hidden="false" customHeight="false" outlineLevel="0" collapsed="false">
      <c r="A57" s="50" t="s">
        <v>132</v>
      </c>
      <c r="B57" s="48"/>
      <c r="C57" s="49"/>
      <c r="D57" s="48"/>
      <c r="E57" s="49"/>
    </row>
    <row r="58" customFormat="false" ht="15" hidden="false" customHeight="false" outlineLevel="0" collapsed="false">
      <c r="A58" s="50" t="s">
        <v>133</v>
      </c>
      <c r="B58" s="48"/>
      <c r="C58" s="49"/>
      <c r="D58" s="48"/>
      <c r="E58" s="49"/>
    </row>
    <row r="59" customFormat="false" ht="15" hidden="false" customHeight="false" outlineLevel="0" collapsed="false">
      <c r="A59" s="50" t="s">
        <v>134</v>
      </c>
      <c r="B59" s="48" t="n">
        <v>8</v>
      </c>
      <c r="C59" s="49" t="n">
        <f aca="false">B59/8</f>
        <v>1</v>
      </c>
      <c r="D59" s="48" t="n">
        <v>8</v>
      </c>
      <c r="E59" s="49" t="n">
        <f aca="false">D59/8</f>
        <v>1</v>
      </c>
    </row>
    <row r="60" customFormat="false" ht="15" hidden="false" customHeight="false" outlineLevel="0" collapsed="false">
      <c r="A60" s="52" t="s">
        <v>135</v>
      </c>
      <c r="B60" s="53"/>
      <c r="C60" s="53"/>
      <c r="D60" s="53"/>
      <c r="E60" s="53"/>
    </row>
    <row r="61" customFormat="false" ht="15" hidden="false" customHeight="false" outlineLevel="0" collapsed="false">
      <c r="A61" s="54" t="s">
        <v>136</v>
      </c>
      <c r="B61" s="49" t="n">
        <f aca="false">SUM(B8:B44)*0.35</f>
        <v>70.7</v>
      </c>
      <c r="C61" s="49" t="n">
        <f aca="false">B61/8</f>
        <v>8.8375</v>
      </c>
      <c r="D61" s="49" t="n">
        <f aca="false">SUM(D8:D44)*0.35</f>
        <v>70.7</v>
      </c>
      <c r="E61" s="49" t="n">
        <f aca="false">D61/8</f>
        <v>8.8375</v>
      </c>
    </row>
    <row r="62" customFormat="false" ht="15" hidden="false" customHeight="false" outlineLevel="0" collapsed="false">
      <c r="A62" s="54" t="s">
        <v>137</v>
      </c>
      <c r="B62" s="49"/>
      <c r="C62" s="49" t="n">
        <v>0</v>
      </c>
      <c r="D62" s="49"/>
      <c r="E62" s="49" t="n">
        <v>0</v>
      </c>
    </row>
    <row r="63" customFormat="false" ht="15" hidden="false" customHeight="false" outlineLevel="0" collapsed="false">
      <c r="A63" s="54" t="s">
        <v>138</v>
      </c>
      <c r="B63" s="49"/>
      <c r="C63" s="49" t="n">
        <v>0</v>
      </c>
      <c r="D63" s="49"/>
      <c r="E63" s="49" t="n">
        <v>0</v>
      </c>
    </row>
    <row r="64" customFormat="false" ht="15" hidden="false" customHeight="false" outlineLevel="0" collapsed="false">
      <c r="A64" s="52"/>
      <c r="B64" s="55" t="n">
        <f aca="false">SUM(B8:B63)</f>
        <v>290.7</v>
      </c>
      <c r="C64" s="55" t="n">
        <f aca="false">SUM(C8:C63)</f>
        <v>36.3375</v>
      </c>
      <c r="D64" s="55" t="n">
        <v>369.6</v>
      </c>
      <c r="E64" s="55" t="n">
        <f aca="false">SUM(E8:E63)</f>
        <v>36.3375</v>
      </c>
    </row>
    <row r="67" customFormat="false" ht="15" hidden="false" customHeight="true" outlineLevel="0" collapsed="false">
      <c r="A67" s="56" t="s">
        <v>149</v>
      </c>
      <c r="B67" s="56"/>
      <c r="C67" s="56"/>
      <c r="D67" s="56"/>
      <c r="E67" s="56"/>
    </row>
    <row r="68" customFormat="false" ht="15" hidden="false" customHeight="false" outlineLevel="0" collapsed="false">
      <c r="A68" s="56"/>
      <c r="B68" s="56"/>
      <c r="C68" s="56"/>
      <c r="D68" s="56"/>
      <c r="E68" s="56"/>
    </row>
    <row r="69" customFormat="false" ht="15" hidden="false" customHeight="false" outlineLevel="0" collapsed="false">
      <c r="A69" s="56"/>
      <c r="B69" s="56"/>
      <c r="C69" s="56"/>
      <c r="D69" s="56"/>
      <c r="E69" s="56"/>
    </row>
    <row r="70" customFormat="false" ht="15" hidden="false" customHeight="false" outlineLevel="0" collapsed="false">
      <c r="A70" s="56"/>
      <c r="B70" s="56"/>
      <c r="C70" s="56"/>
      <c r="D70" s="56"/>
      <c r="E70" s="56"/>
    </row>
    <row r="71" customFormat="false" ht="15" hidden="false" customHeight="false" outlineLevel="0" collapsed="false">
      <c r="A71" s="56"/>
      <c r="B71" s="56"/>
      <c r="C71" s="56"/>
      <c r="D71" s="56"/>
      <c r="E71" s="56"/>
    </row>
  </sheetData>
  <mergeCells count="7">
    <mergeCell ref="B1:I3"/>
    <mergeCell ref="A4:I4"/>
    <mergeCell ref="B6:C6"/>
    <mergeCell ref="D6:E6"/>
    <mergeCell ref="J6:J7"/>
    <mergeCell ref="K6:K7"/>
    <mergeCell ref="A67:E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2020-09-23T17:32:09Z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