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xl/media/image8.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obile" sheetId="1" state="visible" r:id="rId2"/>
  </sheets>
  <externalReferences>
    <externalReference r:id="rId3"/>
  </externalReferences>
  <definedNames>
    <definedName function="false" hidden="false" name="test" vbProcedure="false">[1]Sheet3!$A$2:$A$4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<sst xmlns="http://schemas.openxmlformats.org/spreadsheetml/2006/main" count="93" uniqueCount="84">
  <si>
    <t xml:space="preserve">                                        Aldar Retail                                                                                  06 October 2020</t>
  </si>
  <si>
    <t xml:space="preserve">Hrs</t>
  </si>
  <si>
    <t xml:space="preserve">Days</t>
  </si>
  <si>
    <t xml:space="preserve">Resources</t>
  </si>
  <si>
    <t xml:space="preserve">#</t>
  </si>
  <si>
    <t xml:space="preserve">Total</t>
  </si>
  <si>
    <t xml:space="preserve">Project Initiation</t>
  </si>
  <si>
    <t xml:space="preserve">Business analysis </t>
  </si>
  <si>
    <t xml:space="preserve">Project Management</t>
  </si>
  <si>
    <t xml:space="preserve">SRS,FS,User Manual</t>
  </si>
  <si>
    <t xml:space="preserve">Design and Prototype (mobile )</t>
  </si>
  <si>
    <t xml:space="preserve">AndroidDeveloper</t>
  </si>
  <si>
    <t xml:space="preserve">Android</t>
  </si>
  <si>
    <t xml:space="preserve">IOS</t>
  </si>
  <si>
    <t xml:space="preserve">QA</t>
  </si>
  <si>
    <t xml:space="preserve">Online Booking/Plan your day</t>
  </si>
  <si>
    <t xml:space="preserve">Mobile API</t>
  </si>
  <si>
    <t xml:space="preserve">Register,Login</t>
  </si>
  <si>
    <t xml:space="preserve">Book Now</t>
  </si>
  <si>
    <t xml:space="preserve">Months</t>
  </si>
  <si>
    <t xml:space="preserve">Restaurants, Cinema, Kidzania,Ferrai World,etc</t>
  </si>
  <si>
    <t xml:space="preserve">Total effort (Android+IOS+API)</t>
  </si>
  <si>
    <t xml:space="preserve">Pay (Payment Integration)</t>
  </si>
  <si>
    <t xml:space="preserve">Development Timeline</t>
  </si>
  <si>
    <t xml:space="preserve">Cerdit cards, debit cards, internet banking</t>
  </si>
  <si>
    <t xml:space="preserve">API Effort</t>
  </si>
  <si>
    <t xml:space="preserve">Search Categories &amp; Store Listing</t>
  </si>
  <si>
    <t xml:space="preserve">Store &amp; Service Directory/locator(Not a simple list)</t>
  </si>
  <si>
    <t xml:space="preserve">Product recommendations &amp; filter search mapping</t>
  </si>
  <si>
    <t xml:space="preserve">Upload pictures and search for similar products recommend form existing mall retailer’s website/online offering</t>
  </si>
  <si>
    <t xml:space="preserve">Way Finding</t>
  </si>
  <si>
    <t xml:space="preserve">Dynamic &amp; interactive 3D way mapping</t>
  </si>
  <si>
    <t xml:space="preserve">Interactive AR map with easy navigation between stores/floors</t>
  </si>
  <si>
    <t xml:space="preserve">Events &amp; Promotion</t>
  </si>
  <si>
    <t xml:space="preserve">Events – update customers on ongoing events &amp; promotion with real time information</t>
  </si>
  <si>
    <t xml:space="preserve">Promotion – Option to digitalize mall promotions – e-coupons etc</t>
  </si>
  <si>
    <t xml:space="preserve">Customer Service</t>
  </si>
  <si>
    <t xml:space="preserve">Customer Service &amp; Support-What’s app number,  Helpdesk number, Lost &amp; Found integration</t>
  </si>
  <si>
    <t xml:space="preserve">Route Customer Service</t>
  </si>
  <si>
    <t xml:space="preserve">Help Tourists/Customers</t>
  </si>
  <si>
    <t xml:space="preserve">hotels around, taxi booking, Bus services to the hotels etc</t>
  </si>
  <si>
    <t xml:space="preserve">Social Blog</t>
  </si>
  <si>
    <t xml:space="preserve">Post Video Content</t>
  </si>
  <si>
    <t xml:space="preserve">Curate &amp; post new collection video 
catalogue, new offer, new promotion video</t>
  </si>
  <si>
    <t xml:space="preserve">Category Listing with example</t>
  </si>
  <si>
    <t xml:space="preserve">Other Features</t>
  </si>
  <si>
    <t xml:space="preserve">Push notifications</t>
  </si>
  <si>
    <t xml:space="preserve">Data Collection(customers downloading the app, buying behavior, search, navigation)</t>
  </si>
  <si>
    <t xml:space="preserve">Add on's(new apps,vendors)</t>
  </si>
  <si>
    <t xml:space="preserve">Content Management Support(3months)</t>
  </si>
  <si>
    <t xml:space="preserve">Geo-targeting selection</t>
  </si>
  <si>
    <t xml:space="preserve">Bilingual(Arabic&amp; English)</t>
  </si>
  <si>
    <t xml:space="preserve">Integration</t>
  </si>
  <si>
    <t xml:space="preserve">Aldar retail assets Integration</t>
  </si>
  <si>
    <t xml:space="preserve">Yas Mall, </t>
  </si>
  <si>
    <t xml:space="preserve">WTC </t>
  </si>
  <si>
    <t xml:space="preserve">Al Jimi Mall</t>
  </si>
  <si>
    <t xml:space="preserve">Service Integration(Api Integration)</t>
  </si>
  <si>
    <t xml:space="preserve">Yas Mall Akyasi -delivery service app,</t>
  </si>
  <si>
    <t xml:space="preserve">We shop for you – personal shopping &amp; delivery service (park of Akyasi App)</t>
  </si>
  <si>
    <t xml:space="preserve">My Park – parking reservation app,</t>
  </si>
  <si>
    <t xml:space="preserve">Aldar Darna mall loyalty program,</t>
  </si>
  <si>
    <t xml:space="preserve">Etihad loyalty program</t>
  </si>
  <si>
    <t xml:space="preserve">Mall gift Card</t>
  </si>
  <si>
    <t xml:space="preserve">Careem</t>
  </si>
  <si>
    <t xml:space="preserve">E-commerce (Later stage)</t>
  </si>
  <si>
    <t xml:space="preserve">Ticket Booking(Api Integration or redirected to web page)</t>
  </si>
  <si>
    <t xml:space="preserve">Cinema</t>
  </si>
  <si>
    <t xml:space="preserve">Kidzania</t>
  </si>
  <si>
    <t xml:space="preserve">Ferrari world</t>
  </si>
  <si>
    <t xml:space="preserve">Yas Water World</t>
  </si>
  <si>
    <t xml:space="preserve">Warner Bros</t>
  </si>
  <si>
    <t xml:space="preserve">CLYM</t>
  </si>
  <si>
    <t xml:space="preserve">Magic Planet</t>
  </si>
  <si>
    <t xml:space="preserve">Digital E-coupon(Api Integration)</t>
  </si>
  <si>
    <t xml:space="preserve">Table Reservation</t>
  </si>
  <si>
    <t xml:space="preserve">API</t>
  </si>
  <si>
    <t xml:space="preserve">Hours</t>
  </si>
  <si>
    <t xml:space="preserve">API Development (payments, Credit cards service directory, search, product reccomendations, upload pictures, events, promotions, hotel listing, taxi services, bus services, Blog, third party API)</t>
  </si>
  <si>
    <t xml:space="preserve">SQA </t>
  </si>
  <si>
    <t xml:space="preserve">QA &amp; Bug fixing</t>
  </si>
  <si>
    <t xml:space="preserve">UAT</t>
  </si>
  <si>
    <t xml:space="preserve">Deployment</t>
  </si>
  <si>
    <r>
      <rPr>
        <b val="true"/>
        <u val="single"/>
        <sz val="11"/>
        <color rgb="FF000000"/>
        <rFont val="Calibri"/>
        <family val="2"/>
        <charset val="1"/>
      </rPr>
      <t xml:space="preserve">Assumption
</t>
    </r>
    <r>
      <rPr>
        <sz val="11"/>
        <color rgb="FF000000"/>
        <rFont val="Calibri"/>
        <family val="2"/>
        <charset val="1"/>
      </rPr>
      <t xml:space="preserve">1.The estimation is for portrait mode.
2.The estimation may vary with the difference in functionality and the design.
3.The estimation is done for native android and iOS app.
4. Does not include GEO Targeting</t>
    </r>
  </si>
</sst>
</file>

<file path=xl/styles.xml><?xml version="1.0" encoding="utf-8"?>
<styleSheet xmlns="http://schemas.openxmlformats.org/spreadsheetml/2006/main">
  <numFmts count="2">
    <numFmt numFmtId="164" formatCode="General"/>
    <numFmt numFmtId="165" formatCode="General"/>
  </numFmts>
  <fonts count="9">
    <font>
      <sz val="11"/>
      <color rgb="FF000000"/>
      <name val="Calibri"/>
      <family val="2"/>
      <charset val="1"/>
    </font>
    <font>
      <sz val="10"/>
      <name val="Arial"/>
      <family val="0"/>
    </font>
    <font>
      <sz val="10"/>
      <name val="Arial"/>
      <family val="0"/>
    </font>
    <font>
      <sz val="10"/>
      <name val="Arial"/>
      <family val="0"/>
    </font>
    <font>
      <b val="true"/>
      <sz val="10"/>
      <color rgb="FF000000"/>
      <name val="Calibri"/>
      <family val="2"/>
      <charset val="1"/>
    </font>
    <font>
      <sz val="10"/>
      <color rgb="FF000000"/>
      <name val="Calibri"/>
      <family val="2"/>
      <charset val="1"/>
    </font>
    <font>
      <b val="true"/>
      <i val="true"/>
      <sz val="11"/>
      <color rgb="FFFFFFFF"/>
      <name val="Calibri"/>
      <family val="2"/>
      <charset val="1"/>
    </font>
    <font>
      <b val="true"/>
      <sz val="11"/>
      <color rgb="FF000000"/>
      <name val="Calibri"/>
      <family val="2"/>
      <charset val="1"/>
    </font>
    <font>
      <b val="true"/>
      <u val="single"/>
      <sz val="11"/>
      <color rgb="FF000000"/>
      <name val="Calibri"/>
      <family val="2"/>
      <charset val="1"/>
    </font>
  </fonts>
  <fills count="9">
    <fill>
      <patternFill patternType="none"/>
    </fill>
    <fill>
      <patternFill patternType="gray125"/>
    </fill>
    <fill>
      <patternFill patternType="solid">
        <fgColor rgb="FFFFFFFF"/>
        <bgColor rgb="FFFBE5D6"/>
      </patternFill>
    </fill>
    <fill>
      <patternFill patternType="solid">
        <fgColor rgb="FF000000"/>
        <bgColor rgb="FF003300"/>
      </patternFill>
    </fill>
    <fill>
      <patternFill patternType="solid">
        <fgColor rgb="FFDBDBDB"/>
        <bgColor rgb="FFC5E0B4"/>
      </patternFill>
    </fill>
    <fill>
      <patternFill patternType="solid">
        <fgColor rgb="FFFFE699"/>
        <bgColor rgb="FFFBE5D6"/>
      </patternFill>
    </fill>
    <fill>
      <patternFill patternType="solid">
        <fgColor rgb="FFC5E0B4"/>
        <bgColor rgb="FFDBDBDB"/>
      </patternFill>
    </fill>
    <fill>
      <patternFill patternType="solid">
        <fgColor rgb="FFFBE5D6"/>
        <bgColor rgb="FFDBDBDB"/>
      </patternFill>
    </fill>
    <fill>
      <patternFill patternType="solid">
        <fgColor rgb="FFF4B183"/>
        <bgColor rgb="FFFF99CC"/>
      </patternFill>
    </fill>
  </fills>
  <borders count="7">
    <border diagonalUp="false" diagonalDown="false">
      <left/>
      <right/>
      <top/>
      <bottom/>
      <diagonal/>
    </border>
    <border diagonalUp="false" diagonalDown="false">
      <left style="thin"/>
      <right style="thin"/>
      <top style="thin"/>
      <bottom style="thin"/>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color rgb="FFBFBFBF"/>
      </left>
      <right/>
      <top/>
      <bottom style="thin">
        <color rgb="FFBFBFBF"/>
      </bottom>
      <diagonal/>
    </border>
    <border diagonalUp="false" diagonalDown="false">
      <left/>
      <right style="thin"/>
      <top style="thin"/>
      <bottom style="thin"/>
      <diagonal/>
    </border>
    <border diagonalUp="false" diagonalDown="false">
      <left/>
      <right style="thin">
        <color rgb="FFBFBFBF"/>
      </right>
      <top style="thin">
        <color rgb="FFBFBFBF"/>
      </top>
      <bottom style="thin">
        <color rgb="FFBFBFBF"/>
      </bottom>
      <diagonal/>
    </border>
    <border diagonalUp="false" diagonalDown="false">
      <left style="thin"/>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2"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5" fillId="2" borderId="0" xfId="0" applyFont="true" applyBorder="true" applyAlignment="true" applyProtection="false">
      <alignment horizontal="general" vertical="center" textRotation="0" wrapText="false" indent="0" shrinkToFit="false"/>
      <protection locked="true" hidden="false"/>
    </xf>
    <xf numFmtId="164" fontId="4" fillId="2" borderId="0" xfId="0" applyFont="true" applyBorder="true" applyAlignment="true" applyProtection="false">
      <alignment horizontal="center" vertical="center"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7" fillId="4" borderId="1" xfId="0" applyFont="true" applyBorder="true" applyAlignment="true" applyProtection="false">
      <alignment horizontal="general" vertical="center" textRotation="0" wrapText="false" indent="0" shrinkToFit="false"/>
      <protection locked="true" hidden="false"/>
    </xf>
    <xf numFmtId="164" fontId="7" fillId="4" borderId="1" xfId="0" applyFont="true" applyBorder="true" applyAlignment="true" applyProtection="false">
      <alignment horizontal="center" vertical="center" textRotation="0" wrapText="false" indent="0" shrinkToFit="false"/>
      <protection locked="true" hidden="false"/>
    </xf>
    <xf numFmtId="164" fontId="7" fillId="5" borderId="2" xfId="0" applyFont="true" applyBorder="true" applyAlignment="true" applyProtection="false">
      <alignment horizontal="right" vertical="center" textRotation="0" wrapText="false" indent="0" shrinkToFit="false"/>
      <protection locked="true" hidden="false"/>
    </xf>
    <xf numFmtId="164" fontId="7" fillId="5" borderId="2" xfId="0" applyFont="true" applyBorder="true" applyAlignment="true" applyProtection="false">
      <alignment horizontal="center" vertical="center" textRotation="0" wrapText="false" indent="0" shrinkToFit="false"/>
      <protection locked="true" hidden="false"/>
    </xf>
    <xf numFmtId="164" fontId="7" fillId="6" borderId="1" xfId="0" applyFont="true" applyBorder="true" applyAlignment="tru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4" fontId="5" fillId="0" borderId="3" xfId="0" applyFont="true" applyBorder="true" applyAlignment="true" applyProtection="false">
      <alignment horizontal="left" vertical="center" textRotation="0" wrapText="false" indent="0" shrinkToFit="false"/>
      <protection locked="true" hidden="false"/>
    </xf>
    <xf numFmtId="164" fontId="7" fillId="6" borderId="4" xfId="0" applyFont="true" applyBorder="true" applyAlignment="true" applyProtection="false">
      <alignment horizontal="center" vertical="bottom" textRotation="0" wrapText="false" indent="0" shrinkToFit="false"/>
      <protection locked="true" hidden="false"/>
    </xf>
    <xf numFmtId="164" fontId="7" fillId="6" borderId="1" xfId="0" applyFont="true" applyBorder="true" applyAlignment="true" applyProtection="false">
      <alignment horizontal="center" vertical="bottom" textRotation="0" wrapText="false" indent="0" shrinkToFit="false"/>
      <protection locked="true" hidden="false"/>
    </xf>
    <xf numFmtId="164" fontId="4" fillId="7" borderId="1" xfId="0" applyFont="true" applyBorder="true" applyAlignment="true" applyProtection="false">
      <alignment horizontal="left" vertical="center" textRotation="0" wrapText="false" indent="0" shrinkToFit="false"/>
      <protection locked="true" hidden="false"/>
    </xf>
    <xf numFmtId="164" fontId="7" fillId="8" borderId="4" xfId="0" applyFont="true" applyBorder="true" applyAlignment="true" applyProtection="false">
      <alignment horizontal="general" vertical="bottom" textRotation="0" wrapText="false" indent="0" shrinkToFit="false"/>
      <protection locked="true" hidden="false"/>
    </xf>
    <xf numFmtId="164" fontId="7" fillId="8" borderId="1"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5" fillId="0" borderId="1" xfId="0" applyFont="true" applyBorder="true" applyAlignment="true" applyProtection="false">
      <alignment horizontal="left" vertical="center" textRotation="0" wrapText="false" indent="13" shrinkToFit="false"/>
      <protection locked="true" hidden="false"/>
    </xf>
    <xf numFmtId="164" fontId="0" fillId="0" borderId="4" xfId="0" applyFont="false" applyBorder="true" applyAlignment="true" applyProtection="false">
      <alignment horizontal="center" vertical="bottom" textRotation="0" wrapText="false" indent="0" shrinkToFit="false"/>
      <protection locked="true" hidden="false"/>
    </xf>
    <xf numFmtId="164" fontId="5" fillId="0" borderId="1" xfId="0" applyFont="true" applyBorder="true" applyAlignment="true" applyProtection="false">
      <alignment horizontal="left" vertical="center" textRotation="0" wrapText="false" indent="15" shrinkToFit="false"/>
      <protection locked="true" hidden="false"/>
    </xf>
    <xf numFmtId="164" fontId="5" fillId="0" borderId="1" xfId="0" applyFont="true" applyBorder="true" applyAlignment="true" applyProtection="false">
      <alignment horizontal="left" vertical="center" textRotation="0" wrapText="true" indent="13"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4" fillId="7" borderId="5" xfId="0" applyFont="true" applyBorder="true" applyAlignment="true" applyProtection="false">
      <alignment horizontal="left" vertical="center" textRotation="0" wrapText="false" indent="0" shrinkToFit="false"/>
      <protection locked="true" hidden="false"/>
    </xf>
    <xf numFmtId="164" fontId="4" fillId="7" borderId="2" xfId="0" applyFont="true" applyBorder="true" applyAlignment="true" applyProtection="false">
      <alignment horizontal="left" vertical="center" textRotation="0" wrapText="fals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7" fillId="8" borderId="6" xfId="0" applyFont="true" applyBorder="true" applyAlignment="false" applyProtection="false">
      <alignment horizontal="general" vertical="bottom" textRotation="0" wrapText="false" indent="0" shrinkToFit="false"/>
      <protection locked="true" hidden="false"/>
    </xf>
    <xf numFmtId="164" fontId="7" fillId="8" borderId="1" xfId="0" applyFont="true" applyBorder="true" applyAlignment="true" applyProtection="false">
      <alignment horizontal="center" vertical="bottom" textRotation="0" wrapText="false" indent="0" shrinkToFit="false"/>
      <protection locked="true" hidden="false"/>
    </xf>
    <xf numFmtId="164" fontId="5" fillId="0" borderId="6" xfId="0" applyFont="true" applyBorder="true" applyAlignment="true" applyProtection="false">
      <alignment horizontal="left" vertical="center" textRotation="0" wrapText="false" indent="13" shrinkToFit="false"/>
      <protection locked="true" hidden="false"/>
    </xf>
    <xf numFmtId="165" fontId="0" fillId="8" borderId="1" xfId="0" applyFont="false" applyBorder="true" applyAlignment="true" applyProtection="false">
      <alignment horizontal="center" vertical="bottom" textRotation="0" wrapText="false" indent="0" shrinkToFit="false"/>
      <protection locked="true" hidden="false"/>
    </xf>
    <xf numFmtId="164" fontId="8" fillId="0" borderId="1" xfId="0" applyFont="true" applyBorder="true" applyAlignment="true" applyProtection="false">
      <alignment horizontal="left" vertical="top" textRotation="0" wrapText="true" indent="0" shrinkToFit="false"/>
      <protection locked="true" hidden="false"/>
    </xf>
    <xf numFmtId="164" fontId="0" fillId="0" borderId="1" xfId="0" applyFont="false" applyBorder="true" applyAlignment="true" applyProtection="false">
      <alignment horizontal="left" vertical="top"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BE5D6"/>
      <rgbColor rgb="FFCCFFFF"/>
      <rgbColor rgb="FF660066"/>
      <rgbColor rgb="FFFF8080"/>
      <rgbColor rgb="FF0066CC"/>
      <rgbColor rgb="FFDBDBDB"/>
      <rgbColor rgb="FF000080"/>
      <rgbColor rgb="FFFF00FF"/>
      <rgbColor rgb="FFFFFF00"/>
      <rgbColor rgb="FF00FFFF"/>
      <rgbColor rgb="FF800080"/>
      <rgbColor rgb="FF800000"/>
      <rgbColor rgb="FF008080"/>
      <rgbColor rgb="FF0000FF"/>
      <rgbColor rgb="FF00CCFF"/>
      <rgbColor rgb="FFCCFFFF"/>
      <rgbColor rgb="FFC5E0B4"/>
      <rgbColor rgb="FFFFE699"/>
      <rgbColor rgb="FF99CCFF"/>
      <rgbColor rgb="FFFF99CC"/>
      <rgbColor rgb="FFCC99FF"/>
      <rgbColor rgb="FFF4B183"/>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externalLink" Target="externalLinks/externalLink1.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8.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76320</xdr:colOff>
      <xdr:row>0</xdr:row>
      <xdr:rowOff>171360</xdr:rowOff>
    </xdr:from>
    <xdr:to>
      <xdr:col>0</xdr:col>
      <xdr:colOff>2043000</xdr:colOff>
      <xdr:row>2</xdr:row>
      <xdr:rowOff>312840</xdr:rowOff>
    </xdr:to>
    <xdr:pic>
      <xdr:nvPicPr>
        <xdr:cNvPr id="0" name="Picture 1" descr=""/>
        <xdr:cNvPicPr/>
      </xdr:nvPicPr>
      <xdr:blipFill>
        <a:blip r:embed="rId1"/>
        <a:stretch/>
      </xdr:blipFill>
      <xdr:spPr>
        <a:xfrm>
          <a:off x="76320" y="171360"/>
          <a:ext cx="1966680" cy="522360"/>
        </a:xfrm>
        <a:prstGeom prst="rect">
          <a:avLst/>
        </a:prstGeom>
        <a:ln>
          <a:noFill/>
        </a:ln>
      </xdr:spPr>
    </xdr:pic>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D:/proposal/PRISMA%20-%20Saudi%20-%20SKAMCO/PRISMA%20Module%20Inventory.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APP Main"/>
      <sheetName val="Sheet3"/>
      <sheetName val="Application Module Details"/>
    </sheetNames>
    <sheetDataSet>
      <sheetData sheetId="0"/>
      <sheetData sheetId="1"/>
      <sheetData sheetId="2"/>
    </sheetDataSet>
  </externalBook>
</externalLink>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85"/>
  <sheetViews>
    <sheetView showFormulas="false" showGridLines="true" showRowColHeaders="true" showZeros="true" rightToLeft="false" tabSelected="true" showOutlineSymbols="true" defaultGridColor="true" view="normal" topLeftCell="A21" colorId="64" zoomScale="100" zoomScaleNormal="100" zoomScalePageLayoutView="100" workbookViewId="0">
      <selection pane="topLeft" activeCell="A38" activeCellId="0" sqref="A38"/>
    </sheetView>
  </sheetViews>
  <sheetFormatPr defaultColWidth="8.54296875" defaultRowHeight="13.8" zeroHeight="false" outlineLevelRow="0" outlineLevelCol="0"/>
  <cols>
    <col collapsed="false" customWidth="true" hidden="false" outlineLevel="0" max="1" min="1" style="0" width="75.28"/>
    <col collapsed="false" customWidth="true" hidden="false" outlineLevel="0" max="6" min="6" style="0" width="28.21"/>
    <col collapsed="false" customWidth="true" hidden="false" outlineLevel="0" max="7" min="7" style="1" width="5.7"/>
    <col collapsed="false" customWidth="true" hidden="false" outlineLevel="0" max="8" min="8" style="1" width="10.28"/>
    <col collapsed="false" customWidth="true" hidden="false" outlineLevel="0" max="9" min="9" style="1" width="9.14"/>
  </cols>
  <sheetData>
    <row r="1" customFormat="false" ht="15" hidden="false" customHeight="false" outlineLevel="0" collapsed="false">
      <c r="A1" s="2"/>
      <c r="B1" s="3"/>
      <c r="C1" s="3"/>
      <c r="D1" s="3"/>
      <c r="E1" s="3"/>
      <c r="F1" s="3"/>
      <c r="G1" s="3"/>
      <c r="H1" s="3"/>
      <c r="I1" s="3"/>
    </row>
    <row r="2" customFormat="false" ht="15" hidden="false" customHeight="false" outlineLevel="0" collapsed="false">
      <c r="A2" s="4"/>
      <c r="B2" s="3"/>
      <c r="C2" s="3"/>
      <c r="D2" s="3"/>
      <c r="E2" s="3"/>
      <c r="F2" s="3"/>
      <c r="G2" s="3"/>
      <c r="H2" s="3"/>
      <c r="I2" s="3"/>
    </row>
    <row r="3" customFormat="false" ht="26.25" hidden="false" customHeight="true" outlineLevel="0" collapsed="false">
      <c r="A3" s="5"/>
      <c r="B3" s="3"/>
      <c r="C3" s="3"/>
      <c r="D3" s="3"/>
      <c r="E3" s="3"/>
      <c r="F3" s="3"/>
      <c r="G3" s="3"/>
      <c r="H3" s="3"/>
      <c r="I3" s="3"/>
    </row>
    <row r="4" customFormat="false" ht="15" hidden="false" customHeight="false" outlineLevel="0" collapsed="false">
      <c r="A4" s="6" t="s">
        <v>0</v>
      </c>
      <c r="B4" s="6"/>
      <c r="C4" s="6"/>
      <c r="D4" s="6"/>
      <c r="E4" s="6"/>
      <c r="F4" s="6"/>
      <c r="G4" s="6"/>
      <c r="H4" s="6"/>
      <c r="I4" s="6"/>
    </row>
    <row r="5" customFormat="false" ht="15" hidden="false" customHeight="false" outlineLevel="0" collapsed="false">
      <c r="A5" s="7"/>
      <c r="B5" s="8" t="s">
        <v>1</v>
      </c>
      <c r="C5" s="8" t="s">
        <v>2</v>
      </c>
      <c r="D5" s="8" t="s">
        <v>1</v>
      </c>
      <c r="E5" s="8" t="s">
        <v>2</v>
      </c>
      <c r="F5" s="9" t="s">
        <v>3</v>
      </c>
      <c r="G5" s="10" t="s">
        <v>4</v>
      </c>
      <c r="H5" s="10" t="s">
        <v>2</v>
      </c>
      <c r="I5" s="10" t="s">
        <v>5</v>
      </c>
    </row>
    <row r="6" customFormat="false" ht="13.8" hidden="false" customHeight="false" outlineLevel="0" collapsed="false">
      <c r="A6" s="11" t="s">
        <v>6</v>
      </c>
      <c r="B6" s="11"/>
      <c r="C6" s="11"/>
      <c r="D6" s="11"/>
      <c r="E6" s="11"/>
      <c r="F6" s="12" t="s">
        <v>7</v>
      </c>
      <c r="G6" s="1" t="n">
        <v>1</v>
      </c>
      <c r="H6" s="1" t="n">
        <v>5</v>
      </c>
      <c r="I6" s="1" t="n">
        <f aca="false">G6*H6</f>
        <v>5</v>
      </c>
      <c r="J6" s="13"/>
      <c r="K6" s="13"/>
    </row>
    <row r="7" customFormat="false" ht="13.8" hidden="false" customHeight="false" outlineLevel="0" collapsed="false">
      <c r="A7" s="12" t="s">
        <v>7</v>
      </c>
      <c r="B7" s="14"/>
      <c r="C7" s="14"/>
      <c r="D7" s="14"/>
      <c r="E7" s="14"/>
      <c r="F7" s="12" t="s">
        <v>8</v>
      </c>
      <c r="G7" s="1" t="n">
        <v>1</v>
      </c>
      <c r="H7" s="1" t="n">
        <f aca="false">SUM(B13:B73)/8*0.1</f>
        <v>4.75</v>
      </c>
      <c r="I7" s="1" t="n">
        <f aca="false">G7*H7</f>
        <v>4.75</v>
      </c>
      <c r="J7" s="13"/>
      <c r="K7" s="13"/>
    </row>
    <row r="8" customFormat="false" ht="13.8" hidden="false" customHeight="false" outlineLevel="0" collapsed="false">
      <c r="A8" s="12" t="s">
        <v>8</v>
      </c>
      <c r="B8" s="14"/>
      <c r="C8" s="14" t="n">
        <f aca="false">B8/8</f>
        <v>0</v>
      </c>
      <c r="D8" s="14"/>
      <c r="E8" s="14"/>
      <c r="F8" s="12" t="s">
        <v>9</v>
      </c>
      <c r="G8" s="1" t="n">
        <v>1</v>
      </c>
      <c r="H8" s="1" t="n">
        <v>4</v>
      </c>
      <c r="I8" s="1" t="n">
        <f aca="false">G8*H8</f>
        <v>4</v>
      </c>
    </row>
    <row r="9" customFormat="false" ht="13.8" hidden="false" customHeight="false" outlineLevel="0" collapsed="false">
      <c r="A9" s="12" t="s">
        <v>9</v>
      </c>
      <c r="B9" s="14"/>
      <c r="C9" s="14"/>
      <c r="D9" s="14"/>
      <c r="E9" s="14"/>
      <c r="F9" s="15" t="s">
        <v>10</v>
      </c>
      <c r="G9" s="1" t="n">
        <v>1</v>
      </c>
      <c r="H9" s="1" t="n">
        <v>12</v>
      </c>
      <c r="I9" s="1" t="n">
        <f aca="false">G9*H9</f>
        <v>12</v>
      </c>
    </row>
    <row r="10" customFormat="false" ht="13.8" hidden="false" customHeight="false" outlineLevel="0" collapsed="false">
      <c r="A10" s="15" t="s">
        <v>10</v>
      </c>
      <c r="B10" s="14"/>
      <c r="C10" s="1"/>
      <c r="D10" s="14"/>
      <c r="E10" s="14"/>
      <c r="F10" s="0" t="s">
        <v>11</v>
      </c>
      <c r="G10" s="1" t="n">
        <v>1.5</v>
      </c>
      <c r="H10" s="1" t="n">
        <f aca="false">J10/G10</f>
        <v>31.6666666666667</v>
      </c>
      <c r="I10" s="1" t="n">
        <f aca="false">G10*H10</f>
        <v>47.5</v>
      </c>
      <c r="J10" s="0" t="n">
        <f aca="false">SUM(C13:C73)</f>
        <v>47.5</v>
      </c>
    </row>
    <row r="11" customFormat="false" ht="13.8" hidden="false" customHeight="false" outlineLevel="0" collapsed="false">
      <c r="A11" s="11"/>
      <c r="B11" s="16" t="s">
        <v>12</v>
      </c>
      <c r="C11" s="16"/>
      <c r="D11" s="17" t="s">
        <v>13</v>
      </c>
      <c r="E11" s="17"/>
      <c r="F11" s="0" t="s">
        <v>14</v>
      </c>
      <c r="G11" s="1" t="n">
        <v>1.5</v>
      </c>
      <c r="H11" s="1" t="n">
        <f aca="false">SUM(C75,C76,C77)/G11</f>
        <v>16.5416666666667</v>
      </c>
      <c r="I11" s="1" t="n">
        <f aca="false">G11*H11</f>
        <v>24.8125</v>
      </c>
    </row>
    <row r="12" customFormat="false" ht="13.8" hidden="false" customHeight="false" outlineLevel="0" collapsed="false">
      <c r="A12" s="18" t="s">
        <v>15</v>
      </c>
      <c r="B12" s="19"/>
      <c r="C12" s="20"/>
      <c r="D12" s="20"/>
      <c r="E12" s="20"/>
      <c r="F12" s="0" t="s">
        <v>16</v>
      </c>
      <c r="I12" s="21"/>
    </row>
    <row r="13" customFormat="false" ht="13.8" hidden="false" customHeight="false" outlineLevel="0" collapsed="false">
      <c r="A13" s="22" t="s">
        <v>17</v>
      </c>
      <c r="B13" s="23" t="n">
        <v>8</v>
      </c>
      <c r="C13" s="14" t="n">
        <f aca="false">SUM(B13/8)</f>
        <v>1</v>
      </c>
      <c r="D13" s="23" t="n">
        <v>8</v>
      </c>
      <c r="E13" s="14" t="n">
        <f aca="false">SUM(D13/8)</f>
        <v>1</v>
      </c>
    </row>
    <row r="14" customFormat="false" ht="13.8" hidden="false" customHeight="false" outlineLevel="0" collapsed="false">
      <c r="A14" s="24" t="s">
        <v>18</v>
      </c>
      <c r="B14" s="23"/>
      <c r="C14" s="14" t="n">
        <f aca="false">SUM(B14/8)</f>
        <v>0</v>
      </c>
      <c r="D14" s="23"/>
      <c r="E14" s="14" t="n">
        <f aca="false">SUM(D14/8)</f>
        <v>0</v>
      </c>
      <c r="G14" s="1" t="s">
        <v>2</v>
      </c>
      <c r="H14" s="1" t="s">
        <v>19</v>
      </c>
    </row>
    <row r="15" customFormat="false" ht="13.8" hidden="false" customHeight="false" outlineLevel="0" collapsed="false">
      <c r="A15" s="24" t="s">
        <v>20</v>
      </c>
      <c r="B15" s="23" t="n">
        <v>10</v>
      </c>
      <c r="C15" s="14" t="n">
        <f aca="false">SUM(B15/8)</f>
        <v>1.25</v>
      </c>
      <c r="D15" s="23" t="n">
        <v>10</v>
      </c>
      <c r="E15" s="14" t="n">
        <f aca="false">SUM(D15/8)</f>
        <v>1.25</v>
      </c>
      <c r="F15" s="0" t="s">
        <v>21</v>
      </c>
      <c r="G15" s="1" t="n">
        <f aca="false">SUM(I6,I7*2,I8,I9,2*I10,2*I11,G69)</f>
        <v>194.125</v>
      </c>
      <c r="H15" s="1" t="n">
        <f aca="false">G15/20</f>
        <v>9.70625</v>
      </c>
    </row>
    <row r="16" customFormat="false" ht="13.8" hidden="false" customHeight="false" outlineLevel="0" collapsed="false">
      <c r="A16" s="24" t="s">
        <v>22</v>
      </c>
      <c r="B16" s="23" t="n">
        <v>20</v>
      </c>
      <c r="C16" s="14" t="n">
        <f aca="false">SUM(B16/8)</f>
        <v>2.5</v>
      </c>
      <c r="D16" s="23" t="n">
        <v>20</v>
      </c>
      <c r="E16" s="14" t="n">
        <f aca="false">SUM(D16/8)</f>
        <v>2.5</v>
      </c>
      <c r="F16" s="0" t="s">
        <v>23</v>
      </c>
      <c r="G16" s="1" t="n">
        <f aca="false">SUM(H6,H9,H10,H11)</f>
        <v>65.2083333333334</v>
      </c>
      <c r="H16" s="1" t="n">
        <f aca="false">G16/20</f>
        <v>3.26041666666667</v>
      </c>
    </row>
    <row r="17" customFormat="false" ht="13.8" hidden="false" customHeight="false" outlineLevel="0" collapsed="false">
      <c r="A17" s="24" t="s">
        <v>24</v>
      </c>
      <c r="B17" s="23" t="n">
        <v>8</v>
      </c>
      <c r="C17" s="14" t="n">
        <f aca="false">SUM(B17/8)</f>
        <v>1</v>
      </c>
      <c r="D17" s="23" t="n">
        <v>8</v>
      </c>
      <c r="E17" s="14" t="n">
        <f aca="false">SUM(D17/8)</f>
        <v>1</v>
      </c>
      <c r="F17" s="0" t="s">
        <v>25</v>
      </c>
      <c r="G17" s="1" t="n">
        <f aca="false">G69</f>
        <v>19</v>
      </c>
    </row>
    <row r="18" customFormat="false" ht="13.8" hidden="false" customHeight="false" outlineLevel="0" collapsed="false">
      <c r="A18" s="18" t="s">
        <v>26</v>
      </c>
      <c r="B18" s="18"/>
      <c r="C18" s="18"/>
      <c r="D18" s="18"/>
      <c r="E18" s="18"/>
    </row>
    <row r="19" customFormat="false" ht="13.8" hidden="false" customHeight="false" outlineLevel="0" collapsed="false">
      <c r="A19" s="22" t="s">
        <v>27</v>
      </c>
      <c r="B19" s="23" t="n">
        <v>10</v>
      </c>
      <c r="C19" s="14" t="n">
        <f aca="false">SUM(B19/8)</f>
        <v>1.25</v>
      </c>
      <c r="D19" s="23" t="n">
        <v>10</v>
      </c>
      <c r="E19" s="14" t="n">
        <f aca="false">SUM(D19/8)</f>
        <v>1.25</v>
      </c>
    </row>
    <row r="20" customFormat="false" ht="13.8" hidden="false" customHeight="false" outlineLevel="0" collapsed="false">
      <c r="A20" s="22" t="s">
        <v>28</v>
      </c>
      <c r="B20" s="23" t="n">
        <v>10</v>
      </c>
      <c r="C20" s="14" t="n">
        <f aca="false">SUM(B20/8)</f>
        <v>1.25</v>
      </c>
      <c r="D20" s="23" t="n">
        <v>10</v>
      </c>
      <c r="E20" s="14" t="n">
        <f aca="false">SUM(D20/8)</f>
        <v>1.25</v>
      </c>
    </row>
    <row r="21" customFormat="false" ht="23.85" hidden="false" customHeight="false" outlineLevel="0" collapsed="false">
      <c r="A21" s="25" t="s">
        <v>29</v>
      </c>
      <c r="B21" s="23" t="n">
        <v>16</v>
      </c>
      <c r="C21" s="14" t="n">
        <f aca="false">SUM(B21/8)</f>
        <v>2</v>
      </c>
      <c r="D21" s="23" t="n">
        <v>16</v>
      </c>
      <c r="E21" s="14" t="n">
        <f aca="false">SUM(D21/8)</f>
        <v>2</v>
      </c>
    </row>
    <row r="22" customFormat="false" ht="13.8" hidden="false" customHeight="false" outlineLevel="0" collapsed="false">
      <c r="A22" s="18" t="s">
        <v>30</v>
      </c>
      <c r="B22" s="18"/>
      <c r="C22" s="18"/>
      <c r="D22" s="18"/>
      <c r="E22" s="18"/>
    </row>
    <row r="23" customFormat="false" ht="13.8" hidden="false" customHeight="false" outlineLevel="0" collapsed="false">
      <c r="A23" s="22" t="s">
        <v>31</v>
      </c>
      <c r="B23" s="23" t="n">
        <v>0</v>
      </c>
      <c r="C23" s="14" t="n">
        <f aca="false">SUM(B23/8)</f>
        <v>0</v>
      </c>
      <c r="D23" s="23" t="n">
        <v>0</v>
      </c>
      <c r="E23" s="14" t="n">
        <f aca="false">SUM(D23/8)</f>
        <v>0</v>
      </c>
    </row>
    <row r="24" customFormat="false" ht="13.8" hidden="false" customHeight="false" outlineLevel="0" collapsed="false">
      <c r="A24" s="22" t="s">
        <v>32</v>
      </c>
      <c r="B24" s="23" t="n">
        <v>0</v>
      </c>
      <c r="C24" s="14" t="n">
        <f aca="false">SUM(B24/8)</f>
        <v>0</v>
      </c>
      <c r="D24" s="23" t="n">
        <v>0</v>
      </c>
      <c r="E24" s="14" t="n">
        <f aca="false">SUM(D24/8)</f>
        <v>0</v>
      </c>
    </row>
    <row r="25" customFormat="false" ht="13.8" hidden="false" customHeight="false" outlineLevel="0" collapsed="false">
      <c r="A25" s="18" t="s">
        <v>33</v>
      </c>
      <c r="B25" s="18"/>
      <c r="C25" s="18"/>
      <c r="D25" s="18"/>
      <c r="E25" s="18"/>
    </row>
    <row r="26" customFormat="false" ht="13.8" hidden="false" customHeight="false" outlineLevel="0" collapsed="false">
      <c r="A26" s="22" t="s">
        <v>34</v>
      </c>
      <c r="B26" s="23" t="n">
        <v>10</v>
      </c>
      <c r="C26" s="14" t="n">
        <f aca="false">SUM(B26/8)</f>
        <v>1.25</v>
      </c>
      <c r="D26" s="23" t="n">
        <v>10</v>
      </c>
      <c r="E26" s="14" t="n">
        <f aca="false">SUM(D26/8)</f>
        <v>1.25</v>
      </c>
    </row>
    <row r="27" customFormat="false" ht="13.8" hidden="false" customHeight="false" outlineLevel="0" collapsed="false">
      <c r="A27" s="22" t="s">
        <v>35</v>
      </c>
      <c r="B27" s="23" t="n">
        <v>10</v>
      </c>
      <c r="C27" s="14" t="n">
        <f aca="false">SUM(B27/8)</f>
        <v>1.25</v>
      </c>
      <c r="D27" s="23" t="n">
        <v>10</v>
      </c>
      <c r="E27" s="14" t="n">
        <f aca="false">SUM(D27/8)</f>
        <v>1.25</v>
      </c>
    </row>
    <row r="28" customFormat="false" ht="13.8" hidden="false" customHeight="false" outlineLevel="0" collapsed="false">
      <c r="A28" s="18" t="s">
        <v>36</v>
      </c>
      <c r="B28" s="18"/>
      <c r="C28" s="18"/>
      <c r="D28" s="18"/>
      <c r="E28" s="18"/>
    </row>
    <row r="29" customFormat="false" ht="23.85" hidden="false" customHeight="false" outlineLevel="0" collapsed="false">
      <c r="A29" s="25" t="s">
        <v>37</v>
      </c>
      <c r="B29" s="23" t="n">
        <v>16</v>
      </c>
      <c r="C29" s="14" t="n">
        <f aca="false">SUM(B29/8)</f>
        <v>2</v>
      </c>
      <c r="D29" s="23" t="n">
        <v>16</v>
      </c>
      <c r="E29" s="14" t="n">
        <f aca="false">SUM(D29/8)</f>
        <v>2</v>
      </c>
    </row>
    <row r="30" customFormat="false" ht="13.8" hidden="false" customHeight="false" outlineLevel="0" collapsed="false">
      <c r="A30" s="22" t="s">
        <v>38</v>
      </c>
      <c r="B30" s="23" t="n">
        <v>8</v>
      </c>
      <c r="C30" s="14" t="n">
        <f aca="false">SUM(B30/8)</f>
        <v>1</v>
      </c>
      <c r="D30" s="23" t="n">
        <v>8</v>
      </c>
      <c r="E30" s="14" t="n">
        <f aca="false">SUM(D30/8)</f>
        <v>1</v>
      </c>
    </row>
    <row r="31" customFormat="false" ht="13.8" hidden="false" customHeight="false" outlineLevel="0" collapsed="false">
      <c r="A31" s="22" t="s">
        <v>39</v>
      </c>
      <c r="B31" s="23"/>
      <c r="C31" s="14" t="n">
        <f aca="false">SUM(B31/8)</f>
        <v>0</v>
      </c>
      <c r="D31" s="23"/>
      <c r="E31" s="14" t="n">
        <f aca="false">SUM(D31/8)</f>
        <v>0</v>
      </c>
    </row>
    <row r="32" customFormat="false" ht="13.8" hidden="false" customHeight="false" outlineLevel="0" collapsed="false">
      <c r="A32" s="26" t="s">
        <v>40</v>
      </c>
      <c r="B32" s="23" t="n">
        <v>10</v>
      </c>
      <c r="C32" s="14" t="n">
        <f aca="false">SUM(B32/8)</f>
        <v>1.25</v>
      </c>
      <c r="D32" s="23" t="n">
        <v>10</v>
      </c>
      <c r="E32" s="14" t="n">
        <f aca="false">SUM(D32/8)</f>
        <v>1.25</v>
      </c>
    </row>
    <row r="33" customFormat="false" ht="13.8" hidden="false" customHeight="false" outlineLevel="0" collapsed="false">
      <c r="A33" s="18" t="s">
        <v>41</v>
      </c>
      <c r="B33" s="27"/>
      <c r="C33" s="28"/>
      <c r="D33" s="27"/>
      <c r="E33" s="28"/>
    </row>
    <row r="34" customFormat="false" ht="13.8" hidden="false" customHeight="false" outlineLevel="0" collapsed="false">
      <c r="A34" s="22" t="s">
        <v>42</v>
      </c>
      <c r="B34" s="23" t="n">
        <v>10</v>
      </c>
      <c r="C34" s="14" t="n">
        <f aca="false">SUM(B34/8)</f>
        <v>1.25</v>
      </c>
      <c r="D34" s="23" t="n">
        <v>10</v>
      </c>
      <c r="E34" s="14" t="n">
        <f aca="false">SUM(D34/8)</f>
        <v>1.25</v>
      </c>
    </row>
    <row r="35" customFormat="false" ht="23.85" hidden="false" customHeight="false" outlineLevel="0" collapsed="false">
      <c r="A35" s="25" t="s">
        <v>43</v>
      </c>
      <c r="B35" s="23" t="n">
        <v>10</v>
      </c>
      <c r="C35" s="14" t="n">
        <f aca="false">SUM(B35/8)</f>
        <v>1.25</v>
      </c>
      <c r="D35" s="23" t="n">
        <v>10</v>
      </c>
      <c r="E35" s="14" t="n">
        <f aca="false">SUM(D35/8)</f>
        <v>1.25</v>
      </c>
    </row>
    <row r="36" customFormat="false" ht="13.8" hidden="false" customHeight="false" outlineLevel="0" collapsed="false">
      <c r="A36" s="22" t="s">
        <v>44</v>
      </c>
      <c r="B36" s="23" t="n">
        <v>8</v>
      </c>
      <c r="C36" s="14" t="n">
        <f aca="false">SUM(B36/8)</f>
        <v>1</v>
      </c>
      <c r="D36" s="23" t="n">
        <v>8</v>
      </c>
      <c r="E36" s="14" t="n">
        <f aca="false">SUM(D36/8)</f>
        <v>1</v>
      </c>
    </row>
    <row r="37" customFormat="false" ht="13.8" hidden="false" customHeight="false" outlineLevel="0" collapsed="false">
      <c r="A37" s="18" t="s">
        <v>45</v>
      </c>
      <c r="B37" s="18"/>
      <c r="C37" s="18"/>
      <c r="D37" s="18"/>
      <c r="E37" s="18"/>
    </row>
    <row r="38" customFormat="false" ht="13.8" hidden="false" customHeight="false" outlineLevel="0" collapsed="false">
      <c r="A38" s="22" t="s">
        <v>46</v>
      </c>
      <c r="B38" s="23" t="n">
        <v>12</v>
      </c>
      <c r="C38" s="14" t="n">
        <f aca="false">SUM(B38/8)</f>
        <v>1.5</v>
      </c>
      <c r="D38" s="23" t="n">
        <v>12</v>
      </c>
      <c r="E38" s="14" t="n">
        <f aca="false">SUM(D38/8)</f>
        <v>1.5</v>
      </c>
    </row>
    <row r="39" customFormat="false" ht="23.85" hidden="false" customHeight="false" outlineLevel="0" collapsed="false">
      <c r="A39" s="25" t="s">
        <v>47</v>
      </c>
      <c r="B39" s="23" t="n">
        <v>10</v>
      </c>
      <c r="C39" s="14" t="n">
        <f aca="false">SUM(B39/8)</f>
        <v>1.25</v>
      </c>
      <c r="D39" s="23" t="n">
        <v>10</v>
      </c>
      <c r="E39" s="14" t="n">
        <f aca="false">SUM(D39/8)</f>
        <v>1.25</v>
      </c>
    </row>
    <row r="40" customFormat="false" ht="13.8" hidden="false" customHeight="false" outlineLevel="0" collapsed="false">
      <c r="A40" s="22" t="s">
        <v>48</v>
      </c>
      <c r="B40" s="23" t="n">
        <v>8</v>
      </c>
      <c r="C40" s="14" t="n">
        <f aca="false">SUM(B40/8)</f>
        <v>1</v>
      </c>
      <c r="D40" s="23" t="n">
        <v>8</v>
      </c>
      <c r="E40" s="14" t="n">
        <f aca="false">SUM(D40/8)</f>
        <v>1</v>
      </c>
    </row>
    <row r="41" customFormat="false" ht="13.8" hidden="false" customHeight="false" outlineLevel="0" collapsed="false">
      <c r="A41" s="22" t="s">
        <v>49</v>
      </c>
      <c r="B41" s="23" t="n">
        <v>10</v>
      </c>
      <c r="C41" s="14" t="n">
        <f aca="false">SUM(B41/8)</f>
        <v>1.25</v>
      </c>
      <c r="D41" s="23" t="n">
        <v>10</v>
      </c>
      <c r="E41" s="14" t="n">
        <f aca="false">SUM(D41/8)</f>
        <v>1.25</v>
      </c>
    </row>
    <row r="42" customFormat="false" ht="13.8" hidden="false" customHeight="false" outlineLevel="0" collapsed="false">
      <c r="A42" s="22" t="s">
        <v>50</v>
      </c>
      <c r="B42" s="23" t="n">
        <v>0</v>
      </c>
      <c r="C42" s="14" t="n">
        <f aca="false">SUM(B42/8)</f>
        <v>0</v>
      </c>
      <c r="D42" s="23" t="n">
        <v>0</v>
      </c>
      <c r="E42" s="14" t="n">
        <f aca="false">SUM(D42/8)</f>
        <v>0</v>
      </c>
    </row>
    <row r="43" customFormat="false" ht="13.8" hidden="false" customHeight="false" outlineLevel="0" collapsed="false">
      <c r="A43" s="22" t="s">
        <v>51</v>
      </c>
      <c r="B43" s="23" t="n">
        <v>10</v>
      </c>
      <c r="C43" s="14" t="n">
        <f aca="false">SUM(B43/8)</f>
        <v>1.25</v>
      </c>
      <c r="D43" s="23" t="n">
        <v>10</v>
      </c>
      <c r="E43" s="14" t="n">
        <f aca="false">SUM(D43/8)</f>
        <v>1.25</v>
      </c>
    </row>
    <row r="44" customFormat="false" ht="13.8" hidden="false" customHeight="false" outlineLevel="0" collapsed="false">
      <c r="A44" s="18" t="s">
        <v>52</v>
      </c>
      <c r="B44" s="18"/>
      <c r="C44" s="18"/>
      <c r="D44" s="18"/>
      <c r="E44" s="18"/>
    </row>
    <row r="45" customFormat="false" ht="13.8" hidden="false" customHeight="false" outlineLevel="0" collapsed="false">
      <c r="A45" s="22" t="s">
        <v>53</v>
      </c>
      <c r="B45" s="23"/>
      <c r="C45" s="14" t="n">
        <f aca="false">SUM(B45/8)</f>
        <v>0</v>
      </c>
      <c r="D45" s="23"/>
      <c r="E45" s="14" t="n">
        <f aca="false">SUM(D45/8)</f>
        <v>0</v>
      </c>
    </row>
    <row r="46" customFormat="false" ht="13.8" hidden="false" customHeight="false" outlineLevel="0" collapsed="false">
      <c r="A46" s="24" t="s">
        <v>54</v>
      </c>
      <c r="B46" s="23" t="n">
        <v>10</v>
      </c>
      <c r="C46" s="14" t="n">
        <f aca="false">SUM(B46/8)</f>
        <v>1.25</v>
      </c>
      <c r="D46" s="23" t="n">
        <v>10</v>
      </c>
      <c r="E46" s="14" t="n">
        <f aca="false">SUM(D46/8)</f>
        <v>1.25</v>
      </c>
    </row>
    <row r="47" customFormat="false" ht="13.8" hidden="false" customHeight="false" outlineLevel="0" collapsed="false">
      <c r="A47" s="24" t="s">
        <v>55</v>
      </c>
      <c r="B47" s="23" t="n">
        <v>8</v>
      </c>
      <c r="C47" s="14" t="n">
        <f aca="false">SUM(B47/8)</f>
        <v>1</v>
      </c>
      <c r="D47" s="23" t="n">
        <v>8</v>
      </c>
      <c r="E47" s="14" t="n">
        <f aca="false">SUM(D47/8)</f>
        <v>1</v>
      </c>
    </row>
    <row r="48" customFormat="false" ht="13.8" hidden="false" customHeight="false" outlineLevel="0" collapsed="false">
      <c r="A48" s="24" t="s">
        <v>56</v>
      </c>
      <c r="B48" s="26" t="n">
        <v>10</v>
      </c>
      <c r="C48" s="14" t="n">
        <f aca="false">SUM(B48/8)</f>
        <v>1.25</v>
      </c>
      <c r="D48" s="26" t="n">
        <v>10</v>
      </c>
      <c r="E48" s="14" t="n">
        <f aca="false">SUM(D48/8)</f>
        <v>1.25</v>
      </c>
    </row>
    <row r="49" customFormat="false" ht="13.8" hidden="false" customHeight="false" outlineLevel="0" collapsed="false">
      <c r="A49" s="22" t="s">
        <v>57</v>
      </c>
      <c r="B49" s="23"/>
      <c r="C49" s="14" t="n">
        <f aca="false">SUM(B49/8)</f>
        <v>0</v>
      </c>
      <c r="D49" s="23"/>
      <c r="E49" s="14" t="n">
        <f aca="false">SUM(D49/8)</f>
        <v>0</v>
      </c>
    </row>
    <row r="50" customFormat="false" ht="13.8" hidden="false" customHeight="false" outlineLevel="0" collapsed="false">
      <c r="A50" s="24" t="s">
        <v>58</v>
      </c>
      <c r="B50" s="23" t="n">
        <v>10</v>
      </c>
      <c r="C50" s="14" t="n">
        <f aca="false">SUM(B50/8)</f>
        <v>1.25</v>
      </c>
      <c r="D50" s="23" t="n">
        <v>10</v>
      </c>
      <c r="E50" s="14" t="n">
        <f aca="false">SUM(D50/8)</f>
        <v>1.25</v>
      </c>
    </row>
    <row r="51" customFormat="false" ht="13.8" hidden="false" customHeight="false" outlineLevel="0" collapsed="false">
      <c r="A51" s="24" t="s">
        <v>59</v>
      </c>
      <c r="B51" s="23" t="n">
        <v>8</v>
      </c>
      <c r="C51" s="14" t="n">
        <f aca="false">SUM(B51/8)</f>
        <v>1</v>
      </c>
      <c r="D51" s="23" t="n">
        <v>8</v>
      </c>
      <c r="E51" s="14" t="n">
        <f aca="false">SUM(D51/8)</f>
        <v>1</v>
      </c>
    </row>
    <row r="52" customFormat="false" ht="13.8" hidden="false" customHeight="false" outlineLevel="0" collapsed="false">
      <c r="A52" s="24" t="s">
        <v>60</v>
      </c>
      <c r="B52" s="23" t="n">
        <v>8</v>
      </c>
      <c r="C52" s="14" t="n">
        <f aca="false">SUM(B52/8)</f>
        <v>1</v>
      </c>
      <c r="D52" s="23" t="n">
        <v>8</v>
      </c>
      <c r="E52" s="14" t="n">
        <f aca="false">SUM(D52/8)</f>
        <v>1</v>
      </c>
    </row>
    <row r="53" customFormat="false" ht="13.8" hidden="false" customHeight="false" outlineLevel="0" collapsed="false">
      <c r="A53" s="24" t="s">
        <v>61</v>
      </c>
      <c r="B53" s="23" t="n">
        <v>8</v>
      </c>
      <c r="C53" s="14" t="n">
        <f aca="false">SUM(B53/8)</f>
        <v>1</v>
      </c>
      <c r="D53" s="23" t="n">
        <v>8</v>
      </c>
      <c r="E53" s="14" t="n">
        <f aca="false">SUM(D53/8)</f>
        <v>1</v>
      </c>
    </row>
    <row r="54" customFormat="false" ht="13.8" hidden="false" customHeight="false" outlineLevel="0" collapsed="false">
      <c r="A54" s="24" t="s">
        <v>62</v>
      </c>
      <c r="B54" s="23" t="n">
        <v>8</v>
      </c>
      <c r="C54" s="14" t="n">
        <f aca="false">SUM(B54/8)</f>
        <v>1</v>
      </c>
      <c r="D54" s="23" t="n">
        <v>8</v>
      </c>
      <c r="E54" s="14" t="n">
        <f aca="false">SUM(D54/8)</f>
        <v>1</v>
      </c>
    </row>
    <row r="55" customFormat="false" ht="13.8" hidden="false" customHeight="false" outlineLevel="0" collapsed="false">
      <c r="A55" s="24" t="s">
        <v>63</v>
      </c>
      <c r="B55" s="23" t="n">
        <v>6</v>
      </c>
      <c r="C55" s="14" t="n">
        <f aca="false">SUM(B55/8)</f>
        <v>0.75</v>
      </c>
      <c r="D55" s="23" t="n">
        <v>6</v>
      </c>
      <c r="E55" s="14" t="n">
        <f aca="false">SUM(D55/8)</f>
        <v>0.75</v>
      </c>
    </row>
    <row r="56" customFormat="false" ht="13.8" hidden="false" customHeight="false" outlineLevel="0" collapsed="false">
      <c r="A56" s="24" t="s">
        <v>64</v>
      </c>
      <c r="B56" s="23" t="n">
        <v>8</v>
      </c>
      <c r="C56" s="14" t="n">
        <f aca="false">SUM(B56/8)</f>
        <v>1</v>
      </c>
      <c r="D56" s="23" t="n">
        <v>8</v>
      </c>
      <c r="E56" s="14" t="n">
        <f aca="false">SUM(D56/8)</f>
        <v>1</v>
      </c>
    </row>
    <row r="57" customFormat="false" ht="13.8" hidden="false" customHeight="false" outlineLevel="0" collapsed="false">
      <c r="A57" s="24" t="s">
        <v>65</v>
      </c>
      <c r="B57" s="23" t="n">
        <v>8</v>
      </c>
      <c r="C57" s="14" t="n">
        <f aca="false">SUM(B57/8)</f>
        <v>1</v>
      </c>
      <c r="D57" s="23" t="n">
        <v>8</v>
      </c>
      <c r="E57" s="14" t="n">
        <f aca="false">SUM(D57/8)</f>
        <v>1</v>
      </c>
    </row>
    <row r="58" customFormat="false" ht="13.8" hidden="false" customHeight="false" outlineLevel="0" collapsed="false">
      <c r="A58" s="22" t="s">
        <v>66</v>
      </c>
      <c r="B58" s="23"/>
      <c r="C58" s="14" t="n">
        <f aca="false">SUM(B58/8)</f>
        <v>0</v>
      </c>
      <c r="D58" s="23"/>
      <c r="E58" s="14" t="n">
        <f aca="false">SUM(D58/8)</f>
        <v>0</v>
      </c>
    </row>
    <row r="59" customFormat="false" ht="13.8" hidden="false" customHeight="false" outlineLevel="0" collapsed="false">
      <c r="A59" s="24" t="s">
        <v>67</v>
      </c>
      <c r="B59" s="23" t="n">
        <v>8</v>
      </c>
      <c r="C59" s="14" t="n">
        <f aca="false">SUM(B59/8)</f>
        <v>1</v>
      </c>
      <c r="D59" s="23" t="n">
        <v>8</v>
      </c>
      <c r="E59" s="14" t="n">
        <f aca="false">SUM(D59/8)</f>
        <v>1</v>
      </c>
    </row>
    <row r="60" customFormat="false" ht="13.8" hidden="false" customHeight="false" outlineLevel="0" collapsed="false">
      <c r="A60" s="24" t="s">
        <v>68</v>
      </c>
      <c r="B60" s="23" t="n">
        <v>8</v>
      </c>
      <c r="C60" s="14" t="n">
        <f aca="false">SUM(B60/8)</f>
        <v>1</v>
      </c>
      <c r="D60" s="23" t="n">
        <v>8</v>
      </c>
      <c r="E60" s="14" t="n">
        <f aca="false">SUM(D60/8)</f>
        <v>1</v>
      </c>
    </row>
    <row r="61" customFormat="false" ht="13.8" hidden="false" customHeight="false" outlineLevel="0" collapsed="false">
      <c r="A61" s="24" t="s">
        <v>69</v>
      </c>
      <c r="B61" s="23" t="n">
        <v>8</v>
      </c>
      <c r="C61" s="14" t="n">
        <f aca="false">SUM(B61/8)</f>
        <v>1</v>
      </c>
      <c r="D61" s="23" t="n">
        <v>8</v>
      </c>
      <c r="E61" s="14" t="n">
        <f aca="false">SUM(D61/8)</f>
        <v>1</v>
      </c>
    </row>
    <row r="62" customFormat="false" ht="13.8" hidden="false" customHeight="false" outlineLevel="0" collapsed="false">
      <c r="A62" s="24" t="s">
        <v>70</v>
      </c>
      <c r="B62" s="23" t="n">
        <v>8</v>
      </c>
      <c r="C62" s="14" t="n">
        <f aca="false">SUM(B62/8)</f>
        <v>1</v>
      </c>
      <c r="D62" s="23" t="n">
        <v>8</v>
      </c>
      <c r="E62" s="14" t="n">
        <f aca="false">SUM(D62/8)</f>
        <v>1</v>
      </c>
    </row>
    <row r="63" customFormat="false" ht="13.8" hidden="false" customHeight="false" outlineLevel="0" collapsed="false">
      <c r="A63" s="24" t="s">
        <v>71</v>
      </c>
      <c r="B63" s="23" t="n">
        <v>8</v>
      </c>
      <c r="C63" s="14" t="n">
        <f aca="false">SUM(B63/8)</f>
        <v>1</v>
      </c>
      <c r="D63" s="23" t="n">
        <v>8</v>
      </c>
      <c r="E63" s="14" t="n">
        <f aca="false">SUM(D63/8)</f>
        <v>1</v>
      </c>
    </row>
    <row r="64" customFormat="false" ht="13.8" hidden="false" customHeight="false" outlineLevel="0" collapsed="false">
      <c r="A64" s="24" t="s">
        <v>72</v>
      </c>
      <c r="B64" s="23" t="n">
        <v>6</v>
      </c>
      <c r="C64" s="14" t="n">
        <f aca="false">SUM(B64/8)</f>
        <v>0.75</v>
      </c>
      <c r="D64" s="23" t="n">
        <v>6</v>
      </c>
      <c r="E64" s="14" t="n">
        <f aca="false">SUM(D64/8)</f>
        <v>0.75</v>
      </c>
    </row>
    <row r="65" customFormat="false" ht="13.8" hidden="false" customHeight="false" outlineLevel="0" collapsed="false">
      <c r="A65" s="24" t="s">
        <v>73</v>
      </c>
      <c r="B65" s="23" t="n">
        <v>6</v>
      </c>
      <c r="C65" s="14" t="n">
        <f aca="false">SUM(B65/8)</f>
        <v>0.75</v>
      </c>
      <c r="D65" s="23" t="n">
        <v>6</v>
      </c>
      <c r="E65" s="14" t="n">
        <f aca="false">SUM(D65/8)</f>
        <v>0.75</v>
      </c>
    </row>
    <row r="66" customFormat="false" ht="13.8" hidden="false" customHeight="false" outlineLevel="0" collapsed="false">
      <c r="A66" s="22" t="s">
        <v>74</v>
      </c>
      <c r="B66" s="23" t="n">
        <v>10</v>
      </c>
      <c r="C66" s="14" t="n">
        <f aca="false">SUM(B66/8)</f>
        <v>1.25</v>
      </c>
      <c r="D66" s="23" t="n">
        <v>10</v>
      </c>
      <c r="E66" s="14" t="n">
        <f aca="false">SUM(D66/8)</f>
        <v>1.25</v>
      </c>
    </row>
    <row r="67" customFormat="false" ht="13.8" hidden="false" customHeight="false" outlineLevel="0" collapsed="false">
      <c r="A67" s="22" t="s">
        <v>75</v>
      </c>
      <c r="B67" s="23" t="n">
        <v>12</v>
      </c>
      <c r="C67" s="14" t="n">
        <f aca="false">SUM(B67/8)</f>
        <v>1.5</v>
      </c>
      <c r="D67" s="23" t="n">
        <v>12</v>
      </c>
      <c r="E67" s="14" t="n">
        <f aca="false">SUM(D67/8)</f>
        <v>1.5</v>
      </c>
    </row>
    <row r="68" customFormat="false" ht="13.8" hidden="false" customHeight="false" outlineLevel="0" collapsed="false">
      <c r="A68" s="18" t="s">
        <v>76</v>
      </c>
      <c r="B68" s="18"/>
      <c r="C68" s="18" t="n">
        <f aca="false">SUM(B68/8)</f>
        <v>0</v>
      </c>
      <c r="D68" s="23"/>
      <c r="E68" s="14" t="n">
        <f aca="false">SUM(D68/8)</f>
        <v>0</v>
      </c>
      <c r="F68" s="0" t="s">
        <v>77</v>
      </c>
      <c r="G68" s="1" t="s">
        <v>2</v>
      </c>
    </row>
    <row r="69" customFormat="false" ht="23.85" hidden="false" customHeight="false" outlineLevel="0" collapsed="false">
      <c r="A69" s="29" t="s">
        <v>78</v>
      </c>
      <c r="B69" s="23" t="n">
        <v>0</v>
      </c>
      <c r="C69" s="14" t="n">
        <f aca="false">SUM(B69/8)</f>
        <v>0</v>
      </c>
      <c r="D69" s="23"/>
      <c r="E69" s="14" t="n">
        <f aca="false">SUM(D69/8)</f>
        <v>0</v>
      </c>
      <c r="F69" s="23" t="n">
        <f aca="false">SUM(B13:B67)*0.4</f>
        <v>152</v>
      </c>
      <c r="G69" s="1" t="n">
        <f aca="false">F69/8</f>
        <v>19</v>
      </c>
    </row>
    <row r="70" customFormat="false" ht="13.8" hidden="false" customHeight="false" outlineLevel="0" collapsed="false">
      <c r="A70" s="24"/>
      <c r="B70" s="23"/>
      <c r="C70" s="14" t="n">
        <f aca="false">SUM(B70/8)</f>
        <v>0</v>
      </c>
      <c r="D70" s="23"/>
      <c r="E70" s="14" t="n">
        <f aca="false">SUM(D70/8)</f>
        <v>0</v>
      </c>
    </row>
    <row r="71" customFormat="false" ht="13.8" hidden="false" customHeight="false" outlineLevel="0" collapsed="false">
      <c r="A71" s="24"/>
      <c r="B71" s="23"/>
      <c r="C71" s="14" t="n">
        <f aca="false">SUM(B71/8)</f>
        <v>0</v>
      </c>
      <c r="D71" s="23"/>
      <c r="E71" s="14" t="n">
        <f aca="false">SUM(D71/8)</f>
        <v>0</v>
      </c>
    </row>
    <row r="72" customFormat="false" ht="13.8" hidden="false" customHeight="false" outlineLevel="0" collapsed="false">
      <c r="A72" s="24"/>
      <c r="B72" s="23"/>
      <c r="C72" s="14" t="n">
        <f aca="false">SUM(B72/8)</f>
        <v>0</v>
      </c>
      <c r="D72" s="23"/>
      <c r="E72" s="14" t="n">
        <f aca="false">SUM(D72/8)</f>
        <v>0</v>
      </c>
    </row>
    <row r="73" customFormat="false" ht="13.8" hidden="false" customHeight="false" outlineLevel="0" collapsed="false">
      <c r="A73" s="24"/>
      <c r="B73" s="23"/>
      <c r="C73" s="14" t="n">
        <f aca="false">SUM(B73/8)</f>
        <v>0</v>
      </c>
      <c r="D73" s="23"/>
      <c r="E73" s="14" t="n">
        <f aca="false">SUM(D73/8)</f>
        <v>0</v>
      </c>
    </row>
    <row r="74" customFormat="false" ht="13.8" hidden="false" customHeight="false" outlineLevel="0" collapsed="false">
      <c r="A74" s="30" t="s">
        <v>79</v>
      </c>
      <c r="B74" s="31"/>
      <c r="C74" s="31"/>
      <c r="D74" s="31"/>
      <c r="E74" s="31"/>
    </row>
    <row r="75" customFormat="false" ht="13.8" hidden="false" customHeight="false" outlineLevel="0" collapsed="false">
      <c r="A75" s="32" t="s">
        <v>80</v>
      </c>
      <c r="B75" s="14" t="n">
        <v>150.5</v>
      </c>
      <c r="C75" s="14" t="n">
        <f aca="false">SUM(B75/8)</f>
        <v>18.8125</v>
      </c>
      <c r="D75" s="14" t="n">
        <v>150.5</v>
      </c>
      <c r="E75" s="14" t="n">
        <f aca="false">SUM(D75/8)</f>
        <v>18.8125</v>
      </c>
    </row>
    <row r="76" customFormat="false" ht="15" hidden="false" customHeight="true" outlineLevel="0" collapsed="false">
      <c r="A76" s="32" t="s">
        <v>81</v>
      </c>
      <c r="B76" s="14" t="n">
        <v>40</v>
      </c>
      <c r="C76" s="14" t="n">
        <f aca="false">SUM(B76/8)</f>
        <v>5</v>
      </c>
      <c r="D76" s="14" t="n">
        <v>40</v>
      </c>
      <c r="E76" s="14" t="n">
        <f aca="false">SUM(D76/8)</f>
        <v>5</v>
      </c>
    </row>
    <row r="77" customFormat="false" ht="13.8" hidden="false" customHeight="false" outlineLevel="0" collapsed="false">
      <c r="A77" s="32" t="s">
        <v>82</v>
      </c>
      <c r="B77" s="14" t="n">
        <v>8</v>
      </c>
      <c r="C77" s="14" t="n">
        <f aca="false">SUM(B77/8)</f>
        <v>1</v>
      </c>
      <c r="D77" s="14" t="n">
        <v>8</v>
      </c>
      <c r="E77" s="14" t="n">
        <f aca="false">SUM(D77/8)</f>
        <v>1</v>
      </c>
    </row>
    <row r="78" customFormat="false" ht="13.8" hidden="false" customHeight="false" outlineLevel="0" collapsed="false">
      <c r="A78" s="30"/>
      <c r="B78" s="33" t="n">
        <f aca="false">SUM(B13:B77)</f>
        <v>578.5</v>
      </c>
      <c r="C78" s="33" t="n">
        <f aca="false">SUM(B78/8)</f>
        <v>72.3125</v>
      </c>
      <c r="D78" s="33" t="n">
        <f aca="false">SUM(D13:D77)</f>
        <v>578.5</v>
      </c>
      <c r="E78" s="33" t="n">
        <f aca="false">SUM(D78/8)</f>
        <v>72.3125</v>
      </c>
    </row>
    <row r="81" customFormat="false" ht="68.65" hidden="false" customHeight="false" outlineLevel="0" collapsed="false">
      <c r="A81" s="34" t="s">
        <v>83</v>
      </c>
      <c r="B81" s="35"/>
      <c r="C81" s="35"/>
      <c r="D81" s="35"/>
      <c r="E81" s="35"/>
    </row>
    <row r="82" customFormat="false" ht="13.8" hidden="false" customHeight="false" outlineLevel="0" collapsed="false">
      <c r="A82" s="35"/>
      <c r="B82" s="35"/>
      <c r="C82" s="35"/>
      <c r="D82" s="35"/>
      <c r="E82" s="35"/>
    </row>
    <row r="83" customFormat="false" ht="13.8" hidden="false" customHeight="false" outlineLevel="0" collapsed="false">
      <c r="A83" s="35"/>
      <c r="B83" s="35"/>
      <c r="C83" s="35"/>
      <c r="D83" s="35"/>
      <c r="E83" s="35"/>
    </row>
    <row r="84" customFormat="false" ht="13.8" hidden="false" customHeight="false" outlineLevel="0" collapsed="false">
      <c r="A84" s="35"/>
      <c r="B84" s="35"/>
      <c r="C84" s="35"/>
      <c r="D84" s="35"/>
      <c r="E84" s="35"/>
    </row>
    <row r="85" customFormat="false" ht="13.8" hidden="false" customHeight="false" outlineLevel="0" collapsed="false">
      <c r="A85" s="35"/>
      <c r="B85" s="35"/>
      <c r="C85" s="35"/>
      <c r="D85" s="35"/>
      <c r="E85" s="35"/>
    </row>
  </sheetData>
  <mergeCells count="6">
    <mergeCell ref="B1:I3"/>
    <mergeCell ref="A4:I4"/>
    <mergeCell ref="J6:J7"/>
    <mergeCell ref="K6:K7"/>
    <mergeCell ref="B11:C11"/>
    <mergeCell ref="D11:E1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37</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2020-06-30T05:08:16Z</dcterms:created>
  <dc:creator>Prashant</dc:creator>
  <dc:description/>
  <dc:language>en-IN</dc:language>
  <cp:lastModifiedBy/>
  <dcterms:modified xsi:type="dcterms:W3CDTF">2020-10-09T13:14:42Z</dcterms:modified>
  <cp:revision>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