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mall1997/Coding/KDD/Problem4/"/>
    </mc:Choice>
  </mc:AlternateContent>
  <xr:revisionPtr revIDLastSave="0" documentId="13_ncr:1_{DFCB09A2-A559-2F4D-97C9-FACB33391220}" xr6:coauthVersionLast="47" xr6:coauthVersionMax="47" xr10:uidLastSave="{00000000-0000-0000-0000-000000000000}"/>
  <bookViews>
    <workbookView xWindow="0" yWindow="500" windowWidth="51200" windowHeight="26700" xr2:uid="{D5702A50-253F-4B4F-BA7F-1AAF6504E1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B28" i="1"/>
  <c r="F28" i="1" s="1"/>
  <c r="B27" i="1"/>
  <c r="F27" i="1" s="1"/>
  <c r="B26" i="1"/>
  <c r="F26" i="1" s="1"/>
  <c r="B25" i="1"/>
  <c r="F25" i="1" s="1"/>
  <c r="B24" i="1"/>
  <c r="F24" i="1" s="1"/>
  <c r="F29" i="1" s="1"/>
  <c r="F31" i="1" s="1"/>
  <c r="Y18" i="1"/>
  <c r="L18" i="1"/>
  <c r="L17" i="1"/>
  <c r="L16" i="1"/>
  <c r="J16" i="1"/>
  <c r="B16" i="1"/>
  <c r="F16" i="1" s="1"/>
  <c r="B15" i="1"/>
  <c r="F15" i="1" s="1"/>
  <c r="B14" i="1"/>
  <c r="F14" i="1" s="1"/>
  <c r="B13" i="1"/>
  <c r="F13" i="1" s="1"/>
  <c r="B12" i="1"/>
  <c r="F12" i="1" s="1"/>
  <c r="F17" i="1" s="1"/>
  <c r="F19" i="1" s="1"/>
  <c r="U11" i="1"/>
  <c r="B37" i="1" l="1"/>
  <c r="U10" i="1"/>
  <c r="U15" i="1"/>
  <c r="B38" i="1"/>
  <c r="F38" i="1" l="1"/>
  <c r="J18" i="1"/>
  <c r="J17" i="1"/>
  <c r="F37" i="1"/>
  <c r="F39" i="1" s="1"/>
  <c r="F41" i="1" s="1"/>
  <c r="L5" i="1" s="1"/>
  <c r="Y17" i="1" l="1"/>
  <c r="K7" i="1"/>
  <c r="K11" i="1" s="1"/>
  <c r="K17" i="1" l="1"/>
  <c r="M17" i="1" s="1"/>
  <c r="K18" i="1"/>
  <c r="M18" i="1" s="1"/>
  <c r="K16" i="1"/>
  <c r="M16" i="1" s="1"/>
  <c r="K21" i="1"/>
  <c r="K32" i="1"/>
  <c r="K25" i="1" l="1"/>
  <c r="M25" i="1" s="1"/>
  <c r="K28" i="1"/>
  <c r="M28" i="1" s="1"/>
  <c r="K27" i="1"/>
  <c r="M27" i="1" s="1"/>
  <c r="K29" i="1"/>
  <c r="M29" i="1" s="1"/>
  <c r="K26" i="1"/>
  <c r="M26" i="1" s="1"/>
  <c r="K37" i="1"/>
  <c r="M37" i="1" s="1"/>
  <c r="K39" i="1"/>
  <c r="M39" i="1" s="1"/>
  <c r="K38" i="1"/>
  <c r="M38" i="1" s="1"/>
  <c r="K36" i="1"/>
  <c r="M36" i="1" s="1"/>
  <c r="K40" i="1"/>
  <c r="M40" i="1" s="1"/>
</calcChain>
</file>

<file path=xl/sharedStrings.xml><?xml version="1.0" encoding="utf-8"?>
<sst xmlns="http://schemas.openxmlformats.org/spreadsheetml/2006/main" count="115" uniqueCount="32">
  <si>
    <t>Input</t>
  </si>
  <si>
    <t>To</t>
  </si>
  <si>
    <t>Learning Rate:</t>
  </si>
  <si>
    <t>x</t>
  </si>
  <si>
    <t>Node 1</t>
  </si>
  <si>
    <t>Actual:</t>
  </si>
  <si>
    <t>Predicted:</t>
  </si>
  <si>
    <t>Node 2</t>
  </si>
  <si>
    <t>Node 3</t>
  </si>
  <si>
    <t>Error :</t>
  </si>
  <si>
    <t xml:space="preserve">Actual - Predicted = </t>
  </si>
  <si>
    <t>Node 4</t>
  </si>
  <si>
    <t>Output Layer</t>
  </si>
  <si>
    <t>From</t>
  </si>
  <si>
    <t>Weight</t>
  </si>
  <si>
    <t>Output</t>
  </si>
  <si>
    <t>Delta :</t>
  </si>
  <si>
    <t>A</t>
  </si>
  <si>
    <t>Adjustments</t>
  </si>
  <si>
    <t xml:space="preserve"> </t>
  </si>
  <si>
    <t>Flow</t>
  </si>
  <si>
    <t>Adjustment</t>
  </si>
  <si>
    <t>Old Weight</t>
  </si>
  <si>
    <t>New Weight</t>
  </si>
  <si>
    <t>xx</t>
  </si>
  <si>
    <t>z</t>
  </si>
  <si>
    <t>Predicted</t>
  </si>
  <si>
    <t>B</t>
  </si>
  <si>
    <t>Actual</t>
  </si>
  <si>
    <t>f(net-z)</t>
  </si>
  <si>
    <t>(1/(1+exp(-x))=</t>
  </si>
  <si>
    <t>Hidden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</si>
</sst>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4"/>
      <color theme="1"/>
      <name val="Calibri (Body)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 (Body)"/>
    </font>
    <font>
      <b/>
      <sz val="12"/>
      <color theme="1"/>
      <name val="Calibri (Body)"/>
    </font>
    <font>
      <sz val="12"/>
      <color theme="1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sz val="14"/>
      <name val="Calibri"/>
      <family val="2"/>
    </font>
    <font>
      <sz val="10"/>
      <color theme="1"/>
      <name val="Calibri (Body)"/>
    </font>
    <font>
      <b/>
      <sz val="12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90">
    <xf numFmtId="0" fontId="0" fillId="0" borderId="0" xfId="0"/>
    <xf numFmtId="0" fontId="9" fillId="0" borderId="0" xfId="0" applyFont="1"/>
    <xf numFmtId="0" fontId="0" fillId="0" borderId="0" xfId="0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9" fillId="0" borderId="7" xfId="7" applyFont="1" applyFill="1" applyBorder="1" applyAlignment="1">
      <alignment horizontal="center"/>
    </xf>
    <xf numFmtId="0" fontId="9" fillId="0" borderId="8" xfId="7" applyFont="1" applyFill="1" applyBorder="1" applyAlignment="1">
      <alignment horizontal="center"/>
    </xf>
    <xf numFmtId="0" fontId="9" fillId="0" borderId="9" xfId="7" applyFont="1" applyFill="1" applyBorder="1" applyAlignment="1">
      <alignment horizontal="center"/>
    </xf>
    <xf numFmtId="0" fontId="10" fillId="0" borderId="10" xfId="9" applyFont="1" applyFill="1" applyBorder="1" applyAlignment="1">
      <alignment horizontal="center"/>
    </xf>
    <xf numFmtId="0" fontId="10" fillId="0" borderId="11" xfId="9" applyFont="1" applyFill="1" applyBorder="1" applyAlignment="1">
      <alignment horizontal="center"/>
    </xf>
    <xf numFmtId="0" fontId="7" fillId="0" borderId="0" xfId="6" applyFill="1" applyBorder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0" xfId="0" applyFont="1" applyBorder="1"/>
    <xf numFmtId="164" fontId="9" fillId="0" borderId="11" xfId="0" applyNumberFormat="1" applyFont="1" applyBorder="1" applyAlignment="1">
      <alignment horizontal="center"/>
    </xf>
    <xf numFmtId="0" fontId="11" fillId="0" borderId="0" xfId="0" applyFont="1"/>
    <xf numFmtId="0" fontId="9" fillId="0" borderId="11" xfId="0" applyFont="1" applyBorder="1"/>
    <xf numFmtId="0" fontId="12" fillId="0" borderId="0" xfId="0" applyFont="1"/>
    <xf numFmtId="0" fontId="9" fillId="0" borderId="14" xfId="8" applyFont="1" applyFill="1" applyBorder="1" applyAlignment="1">
      <alignment horizontal="center"/>
    </xf>
    <xf numFmtId="0" fontId="9" fillId="0" borderId="10" xfId="8" applyFont="1" applyFill="1" applyBorder="1" applyAlignment="1">
      <alignment horizontal="center"/>
    </xf>
    <xf numFmtId="0" fontId="9" fillId="0" borderId="11" xfId="8" applyFont="1" applyFill="1" applyBorder="1" applyAlignment="1">
      <alignment horizontal="center"/>
    </xf>
    <xf numFmtId="164" fontId="9" fillId="0" borderId="10" xfId="8" applyNumberFormat="1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9" fillId="0" borderId="14" xfId="0" applyFont="1" applyBorder="1" applyAlignment="1">
      <alignment horizontal="center"/>
    </xf>
    <xf numFmtId="0" fontId="5" fillId="0" borderId="2" xfId="4" applyFill="1"/>
    <xf numFmtId="0" fontId="5" fillId="0" borderId="2" xfId="4" applyFill="1" applyAlignment="1">
      <alignment horizontal="right"/>
    </xf>
    <xf numFmtId="0" fontId="15" fillId="0" borderId="5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9" fillId="0" borderId="18" xfId="1" applyFont="1" applyFill="1" applyBorder="1" applyAlignment="1">
      <alignment horizontal="center"/>
    </xf>
    <xf numFmtId="0" fontId="9" fillId="0" borderId="19" xfId="1" applyFont="1" applyFill="1" applyBorder="1" applyAlignment="1">
      <alignment horizontal="center"/>
    </xf>
    <xf numFmtId="0" fontId="9" fillId="0" borderId="11" xfId="1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9" fillId="0" borderId="17" xfId="0" applyFont="1" applyBorder="1" applyAlignment="1">
      <alignment horizontal="center"/>
    </xf>
    <xf numFmtId="0" fontId="16" fillId="0" borderId="0" xfId="6" applyFont="1" applyFill="1" applyBorder="1"/>
    <xf numFmtId="0" fontId="5" fillId="0" borderId="2" xfId="4" applyFill="1" applyAlignment="1">
      <alignment horizontal="center"/>
    </xf>
    <xf numFmtId="0" fontId="9" fillId="0" borderId="20" xfId="3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3" fillId="0" borderId="0" xfId="0" applyFont="1"/>
    <xf numFmtId="0" fontId="9" fillId="0" borderId="21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165" fontId="5" fillId="0" borderId="23" xfId="4" applyNumberFormat="1" applyFill="1" applyBorder="1"/>
    <xf numFmtId="0" fontId="5" fillId="0" borderId="24" xfId="4" applyFill="1" applyBorder="1"/>
    <xf numFmtId="0" fontId="17" fillId="0" borderId="16" xfId="0" applyFont="1" applyBorder="1" applyAlignment="1">
      <alignment horizontal="center"/>
    </xf>
    <xf numFmtId="165" fontId="5" fillId="0" borderId="25" xfId="4" applyNumberFormat="1" applyFill="1" applyBorder="1"/>
    <xf numFmtId="0" fontId="5" fillId="0" borderId="26" xfId="4" applyFill="1" applyBorder="1"/>
    <xf numFmtId="0" fontId="9" fillId="0" borderId="7" xfId="5" applyFont="1" applyFill="1" applyBorder="1" applyAlignment="1">
      <alignment horizontal="center"/>
    </xf>
    <xf numFmtId="0" fontId="9" fillId="0" borderId="8" xfId="5" applyFont="1" applyFill="1" applyBorder="1" applyAlignment="1">
      <alignment horizontal="center"/>
    </xf>
    <xf numFmtId="0" fontId="9" fillId="0" borderId="9" xfId="5" applyFont="1" applyFill="1" applyBorder="1" applyAlignment="1">
      <alignment horizontal="center"/>
    </xf>
    <xf numFmtId="0" fontId="9" fillId="0" borderId="14" xfId="0" applyFont="1" applyBorder="1"/>
    <xf numFmtId="0" fontId="9" fillId="0" borderId="20" xfId="0" applyFont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9" fillId="0" borderId="8" xfId="1" applyFont="1" applyFill="1" applyBorder="1" applyAlignment="1">
      <alignment horizontal="center"/>
    </xf>
    <xf numFmtId="0" fontId="9" fillId="0" borderId="2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6" applyFill="1" applyBorder="1" applyAlignment="1"/>
    <xf numFmtId="0" fontId="9" fillId="0" borderId="9" xfId="1" applyFont="1" applyFill="1" applyBorder="1" applyAlignment="1">
      <alignment horizontal="center"/>
    </xf>
    <xf numFmtId="0" fontId="17" fillId="0" borderId="0" xfId="7" applyFont="1" applyFill="1" applyBorder="1" applyAlignment="1">
      <alignment horizontal="center"/>
    </xf>
    <xf numFmtId="0" fontId="1" fillId="0" borderId="0" xfId="9" applyFill="1" applyBorder="1" applyAlignment="1">
      <alignment horizontal="center"/>
    </xf>
    <xf numFmtId="0" fontId="19" fillId="0" borderId="0" xfId="0" applyFont="1"/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1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7" fillId="0" borderId="0" xfId="8" applyFont="1" applyFill="1" applyBorder="1" applyAlignment="1">
      <alignment horizontal="center"/>
    </xf>
    <xf numFmtId="0" fontId="17" fillId="0" borderId="0" xfId="8" applyFont="1" applyFill="1" applyBorder="1" applyAlignment="1">
      <alignment horizontal="center"/>
    </xf>
    <xf numFmtId="164" fontId="17" fillId="0" borderId="0" xfId="8" applyNumberFormat="1" applyFont="1" applyFill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17" fillId="0" borderId="0" xfId="0" applyFont="1"/>
    <xf numFmtId="0" fontId="22" fillId="0" borderId="0" xfId="6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6" applyFill="1" applyBorder="1" applyAlignment="1">
      <alignment horizontal="center"/>
    </xf>
  </cellXfs>
  <cellStyles count="10">
    <cellStyle name="60% - Accent6" xfId="9" builtinId="52"/>
    <cellStyle name="Accent2" xfId="7" builtinId="33"/>
    <cellStyle name="Accent6" xfId="8" builtinId="49"/>
    <cellStyle name="Bad" xfId="1" builtinId="27"/>
    <cellStyle name="Check Cell" xfId="6" builtinId="23"/>
    <cellStyle name="Input" xfId="3" builtinId="20"/>
    <cellStyle name="Linked Cell" xfId="5" builtinId="24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446217</xdr:colOff>
      <xdr:row>8</xdr:row>
      <xdr:rowOff>28575</xdr:rowOff>
    </xdr:from>
    <xdr:to>
      <xdr:col>16</xdr:col>
      <xdr:colOff>504825</xdr:colOff>
      <xdr:row>11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EA21D5F-F49B-1D49-AE33-2296AB8139DC}"/>
            </a:ext>
          </a:extLst>
        </xdr:cNvPr>
        <xdr:cNvSpPr>
          <a:spLocks noChangeArrowheads="1"/>
        </xdr:cNvSpPr>
      </xdr:nvSpPr>
      <xdr:spPr bwMode="auto">
        <a:xfrm>
          <a:off x="14174917" y="1768475"/>
          <a:ext cx="871408" cy="695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446217</xdr:colOff>
      <xdr:row>12</xdr:row>
      <xdr:rowOff>95250</xdr:rowOff>
    </xdr:from>
    <xdr:to>
      <xdr:col>16</xdr:col>
      <xdr:colOff>504825</xdr:colOff>
      <xdr:row>15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D0C1E2F-EFFB-5341-A788-C43A02521E5B}"/>
            </a:ext>
          </a:extLst>
        </xdr:cNvPr>
        <xdr:cNvSpPr>
          <a:spLocks noChangeArrowheads="1"/>
        </xdr:cNvSpPr>
      </xdr:nvSpPr>
      <xdr:spPr bwMode="auto">
        <a:xfrm>
          <a:off x="14174917" y="2724150"/>
          <a:ext cx="871408" cy="695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446217</xdr:colOff>
      <xdr:row>17</xdr:row>
      <xdr:rowOff>0</xdr:rowOff>
    </xdr:from>
    <xdr:to>
      <xdr:col>16</xdr:col>
      <xdr:colOff>504825</xdr:colOff>
      <xdr:row>20</xdr:row>
      <xdr:rowOff>9525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789180C-A222-9B45-B02B-569152831040}"/>
            </a:ext>
          </a:extLst>
        </xdr:cNvPr>
        <xdr:cNvSpPr>
          <a:spLocks noChangeArrowheads="1"/>
        </xdr:cNvSpPr>
      </xdr:nvSpPr>
      <xdr:spPr bwMode="auto">
        <a:xfrm>
          <a:off x="14174917" y="3746500"/>
          <a:ext cx="871408" cy="657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20</xdr:col>
      <xdr:colOff>51401</xdr:colOff>
      <xdr:row>10</xdr:row>
      <xdr:rowOff>203915</xdr:rowOff>
    </xdr:from>
    <xdr:to>
      <xdr:col>21</xdr:col>
      <xdr:colOff>470501</xdr:colOff>
      <xdr:row>13</xdr:row>
      <xdr:rowOff>213440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D76CE8E-7689-DB41-ACE6-FEBD4337D479}"/>
            </a:ext>
          </a:extLst>
        </xdr:cNvPr>
        <xdr:cNvSpPr>
          <a:spLocks noChangeArrowheads="1"/>
        </xdr:cNvSpPr>
      </xdr:nvSpPr>
      <xdr:spPr bwMode="auto">
        <a:xfrm>
          <a:off x="17971101" y="2375615"/>
          <a:ext cx="123190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19</xdr:col>
      <xdr:colOff>590550</xdr:colOff>
      <xdr:row>15</xdr:row>
      <xdr:rowOff>133350</xdr:rowOff>
    </xdr:from>
    <xdr:to>
      <xdr:col>21</xdr:col>
      <xdr:colOff>400050</xdr:colOff>
      <xdr:row>18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EBAE9FF-1114-0047-AE9C-0C601127D4E9}"/>
            </a:ext>
          </a:extLst>
        </xdr:cNvPr>
        <xdr:cNvSpPr>
          <a:spLocks noChangeArrowheads="1"/>
        </xdr:cNvSpPr>
      </xdr:nvSpPr>
      <xdr:spPr bwMode="auto">
        <a:xfrm>
          <a:off x="17697450" y="3448050"/>
          <a:ext cx="1435100" cy="657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16</xdr:col>
      <xdr:colOff>415925</xdr:colOff>
      <xdr:row>9</xdr:row>
      <xdr:rowOff>69850</xdr:rowOff>
    </xdr:from>
    <xdr:to>
      <xdr:col>20</xdr:col>
      <xdr:colOff>92075</xdr:colOff>
      <xdr:row>11</xdr:row>
      <xdr:rowOff>141288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CD734D87-67BE-AA48-B1BA-531A3F2518B1}"/>
            </a:ext>
          </a:extLst>
        </xdr:cNvPr>
        <xdr:cNvSpPr>
          <a:spLocks noChangeShapeType="1"/>
        </xdr:cNvSpPr>
      </xdr:nvSpPr>
      <xdr:spPr bwMode="auto">
        <a:xfrm>
          <a:off x="14957425" y="2025650"/>
          <a:ext cx="3054350" cy="541338"/>
        </a:xfrm>
        <a:prstGeom prst="line">
          <a:avLst/>
        </a:prstGeom>
        <a:ln>
          <a:headEnd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495300</xdr:colOff>
      <xdr:row>9</xdr:row>
      <xdr:rowOff>152400</xdr:rowOff>
    </xdr:from>
    <xdr:to>
      <xdr:col>19</xdr:col>
      <xdr:colOff>581025</xdr:colOff>
      <xdr:row>17</xdr:row>
      <xdr:rowOff>47625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C90A1B3D-1C1C-C242-BAFB-BBE9C1CA388C}"/>
            </a:ext>
          </a:extLst>
        </xdr:cNvPr>
        <xdr:cNvSpPr>
          <a:spLocks noChangeShapeType="1"/>
        </xdr:cNvSpPr>
      </xdr:nvSpPr>
      <xdr:spPr bwMode="auto">
        <a:xfrm>
          <a:off x="15036800" y="2108200"/>
          <a:ext cx="2651125" cy="1685925"/>
        </a:xfrm>
        <a:prstGeom prst="line">
          <a:avLst/>
        </a:prstGeom>
        <a:ln>
          <a:headEnd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16</xdr:col>
      <xdr:colOff>504825</xdr:colOff>
      <xdr:row>12</xdr:row>
      <xdr:rowOff>76200</xdr:rowOff>
    </xdr:from>
    <xdr:to>
      <xdr:col>20</xdr:col>
      <xdr:colOff>47625</xdr:colOff>
      <xdr:row>14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D1124731-0A7C-7741-B0C0-49224583297F}"/>
            </a:ext>
          </a:extLst>
        </xdr:cNvPr>
        <xdr:cNvSpPr>
          <a:spLocks noChangeShapeType="1"/>
        </xdr:cNvSpPr>
      </xdr:nvSpPr>
      <xdr:spPr bwMode="auto">
        <a:xfrm flipV="1">
          <a:off x="15046325" y="2705100"/>
          <a:ext cx="2921000" cy="365125"/>
        </a:xfrm>
        <a:prstGeom prst="line">
          <a:avLst/>
        </a:prstGeom>
        <a:ln>
          <a:headEnd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457200</xdr:colOff>
      <xdr:row>14</xdr:row>
      <xdr:rowOff>9525</xdr:rowOff>
    </xdr:from>
    <xdr:to>
      <xdr:col>19</xdr:col>
      <xdr:colOff>590550</xdr:colOff>
      <xdr:row>17</xdr:row>
      <xdr:rowOff>38100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F5B9BC2D-BFCB-0E42-98EF-35C7BFDA574F}"/>
            </a:ext>
          </a:extLst>
        </xdr:cNvPr>
        <xdr:cNvSpPr>
          <a:spLocks noChangeShapeType="1"/>
        </xdr:cNvSpPr>
      </xdr:nvSpPr>
      <xdr:spPr bwMode="auto">
        <a:xfrm>
          <a:off x="14998700" y="3070225"/>
          <a:ext cx="2698750" cy="714375"/>
        </a:xfrm>
        <a:prstGeom prst="line">
          <a:avLst/>
        </a:prstGeom>
        <a:ln>
          <a:headEnd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sp>
    <xdr:clientData/>
  </xdr:twoCellAnchor>
  <xdr:twoCellAnchor>
    <xdr:from>
      <xdr:col>16</xdr:col>
      <xdr:colOff>485775</xdr:colOff>
      <xdr:row>17</xdr:row>
      <xdr:rowOff>38100</xdr:rowOff>
    </xdr:from>
    <xdr:to>
      <xdr:col>19</xdr:col>
      <xdr:colOff>590550</xdr:colOff>
      <xdr:row>18</xdr:row>
      <xdr:rowOff>85725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B2FE63F4-9CCB-6143-A290-9FD26AE28507}"/>
            </a:ext>
          </a:extLst>
        </xdr:cNvPr>
        <xdr:cNvSpPr>
          <a:spLocks noChangeShapeType="1"/>
        </xdr:cNvSpPr>
      </xdr:nvSpPr>
      <xdr:spPr bwMode="auto">
        <a:xfrm flipV="1">
          <a:off x="15027275" y="3784600"/>
          <a:ext cx="2670175" cy="263525"/>
        </a:xfrm>
        <a:prstGeom prst="line">
          <a:avLst/>
        </a:prstGeom>
        <a:ln>
          <a:headEnd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sp>
    <xdr:clientData/>
  </xdr:twoCellAnchor>
  <xdr:twoCellAnchor>
    <xdr:from>
      <xdr:col>16</xdr:col>
      <xdr:colOff>485775</xdr:colOff>
      <xdr:row>12</xdr:row>
      <xdr:rowOff>38100</xdr:rowOff>
    </xdr:from>
    <xdr:to>
      <xdr:col>20</xdr:col>
      <xdr:colOff>104775</xdr:colOff>
      <xdr:row>18</xdr:row>
      <xdr:rowOff>57150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D3FA4AD7-2BA4-D549-A7C6-2A386CFEBD99}"/>
            </a:ext>
          </a:extLst>
        </xdr:cNvPr>
        <xdr:cNvSpPr>
          <a:spLocks noChangeShapeType="1"/>
        </xdr:cNvSpPr>
      </xdr:nvSpPr>
      <xdr:spPr bwMode="auto">
        <a:xfrm flipV="1">
          <a:off x="15027275" y="2667000"/>
          <a:ext cx="2997200" cy="1352550"/>
        </a:xfrm>
        <a:prstGeom prst="line">
          <a:avLst/>
        </a:prstGeom>
        <a:ln>
          <a:headEnd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287638</xdr:colOff>
      <xdr:row>12</xdr:row>
      <xdr:rowOff>152400</xdr:rowOff>
    </xdr:from>
    <xdr:to>
      <xdr:col>25</xdr:col>
      <xdr:colOff>97138</xdr:colOff>
      <xdr:row>16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B4CA960-1B17-7B4E-9891-F042D0E00AAA}"/>
            </a:ext>
          </a:extLst>
        </xdr:cNvPr>
        <xdr:cNvSpPr>
          <a:spLocks noChangeArrowheads="1"/>
        </xdr:cNvSpPr>
      </xdr:nvSpPr>
      <xdr:spPr bwMode="auto">
        <a:xfrm>
          <a:off x="20645738" y="2781300"/>
          <a:ext cx="1435100" cy="749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520065</xdr:colOff>
      <xdr:row>12</xdr:row>
      <xdr:rowOff>62865</xdr:rowOff>
    </xdr:from>
    <xdr:to>
      <xdr:col>23</xdr:col>
      <xdr:colOff>320040</xdr:colOff>
      <xdr:row>14</xdr:row>
      <xdr:rowOff>72390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B14BE9FC-985A-6443-B6AB-9AB27DBBDBCD}"/>
            </a:ext>
          </a:extLst>
        </xdr:cNvPr>
        <xdr:cNvSpPr>
          <a:spLocks noChangeShapeType="1"/>
        </xdr:cNvSpPr>
      </xdr:nvSpPr>
      <xdr:spPr bwMode="auto">
        <a:xfrm>
          <a:off x="19252565" y="2691765"/>
          <a:ext cx="1425575" cy="441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400050</xdr:colOff>
      <xdr:row>14</xdr:row>
      <xdr:rowOff>66675</xdr:rowOff>
    </xdr:from>
    <xdr:to>
      <xdr:col>23</xdr:col>
      <xdr:colOff>295275</xdr:colOff>
      <xdr:row>17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806E38B2-B24B-1347-8269-6C156AE42049}"/>
            </a:ext>
          </a:extLst>
        </xdr:cNvPr>
        <xdr:cNvSpPr>
          <a:spLocks noChangeShapeType="1"/>
        </xdr:cNvSpPr>
      </xdr:nvSpPr>
      <xdr:spPr bwMode="auto">
        <a:xfrm flipV="1">
          <a:off x="19132550" y="3127375"/>
          <a:ext cx="1520825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472887</xdr:colOff>
      <xdr:row>3</xdr:row>
      <xdr:rowOff>57150</xdr:rowOff>
    </xdr:from>
    <xdr:to>
      <xdr:col>16</xdr:col>
      <xdr:colOff>531495</xdr:colOff>
      <xdr:row>6</xdr:row>
      <xdr:rowOff>66675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D7B8A3E8-CBA2-3A41-B714-2C5F6F56BA72}"/>
            </a:ext>
          </a:extLst>
        </xdr:cNvPr>
        <xdr:cNvSpPr>
          <a:spLocks noChangeArrowheads="1"/>
        </xdr:cNvSpPr>
      </xdr:nvSpPr>
      <xdr:spPr bwMode="auto">
        <a:xfrm>
          <a:off x="14201587" y="692150"/>
          <a:ext cx="871408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16</xdr:col>
      <xdr:colOff>533400</xdr:colOff>
      <xdr:row>5</xdr:row>
      <xdr:rowOff>28575</xdr:rowOff>
    </xdr:from>
    <xdr:to>
      <xdr:col>20</xdr:col>
      <xdr:colOff>66675</xdr:colOff>
      <xdr:row>12</xdr:row>
      <xdr:rowOff>28575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FE0B3918-A16B-524F-BF21-C706EAFECCAB}"/>
            </a:ext>
          </a:extLst>
        </xdr:cNvPr>
        <xdr:cNvSpPr>
          <a:spLocks noChangeShapeType="1"/>
        </xdr:cNvSpPr>
      </xdr:nvSpPr>
      <xdr:spPr bwMode="auto">
        <a:xfrm>
          <a:off x="15074900" y="1120775"/>
          <a:ext cx="2911475" cy="1536700"/>
        </a:xfrm>
        <a:prstGeom prst="line">
          <a:avLst/>
        </a:prstGeom>
        <a:ln>
          <a:headEnd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514350</xdr:colOff>
      <xdr:row>5</xdr:row>
      <xdr:rowOff>28575</xdr:rowOff>
    </xdr:from>
    <xdr:to>
      <xdr:col>19</xdr:col>
      <xdr:colOff>571500</xdr:colOff>
      <xdr:row>17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9DBB63B9-00E0-AC48-9F3D-B6EB9FE34BA7}"/>
            </a:ext>
          </a:extLst>
        </xdr:cNvPr>
        <xdr:cNvSpPr>
          <a:spLocks noChangeShapeType="1"/>
        </xdr:cNvSpPr>
      </xdr:nvSpPr>
      <xdr:spPr bwMode="auto">
        <a:xfrm>
          <a:off x="15055850" y="1120775"/>
          <a:ext cx="2622550" cy="2682875"/>
        </a:xfrm>
        <a:prstGeom prst="line">
          <a:avLst/>
        </a:prstGeom>
        <a:ln>
          <a:headEnd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sp>
    <xdr:clientData/>
  </xdr:twoCellAnchor>
  <xdr:twoCellAnchor>
    <xdr:from>
      <xdr:col>20</xdr:col>
      <xdr:colOff>104775</xdr:colOff>
      <xdr:row>5</xdr:row>
      <xdr:rowOff>28575</xdr:rowOff>
    </xdr:from>
    <xdr:to>
      <xdr:col>21</xdr:col>
      <xdr:colOff>523875</xdr:colOff>
      <xdr:row>8</xdr:row>
      <xdr:rowOff>38100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C1BB2AF3-30CD-5544-BF17-730C81EDD238}"/>
            </a:ext>
          </a:extLst>
        </xdr:cNvPr>
        <xdr:cNvSpPr>
          <a:spLocks noChangeArrowheads="1"/>
        </xdr:cNvSpPr>
      </xdr:nvSpPr>
      <xdr:spPr bwMode="auto">
        <a:xfrm>
          <a:off x="18024475" y="1120775"/>
          <a:ext cx="1231900" cy="657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21</xdr:col>
      <xdr:colOff>533400</xdr:colOff>
      <xdr:row>6</xdr:row>
      <xdr:rowOff>142875</xdr:rowOff>
    </xdr:from>
    <xdr:to>
      <xdr:col>23</xdr:col>
      <xdr:colOff>295275</xdr:colOff>
      <xdr:row>14</xdr:row>
      <xdr:rowOff>47625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B3AB7AA1-36EE-F54D-9EEF-EFFB6B30F2D6}"/>
            </a:ext>
          </a:extLst>
        </xdr:cNvPr>
        <xdr:cNvSpPr>
          <a:spLocks noChangeShapeType="1"/>
        </xdr:cNvSpPr>
      </xdr:nvSpPr>
      <xdr:spPr bwMode="auto">
        <a:xfrm>
          <a:off x="19265900" y="1450975"/>
          <a:ext cx="1387475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609886</xdr:colOff>
      <xdr:row>9</xdr:row>
      <xdr:rowOff>80033</xdr:rowOff>
    </xdr:from>
    <xdr:ext cx="431913" cy="179601"/>
    <xdr:sp macro="" textlink="">
      <xdr:nvSpPr>
        <xdr:cNvPr id="21" name="Text Box 22">
          <a:extLst>
            <a:ext uri="{FF2B5EF4-FFF2-40B4-BE49-F238E27FC236}">
              <a16:creationId xmlns:a16="http://schemas.microsoft.com/office/drawing/2014/main" id="{DAE37D80-3060-914B-A236-0F099B9B4061}"/>
            </a:ext>
          </a:extLst>
        </xdr:cNvPr>
        <xdr:cNvSpPr txBox="1">
          <a:spLocks noChangeArrowheads="1"/>
        </xdr:cNvSpPr>
      </xdr:nvSpPr>
      <xdr:spPr bwMode="auto">
        <a:xfrm>
          <a:off x="14338586" y="2035833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15</xdr:col>
      <xdr:colOff>630910</xdr:colOff>
      <xdr:row>13</xdr:row>
      <xdr:rowOff>114300</xdr:rowOff>
    </xdr:from>
    <xdr:ext cx="431913" cy="179601"/>
    <xdr:sp macro="" textlink="">
      <xdr:nvSpPr>
        <xdr:cNvPr id="22" name="Text Box 23">
          <a:extLst>
            <a:ext uri="{FF2B5EF4-FFF2-40B4-BE49-F238E27FC236}">
              <a16:creationId xmlns:a16="http://schemas.microsoft.com/office/drawing/2014/main" id="{940D1991-7F6E-3542-95BC-1FBFEE4D0479}"/>
            </a:ext>
          </a:extLst>
        </xdr:cNvPr>
        <xdr:cNvSpPr txBox="1">
          <a:spLocks noChangeArrowheads="1"/>
        </xdr:cNvSpPr>
      </xdr:nvSpPr>
      <xdr:spPr bwMode="auto">
        <a:xfrm>
          <a:off x="14359610" y="2959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15</xdr:col>
      <xdr:colOff>604137</xdr:colOff>
      <xdr:row>18</xdr:row>
      <xdr:rowOff>9525</xdr:rowOff>
    </xdr:from>
    <xdr:ext cx="431913" cy="179601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96B3A106-A89F-0B4A-8034-935F03683931}"/>
            </a:ext>
          </a:extLst>
        </xdr:cNvPr>
        <xdr:cNvSpPr txBox="1">
          <a:spLocks noChangeArrowheads="1"/>
        </xdr:cNvSpPr>
      </xdr:nvSpPr>
      <xdr:spPr bwMode="auto">
        <a:xfrm>
          <a:off x="14332837" y="39719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15</xdr:col>
      <xdr:colOff>789460</xdr:colOff>
      <xdr:row>4</xdr:row>
      <xdr:rowOff>108608</xdr:rowOff>
    </xdr:from>
    <xdr:ext cx="812341" cy="179601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2F06F42C-253A-6541-884F-B4D28DFB0503}"/>
            </a:ext>
          </a:extLst>
        </xdr:cNvPr>
        <xdr:cNvSpPr txBox="1">
          <a:spLocks noChangeArrowheads="1"/>
        </xdr:cNvSpPr>
      </xdr:nvSpPr>
      <xdr:spPr bwMode="auto">
        <a:xfrm>
          <a:off x="14518160" y="946808"/>
          <a:ext cx="812341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23</xdr:col>
      <xdr:colOff>715091</xdr:colOff>
      <xdr:row>13</xdr:row>
      <xdr:rowOff>175425</xdr:rowOff>
    </xdr:from>
    <xdr:ext cx="517449" cy="179601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614BC43B-DA5D-EE48-85A6-C76A70672656}"/>
            </a:ext>
          </a:extLst>
        </xdr:cNvPr>
        <xdr:cNvSpPr txBox="1">
          <a:spLocks noChangeArrowheads="1"/>
        </xdr:cNvSpPr>
      </xdr:nvSpPr>
      <xdr:spPr bwMode="auto">
        <a:xfrm>
          <a:off x="21073191" y="3020225"/>
          <a:ext cx="517449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Output Z</a:t>
          </a:r>
          <a:endParaRPr lang="en-US"/>
        </a:p>
      </xdr:txBody>
    </xdr:sp>
    <xdr:clientData/>
  </xdr:oneCellAnchor>
  <xdr:twoCellAnchor>
    <xdr:from>
      <xdr:col>15</xdr:col>
      <xdr:colOff>452024</xdr:colOff>
      <xdr:row>21</xdr:row>
      <xdr:rowOff>125855</xdr:rowOff>
    </xdr:from>
    <xdr:to>
      <xdr:col>16</xdr:col>
      <xdr:colOff>510632</xdr:colOff>
      <xdr:row>24</xdr:row>
      <xdr:rowOff>146821</xdr:rowOff>
    </xdr:to>
    <xdr:sp macro="" textlink="">
      <xdr:nvSpPr>
        <xdr:cNvPr id="26" name="Oval 3">
          <a:extLst>
            <a:ext uri="{FF2B5EF4-FFF2-40B4-BE49-F238E27FC236}">
              <a16:creationId xmlns:a16="http://schemas.microsoft.com/office/drawing/2014/main" id="{1C941ADD-67A5-534B-BFF5-2DA16EFD20CC}"/>
            </a:ext>
          </a:extLst>
        </xdr:cNvPr>
        <xdr:cNvSpPr>
          <a:spLocks noChangeArrowheads="1"/>
        </xdr:cNvSpPr>
      </xdr:nvSpPr>
      <xdr:spPr bwMode="auto">
        <a:xfrm>
          <a:off x="14180724" y="4735955"/>
          <a:ext cx="871408" cy="744866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US"/>
            <a:t>Node 4</a:t>
          </a:r>
        </a:p>
      </xdr:txBody>
    </xdr:sp>
    <xdr:clientData/>
  </xdr:twoCellAnchor>
  <xdr:twoCellAnchor>
    <xdr:from>
      <xdr:col>16</xdr:col>
      <xdr:colOff>480540</xdr:colOff>
      <xdr:row>17</xdr:row>
      <xdr:rowOff>22882</xdr:rowOff>
    </xdr:from>
    <xdr:to>
      <xdr:col>19</xdr:col>
      <xdr:colOff>572071</xdr:colOff>
      <xdr:row>22</xdr:row>
      <xdr:rowOff>160178</xdr:rowOff>
    </xdr:to>
    <xdr:sp macro="" textlink="">
      <xdr:nvSpPr>
        <xdr:cNvPr id="27" name="Line 10">
          <a:extLst>
            <a:ext uri="{FF2B5EF4-FFF2-40B4-BE49-F238E27FC236}">
              <a16:creationId xmlns:a16="http://schemas.microsoft.com/office/drawing/2014/main" id="{05EE8ABE-FA14-954D-9725-B19FB2DA103C}"/>
            </a:ext>
          </a:extLst>
        </xdr:cNvPr>
        <xdr:cNvSpPr>
          <a:spLocks noChangeShapeType="1"/>
        </xdr:cNvSpPr>
      </xdr:nvSpPr>
      <xdr:spPr bwMode="auto">
        <a:xfrm flipV="1">
          <a:off x="15022040" y="3769382"/>
          <a:ext cx="2656931" cy="1216796"/>
        </a:xfrm>
        <a:prstGeom prst="line">
          <a:avLst/>
        </a:prstGeom>
        <a:ln>
          <a:headEnd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16</xdr:col>
      <xdr:colOff>503424</xdr:colOff>
      <xdr:row>12</xdr:row>
      <xdr:rowOff>68648</xdr:rowOff>
    </xdr:from>
    <xdr:to>
      <xdr:col>20</xdr:col>
      <xdr:colOff>91532</xdr:colOff>
      <xdr:row>22</xdr:row>
      <xdr:rowOff>144905</xdr:rowOff>
    </xdr:to>
    <xdr:sp macro="" textlink="">
      <xdr:nvSpPr>
        <xdr:cNvPr id="28" name="Line 11">
          <a:extLst>
            <a:ext uri="{FF2B5EF4-FFF2-40B4-BE49-F238E27FC236}">
              <a16:creationId xmlns:a16="http://schemas.microsoft.com/office/drawing/2014/main" id="{9108B4FD-8730-1844-BC8B-47509C591BAD}"/>
            </a:ext>
          </a:extLst>
        </xdr:cNvPr>
        <xdr:cNvSpPr>
          <a:spLocks noChangeShapeType="1"/>
        </xdr:cNvSpPr>
      </xdr:nvSpPr>
      <xdr:spPr bwMode="auto">
        <a:xfrm flipV="1">
          <a:off x="15044924" y="2697548"/>
          <a:ext cx="2966308" cy="2273357"/>
        </a:xfrm>
        <a:prstGeom prst="line">
          <a:avLst/>
        </a:prstGeom>
        <a:ln>
          <a:headEnd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23FF-E2E6-B442-9DF5-7C40848A3C22}">
  <dimension ref="A2:AC46"/>
  <sheetViews>
    <sheetView tabSelected="1" workbookViewId="0">
      <selection activeCell="S36" sqref="S36"/>
    </sheetView>
  </sheetViews>
  <sheetFormatPr baseColWidth="10" defaultRowHeight="16" x14ac:dyDescent="0.2"/>
  <cols>
    <col min="2" max="6" width="15" customWidth="1"/>
    <col min="7" max="7" width="3.6640625" customWidth="1"/>
    <col min="8" max="13" width="15" customWidth="1"/>
  </cols>
  <sheetData>
    <row r="2" spans="1:29" ht="17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" thickBot="1" x14ac:dyDescent="0.25">
      <c r="A3" s="1"/>
      <c r="B3" s="3" t="s">
        <v>0</v>
      </c>
      <c r="C3" s="4" t="s">
        <v>1</v>
      </c>
      <c r="D3" s="1"/>
      <c r="E3" s="1"/>
      <c r="F3" s="1"/>
      <c r="G3" s="1"/>
      <c r="H3" s="5" t="s">
        <v>2</v>
      </c>
      <c r="I3" s="6"/>
      <c r="J3" s="7"/>
      <c r="K3" s="8">
        <v>0.1</v>
      </c>
      <c r="L3" s="9"/>
      <c r="U3" s="10"/>
    </row>
    <row r="4" spans="1:29" ht="17" thickBot="1" x14ac:dyDescent="0.25">
      <c r="A4" s="1"/>
      <c r="B4" s="11">
        <v>1</v>
      </c>
      <c r="C4" s="12" t="s">
        <v>3</v>
      </c>
      <c r="D4" s="1"/>
      <c r="E4" s="13"/>
      <c r="F4" s="13"/>
      <c r="G4" s="1"/>
      <c r="H4" s="1"/>
      <c r="I4" s="1"/>
      <c r="J4" s="1"/>
      <c r="K4" s="1"/>
      <c r="L4" s="1"/>
    </row>
    <row r="5" spans="1:29" ht="20" thickBot="1" x14ac:dyDescent="0.3">
      <c r="A5" s="1"/>
      <c r="B5" s="14">
        <v>0.4</v>
      </c>
      <c r="C5" s="15" t="s">
        <v>4</v>
      </c>
      <c r="D5" s="1"/>
      <c r="E5" s="13"/>
      <c r="F5" s="13"/>
      <c r="G5" s="1"/>
      <c r="H5" s="16" t="s">
        <v>5</v>
      </c>
      <c r="I5" s="17">
        <v>0.75</v>
      </c>
      <c r="J5" s="18"/>
      <c r="K5" s="16" t="s">
        <v>6</v>
      </c>
      <c r="L5" s="19">
        <f>F41</f>
        <v>0.88643230033488507</v>
      </c>
      <c r="O5" s="20">
        <v>1</v>
      </c>
    </row>
    <row r="6" spans="1:29" ht="17" thickBot="1" x14ac:dyDescent="0.25">
      <c r="A6" s="1"/>
      <c r="B6" s="14">
        <v>0.7</v>
      </c>
      <c r="C6" s="15" t="s">
        <v>7</v>
      </c>
      <c r="D6" s="1"/>
      <c r="E6" s="13"/>
      <c r="F6" s="13"/>
      <c r="G6" s="1"/>
      <c r="H6" s="1"/>
      <c r="I6" s="1"/>
      <c r="J6" s="1"/>
      <c r="K6" s="1"/>
      <c r="L6" s="1"/>
      <c r="O6" s="20"/>
      <c r="T6" s="20">
        <v>1</v>
      </c>
    </row>
    <row r="7" spans="1:29" ht="17" thickBot="1" x14ac:dyDescent="0.25">
      <c r="A7" s="1"/>
      <c r="B7" s="14">
        <v>0.7</v>
      </c>
      <c r="C7" s="15" t="s">
        <v>8</v>
      </c>
      <c r="D7" s="1"/>
      <c r="E7" s="1"/>
      <c r="F7" s="1"/>
      <c r="G7" s="1"/>
      <c r="H7" s="21" t="s">
        <v>9</v>
      </c>
      <c r="I7" s="22" t="s">
        <v>10</v>
      </c>
      <c r="J7" s="23"/>
      <c r="K7" s="24">
        <f>I5-L5</f>
        <v>-0.13643230033488507</v>
      </c>
      <c r="L7" s="23"/>
      <c r="O7" s="20"/>
    </row>
    <row r="8" spans="1:29" ht="17" thickBot="1" x14ac:dyDescent="0.25">
      <c r="A8" s="1"/>
      <c r="B8" s="25">
        <v>0.2</v>
      </c>
      <c r="C8" s="26" t="s">
        <v>11</v>
      </c>
      <c r="D8" s="1"/>
      <c r="E8" s="1"/>
      <c r="F8" s="1"/>
      <c r="G8" s="1"/>
      <c r="H8" s="1"/>
      <c r="I8" s="1"/>
      <c r="J8" s="1"/>
      <c r="K8" s="1"/>
      <c r="L8" s="27"/>
      <c r="O8" s="20"/>
      <c r="S8" s="28">
        <v>0.5</v>
      </c>
      <c r="AA8" s="10"/>
      <c r="AB8" s="10"/>
    </row>
    <row r="9" spans="1:29" ht="17" thickBo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7"/>
      <c r="O9" s="20"/>
      <c r="R9" s="29">
        <v>0.7</v>
      </c>
    </row>
    <row r="10" spans="1:29" ht="17" thickBot="1" x14ac:dyDescent="0.25">
      <c r="A10" s="1"/>
      <c r="B10" s="1"/>
      <c r="C10" s="1"/>
      <c r="D10" s="1"/>
      <c r="E10" s="1"/>
      <c r="F10" s="1"/>
      <c r="G10" s="1"/>
      <c r="H10" s="30" t="s">
        <v>12</v>
      </c>
      <c r="I10" s="27"/>
      <c r="J10" s="27"/>
      <c r="K10" s="27"/>
      <c r="L10" s="27"/>
      <c r="O10" s="20">
        <v>0.4</v>
      </c>
      <c r="U10" s="31">
        <f>F19</f>
        <v>0.85320966019861766</v>
      </c>
      <c r="W10" s="32">
        <v>0.5</v>
      </c>
    </row>
    <row r="11" spans="1:29" ht="20" thickBot="1" x14ac:dyDescent="0.3">
      <c r="A11" s="1"/>
      <c r="B11" s="33" t="s">
        <v>0</v>
      </c>
      <c r="C11" s="34" t="s">
        <v>13</v>
      </c>
      <c r="D11" s="34" t="s">
        <v>1</v>
      </c>
      <c r="E11" s="34" t="s">
        <v>14</v>
      </c>
      <c r="F11" s="35" t="s">
        <v>15</v>
      </c>
      <c r="G11" s="1"/>
      <c r="H11" s="36" t="s">
        <v>16</v>
      </c>
      <c r="I11" s="37"/>
      <c r="J11" s="37"/>
      <c r="K11" s="38">
        <f>L5*(1-L5)*K7</f>
        <v>-1.373465021518442E-2</v>
      </c>
      <c r="L11" s="1"/>
      <c r="O11" s="20"/>
      <c r="S11" s="39">
        <v>0.6</v>
      </c>
      <c r="U11">
        <f>V24</f>
        <v>0</v>
      </c>
    </row>
    <row r="12" spans="1:29" x14ac:dyDescent="0.2">
      <c r="A12" s="1"/>
      <c r="B12" s="11">
        <f>B4</f>
        <v>1</v>
      </c>
      <c r="C12" s="40" t="s">
        <v>3</v>
      </c>
      <c r="D12" s="40" t="s">
        <v>17</v>
      </c>
      <c r="E12" s="40">
        <v>0.5</v>
      </c>
      <c r="F12" s="12">
        <f>B12*E12</f>
        <v>0.5</v>
      </c>
      <c r="G12" s="1"/>
      <c r="H12" s="1"/>
      <c r="I12" s="1"/>
      <c r="J12" s="1"/>
      <c r="K12" s="1"/>
      <c r="L12" s="1"/>
      <c r="O12" s="20"/>
    </row>
    <row r="13" spans="1:29" ht="17" thickBot="1" x14ac:dyDescent="0.25">
      <c r="A13" s="1"/>
      <c r="B13" s="14">
        <f>B5</f>
        <v>0.4</v>
      </c>
      <c r="C13" s="27" t="s">
        <v>4</v>
      </c>
      <c r="D13" s="27" t="s">
        <v>17</v>
      </c>
      <c r="E13" s="27">
        <v>0.6</v>
      </c>
      <c r="F13" s="15">
        <f>B13*E13</f>
        <v>0.24</v>
      </c>
      <c r="G13" s="1"/>
      <c r="H13" s="41"/>
      <c r="I13" s="1"/>
      <c r="J13" s="1"/>
      <c r="K13" s="1"/>
      <c r="L13" s="1"/>
      <c r="O13" s="20"/>
      <c r="R13" s="29">
        <v>0.9</v>
      </c>
      <c r="S13" s="39">
        <v>0.8</v>
      </c>
      <c r="W13" s="42">
        <v>0.9</v>
      </c>
    </row>
    <row r="14" spans="1:29" ht="17" thickBot="1" x14ac:dyDescent="0.25">
      <c r="A14" s="1"/>
      <c r="B14" s="14">
        <f>B6</f>
        <v>0.7</v>
      </c>
      <c r="C14" s="27" t="s">
        <v>7</v>
      </c>
      <c r="D14" s="27" t="s">
        <v>17</v>
      </c>
      <c r="E14" s="27">
        <v>0.8</v>
      </c>
      <c r="F14" s="15">
        <f>B14*E14</f>
        <v>0.55999999999999994</v>
      </c>
      <c r="G14" s="1"/>
      <c r="H14" s="43" t="s">
        <v>18</v>
      </c>
      <c r="I14" s="27"/>
      <c r="J14" s="27"/>
      <c r="K14" s="27"/>
      <c r="L14" s="27"/>
      <c r="M14" s="44"/>
      <c r="O14" s="20"/>
      <c r="R14" s="45" t="s">
        <v>19</v>
      </c>
    </row>
    <row r="15" spans="1:29" ht="20" thickBot="1" x14ac:dyDescent="0.3">
      <c r="A15" s="1"/>
      <c r="B15" s="14">
        <f>B7</f>
        <v>0.7</v>
      </c>
      <c r="C15" s="27" t="s">
        <v>8</v>
      </c>
      <c r="D15" s="27" t="s">
        <v>17</v>
      </c>
      <c r="E15" s="27">
        <v>0.6</v>
      </c>
      <c r="F15" s="15">
        <f>B15*E15</f>
        <v>0.42</v>
      </c>
      <c r="G15" s="1"/>
      <c r="H15" s="46" t="s">
        <v>13</v>
      </c>
      <c r="I15" s="47" t="s">
        <v>1</v>
      </c>
      <c r="J15" s="47" t="s">
        <v>20</v>
      </c>
      <c r="K15" s="47" t="s">
        <v>21</v>
      </c>
      <c r="L15" s="47" t="s">
        <v>22</v>
      </c>
      <c r="M15" s="48" t="s">
        <v>23</v>
      </c>
      <c r="O15" s="20">
        <v>0.7</v>
      </c>
      <c r="S15" s="49">
        <v>0.6</v>
      </c>
      <c r="U15" s="31">
        <f>F31</f>
        <v>0.8743521434846544</v>
      </c>
    </row>
    <row r="16" spans="1:29" ht="17" thickBot="1" x14ac:dyDescent="0.25">
      <c r="A16" s="1"/>
      <c r="B16" s="25">
        <f>B8</f>
        <v>0.2</v>
      </c>
      <c r="C16" s="50" t="s">
        <v>11</v>
      </c>
      <c r="D16" s="50" t="s">
        <v>17</v>
      </c>
      <c r="E16" s="50">
        <v>0.2</v>
      </c>
      <c r="F16" s="26">
        <f t="shared" ref="F16" si="0">B16*E16</f>
        <v>4.0000000000000008E-2</v>
      </c>
      <c r="G16" s="1"/>
      <c r="H16" s="14" t="s">
        <v>24</v>
      </c>
      <c r="I16" s="27" t="s">
        <v>25</v>
      </c>
      <c r="J16" s="27">
        <f>B36</f>
        <v>1</v>
      </c>
      <c r="K16" s="27">
        <f>K3*K11*J16</f>
        <v>-1.3734650215184421E-3</v>
      </c>
      <c r="L16" s="27">
        <f>E36</f>
        <v>0.5</v>
      </c>
      <c r="M16" s="51">
        <f>K16+L16</f>
        <v>0.49862653497848158</v>
      </c>
      <c r="O16" s="20"/>
      <c r="R16" s="29">
        <v>0.8</v>
      </c>
    </row>
    <row r="17" spans="1:28" ht="17" thickBot="1" x14ac:dyDescent="0.25">
      <c r="A17" s="1"/>
      <c r="B17" s="1"/>
      <c r="C17" s="1"/>
      <c r="D17" s="1"/>
      <c r="E17" s="1"/>
      <c r="F17" s="52">
        <f>SUM(F12:F16)</f>
        <v>1.7599999999999998</v>
      </c>
      <c r="G17" s="1"/>
      <c r="H17" s="14" t="s">
        <v>17</v>
      </c>
      <c r="I17" s="27" t="s">
        <v>25</v>
      </c>
      <c r="J17" s="27">
        <f>B37</f>
        <v>0.85320966019861766</v>
      </c>
      <c r="K17" s="27">
        <f>K3*K11*J17</f>
        <v>-1.1718536243044372E-3</v>
      </c>
      <c r="L17" s="27">
        <f>E37</f>
        <v>0.9</v>
      </c>
      <c r="M17" s="51">
        <f t="shared" ref="M17:M18" si="1">K17+L17</f>
        <v>0.89882814637569564</v>
      </c>
      <c r="O17" s="20"/>
      <c r="S17" s="49">
        <v>0.2</v>
      </c>
      <c r="W17" s="42">
        <v>0.9</v>
      </c>
      <c r="Y17" s="53">
        <f>L5</f>
        <v>0.88643230033488507</v>
      </c>
      <c r="Z17" s="54" t="s">
        <v>26</v>
      </c>
    </row>
    <row r="18" spans="1:28" ht="17" thickBot="1" x14ac:dyDescent="0.25">
      <c r="A18" s="1"/>
      <c r="B18" s="1"/>
      <c r="C18" s="1"/>
      <c r="D18" s="1"/>
      <c r="E18" s="1"/>
      <c r="F18" s="1"/>
      <c r="G18" s="1"/>
      <c r="H18" s="25" t="s">
        <v>27</v>
      </c>
      <c r="I18" s="50" t="s">
        <v>25</v>
      </c>
      <c r="J18" s="50">
        <f>B38</f>
        <v>0.8743521434846544</v>
      </c>
      <c r="K18" s="50">
        <f>K3*K11*J18</f>
        <v>-1.2008920855658468E-3</v>
      </c>
      <c r="L18" s="50">
        <f>E38</f>
        <v>0.9</v>
      </c>
      <c r="M18" s="55">
        <f t="shared" si="1"/>
        <v>0.89879910791443418</v>
      </c>
      <c r="O18" s="20"/>
      <c r="Y18" s="56">
        <f>I5</f>
        <v>0.75</v>
      </c>
      <c r="Z18" s="57" t="s">
        <v>28</v>
      </c>
    </row>
    <row r="19" spans="1:28" ht="17" thickBot="1" x14ac:dyDescent="0.25">
      <c r="A19" s="1"/>
      <c r="B19" s="1"/>
      <c r="C19" s="58" t="s">
        <v>29</v>
      </c>
      <c r="D19" s="59" t="s">
        <v>30</v>
      </c>
      <c r="E19" s="60"/>
      <c r="F19" s="61">
        <f>1/(1+EXP(-F17))</f>
        <v>0.85320966019861766</v>
      </c>
      <c r="G19" s="1"/>
      <c r="H19" s="1"/>
      <c r="I19" s="1"/>
      <c r="J19" s="1"/>
      <c r="K19" s="1"/>
      <c r="L19" s="1"/>
      <c r="O19" s="20">
        <v>0.7</v>
      </c>
      <c r="R19" s="29">
        <v>0.4</v>
      </c>
    </row>
    <row r="20" spans="1:28" ht="17" thickBot="1" x14ac:dyDescent="0.25">
      <c r="A20" s="1"/>
      <c r="B20" s="1"/>
      <c r="C20" s="1"/>
      <c r="D20" s="1"/>
      <c r="E20" s="1"/>
      <c r="F20" s="1"/>
      <c r="G20" s="1"/>
      <c r="H20" s="62" t="s">
        <v>31</v>
      </c>
      <c r="I20" s="27"/>
      <c r="J20" s="27"/>
      <c r="K20" s="27"/>
      <c r="L20" s="1"/>
      <c r="S20" s="29">
        <v>0.2</v>
      </c>
    </row>
    <row r="21" spans="1:28" ht="17" thickBot="1" x14ac:dyDescent="0.25">
      <c r="A21" s="1"/>
      <c r="B21" s="1"/>
      <c r="C21" s="1"/>
      <c r="D21" s="1"/>
      <c r="E21" s="1"/>
      <c r="F21" s="1"/>
      <c r="G21" s="1"/>
      <c r="H21" s="63" t="s">
        <v>16</v>
      </c>
      <c r="I21" s="64"/>
      <c r="J21" s="65"/>
      <c r="K21" s="38">
        <f>F19*(1-F19)*K11</f>
        <v>-1.7201679170912973E-3</v>
      </c>
      <c r="L21" s="1"/>
    </row>
    <row r="22" spans="1:28" ht="17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28" ht="20" thickBot="1" x14ac:dyDescent="0.3">
      <c r="A23" s="1"/>
      <c r="B23" s="33" t="s">
        <v>0</v>
      </c>
      <c r="C23" s="34" t="s">
        <v>13</v>
      </c>
      <c r="D23" s="34" t="s">
        <v>1</v>
      </c>
      <c r="E23" s="34" t="s">
        <v>14</v>
      </c>
      <c r="F23" s="35" t="s">
        <v>15</v>
      </c>
      <c r="G23" s="1"/>
      <c r="H23" s="43" t="s">
        <v>18</v>
      </c>
      <c r="I23" s="27"/>
      <c r="J23" s="27"/>
      <c r="K23" s="27"/>
      <c r="L23" s="27"/>
      <c r="M23" s="44"/>
      <c r="O23" s="20">
        <v>0.2</v>
      </c>
    </row>
    <row r="24" spans="1:28" ht="20" thickBot="1" x14ac:dyDescent="0.3">
      <c r="A24" s="1"/>
      <c r="B24" s="11">
        <f>B4</f>
        <v>1</v>
      </c>
      <c r="C24" s="40" t="s">
        <v>3</v>
      </c>
      <c r="D24" s="40" t="s">
        <v>27</v>
      </c>
      <c r="E24" s="40">
        <v>0.7</v>
      </c>
      <c r="F24" s="12">
        <f>B24*E24</f>
        <v>0.7</v>
      </c>
      <c r="G24" s="1"/>
      <c r="H24" s="46" t="s">
        <v>13</v>
      </c>
      <c r="I24" s="47" t="s">
        <v>1</v>
      </c>
      <c r="J24" s="47" t="s">
        <v>20</v>
      </c>
      <c r="K24" s="47" t="s">
        <v>21</v>
      </c>
      <c r="L24" s="47" t="s">
        <v>22</v>
      </c>
      <c r="M24" s="48" t="s">
        <v>23</v>
      </c>
    </row>
    <row r="25" spans="1:28" x14ac:dyDescent="0.2">
      <c r="A25" s="1"/>
      <c r="B25" s="14">
        <f>B5</f>
        <v>0.4</v>
      </c>
      <c r="C25" s="27" t="s">
        <v>4</v>
      </c>
      <c r="D25" s="27" t="s">
        <v>27</v>
      </c>
      <c r="E25" s="27">
        <v>0.9</v>
      </c>
      <c r="F25" s="15">
        <f>B25*E25</f>
        <v>0.36000000000000004</v>
      </c>
      <c r="G25" s="1"/>
      <c r="H25" s="14" t="s">
        <v>3</v>
      </c>
      <c r="I25" s="27" t="s">
        <v>17</v>
      </c>
      <c r="J25" s="27">
        <v>1</v>
      </c>
      <c r="K25" s="27">
        <f>J25*K21*K3</f>
        <v>-1.7201679170912975E-4</v>
      </c>
      <c r="L25" s="27">
        <v>0.5</v>
      </c>
      <c r="M25" s="51">
        <f>K25+L25</f>
        <v>0.49982798320829086</v>
      </c>
    </row>
    <row r="26" spans="1:28" x14ac:dyDescent="0.2">
      <c r="A26" s="1"/>
      <c r="B26" s="14">
        <f>B6</f>
        <v>0.7</v>
      </c>
      <c r="C26" s="27" t="s">
        <v>7</v>
      </c>
      <c r="D26" s="27" t="s">
        <v>27</v>
      </c>
      <c r="E26" s="27">
        <v>0.8</v>
      </c>
      <c r="F26" s="15">
        <f>B26*E26</f>
        <v>0.55999999999999994</v>
      </c>
      <c r="G26" s="1"/>
      <c r="H26" s="14" t="s">
        <v>4</v>
      </c>
      <c r="I26" s="27" t="s">
        <v>17</v>
      </c>
      <c r="J26" s="27">
        <v>0.4</v>
      </c>
      <c r="K26" s="27">
        <f>J26*K21*K3</f>
        <v>-6.8806716683651896E-5</v>
      </c>
      <c r="L26" s="27">
        <v>0.6</v>
      </c>
      <c r="M26" s="51">
        <f t="shared" ref="M26:M29" si="2">K26+L26</f>
        <v>0.59993119328331634</v>
      </c>
    </row>
    <row r="27" spans="1:28" x14ac:dyDescent="0.2">
      <c r="A27" s="1"/>
      <c r="B27" s="14">
        <f>B7</f>
        <v>0.7</v>
      </c>
      <c r="C27" s="27" t="s">
        <v>8</v>
      </c>
      <c r="D27" s="27" t="s">
        <v>27</v>
      </c>
      <c r="E27" s="27">
        <v>0.4</v>
      </c>
      <c r="F27" s="15">
        <f>B27*E27</f>
        <v>0.27999999999999997</v>
      </c>
      <c r="G27" s="1"/>
      <c r="H27" s="14" t="s">
        <v>7</v>
      </c>
      <c r="I27" s="27" t="s">
        <v>17</v>
      </c>
      <c r="J27" s="27">
        <v>0.7</v>
      </c>
      <c r="K27" s="27">
        <f>J27*K21*K3</f>
        <v>-1.204117541963908E-4</v>
      </c>
      <c r="L27" s="27">
        <v>0.8</v>
      </c>
      <c r="M27" s="51">
        <f t="shared" si="2"/>
        <v>0.79987958824580363</v>
      </c>
      <c r="T27" s="66"/>
      <c r="AB27" s="10"/>
    </row>
    <row r="28" spans="1:28" ht="17" thickBot="1" x14ac:dyDescent="0.25">
      <c r="A28" s="1"/>
      <c r="B28" s="25">
        <f>B8</f>
        <v>0.2</v>
      </c>
      <c r="C28" s="50" t="s">
        <v>11</v>
      </c>
      <c r="D28" s="50" t="s">
        <v>27</v>
      </c>
      <c r="E28" s="50">
        <v>0.2</v>
      </c>
      <c r="F28" s="26">
        <f>B28*E28</f>
        <v>4.0000000000000008E-2</v>
      </c>
      <c r="G28" s="1"/>
      <c r="H28" s="14" t="s">
        <v>8</v>
      </c>
      <c r="I28" s="27" t="s">
        <v>17</v>
      </c>
      <c r="J28" s="27">
        <v>0.7</v>
      </c>
      <c r="K28" s="27">
        <f>J28*K21*K3</f>
        <v>-1.204117541963908E-4</v>
      </c>
      <c r="L28" s="27">
        <v>0.6</v>
      </c>
      <c r="M28" s="51">
        <f t="shared" si="2"/>
        <v>0.59987958824580356</v>
      </c>
      <c r="O28" s="67"/>
      <c r="V28" s="66"/>
      <c r="AB28" s="10"/>
    </row>
    <row r="29" spans="1:28" ht="17" thickBot="1" x14ac:dyDescent="0.25">
      <c r="A29" s="1"/>
      <c r="B29" s="1"/>
      <c r="C29" s="1"/>
      <c r="D29" s="1"/>
      <c r="E29" s="1"/>
      <c r="F29" s="52">
        <f>SUM(F24:F28)</f>
        <v>1.9400000000000002</v>
      </c>
      <c r="G29" s="1"/>
      <c r="H29" s="25" t="s">
        <v>11</v>
      </c>
      <c r="I29" s="50" t="s">
        <v>17</v>
      </c>
      <c r="J29" s="50">
        <v>0.2</v>
      </c>
      <c r="K29" s="50">
        <f>J29*K21*K3</f>
        <v>-3.4403358341825948E-5</v>
      </c>
      <c r="L29" s="50">
        <v>0.2</v>
      </c>
      <c r="M29" s="55">
        <f t="shared" si="2"/>
        <v>0.19996559664165819</v>
      </c>
      <c r="O29" s="67"/>
      <c r="AB29" s="10"/>
    </row>
    <row r="30" spans="1:28" ht="17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O30" s="67"/>
      <c r="AB30" s="10"/>
    </row>
    <row r="31" spans="1:28" ht="17" thickBot="1" x14ac:dyDescent="0.25">
      <c r="A31" s="1"/>
      <c r="B31" s="1"/>
      <c r="C31" s="58" t="s">
        <v>29</v>
      </c>
      <c r="D31" s="59" t="s">
        <v>30</v>
      </c>
      <c r="E31" s="60"/>
      <c r="F31" s="61">
        <f>(1/(1+EXP(-F29)))</f>
        <v>0.8743521434846544</v>
      </c>
      <c r="G31" s="1"/>
      <c r="H31" s="62" t="s">
        <v>31</v>
      </c>
      <c r="I31" s="27"/>
      <c r="J31" s="27"/>
      <c r="K31" s="27"/>
      <c r="L31" s="1"/>
      <c r="O31" s="67"/>
      <c r="AB31" s="10"/>
    </row>
    <row r="32" spans="1:28" ht="17" thickBot="1" x14ac:dyDescent="0.25">
      <c r="A32" s="1"/>
      <c r="B32" s="1"/>
      <c r="C32" s="1"/>
      <c r="D32" s="1"/>
      <c r="E32" s="1"/>
      <c r="F32" s="1"/>
      <c r="G32" s="1"/>
      <c r="H32" s="63" t="s">
        <v>16</v>
      </c>
      <c r="I32" s="64"/>
      <c r="J32" s="65"/>
      <c r="K32" s="68">
        <f>F31*(1-F31)*K11</f>
        <v>-1.5088951645759166E-3</v>
      </c>
      <c r="L32" s="1"/>
      <c r="O32" s="67"/>
      <c r="AB32" s="10"/>
    </row>
    <row r="33" spans="1:29" ht="17" thickBo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O33" s="67"/>
      <c r="Q33" s="69"/>
      <c r="R33" s="69"/>
      <c r="S33" s="69"/>
      <c r="T33" s="70"/>
      <c r="U33" s="70"/>
      <c r="AB33" s="10"/>
    </row>
    <row r="34" spans="1:29" ht="17" thickBot="1" x14ac:dyDescent="0.25">
      <c r="A34" s="1"/>
      <c r="B34" s="1"/>
      <c r="C34" s="1"/>
      <c r="D34" s="1"/>
      <c r="E34" s="1"/>
      <c r="F34" s="1"/>
      <c r="G34" s="1"/>
      <c r="H34" s="43" t="s">
        <v>18</v>
      </c>
      <c r="I34" s="27"/>
      <c r="J34" s="27"/>
      <c r="K34" s="27"/>
      <c r="L34" s="27"/>
      <c r="M34" s="44"/>
      <c r="O34" s="67"/>
      <c r="AB34" s="10"/>
    </row>
    <row r="35" spans="1:29" ht="20" thickBot="1" x14ac:dyDescent="0.3">
      <c r="A35" s="1"/>
      <c r="B35" s="33" t="s">
        <v>0</v>
      </c>
      <c r="C35" s="34" t="s">
        <v>13</v>
      </c>
      <c r="D35" s="34" t="s">
        <v>1</v>
      </c>
      <c r="E35" s="34" t="s">
        <v>14</v>
      </c>
      <c r="F35" s="35" t="s">
        <v>15</v>
      </c>
      <c r="G35" s="1"/>
      <c r="H35" s="46" t="s">
        <v>13</v>
      </c>
      <c r="I35" s="47" t="s">
        <v>1</v>
      </c>
      <c r="J35" s="47" t="s">
        <v>20</v>
      </c>
      <c r="K35" s="47" t="s">
        <v>21</v>
      </c>
      <c r="L35" s="47" t="s">
        <v>22</v>
      </c>
      <c r="M35" s="48" t="s">
        <v>23</v>
      </c>
      <c r="O35" s="67"/>
      <c r="Q35" s="71"/>
      <c r="R35" s="72"/>
      <c r="S35" s="73"/>
      <c r="T35" s="71"/>
      <c r="U35" s="71"/>
      <c r="AB35" s="10"/>
    </row>
    <row r="36" spans="1:29" x14ac:dyDescent="0.2">
      <c r="A36" s="1"/>
      <c r="B36" s="11">
        <v>1</v>
      </c>
      <c r="C36" s="74" t="s">
        <v>24</v>
      </c>
      <c r="D36" s="74" t="s">
        <v>25</v>
      </c>
      <c r="E36" s="40">
        <v>0.5</v>
      </c>
      <c r="F36" s="12">
        <f>B36*E36</f>
        <v>0.5</v>
      </c>
      <c r="G36" s="1"/>
      <c r="H36" s="14" t="s">
        <v>3</v>
      </c>
      <c r="I36" s="27" t="s">
        <v>27</v>
      </c>
      <c r="J36" s="27">
        <v>1</v>
      </c>
      <c r="K36" s="27">
        <f>J36*K32*K3</f>
        <v>-1.5088951645759167E-4</v>
      </c>
      <c r="L36" s="27">
        <v>0.7</v>
      </c>
      <c r="M36" s="51">
        <f>K36+L36</f>
        <v>0.69984911048354237</v>
      </c>
      <c r="O36" s="67"/>
      <c r="AB36" s="10"/>
    </row>
    <row r="37" spans="1:29" x14ac:dyDescent="0.2">
      <c r="A37" s="1"/>
      <c r="B37" s="14">
        <f>F19</f>
        <v>0.85320966019861766</v>
      </c>
      <c r="C37" s="75" t="s">
        <v>17</v>
      </c>
      <c r="D37" s="75" t="s">
        <v>25</v>
      </c>
      <c r="E37" s="27">
        <v>0.9</v>
      </c>
      <c r="F37" s="15">
        <f>B37*E37</f>
        <v>0.76788869417875594</v>
      </c>
      <c r="G37" s="1"/>
      <c r="H37" s="14" t="s">
        <v>4</v>
      </c>
      <c r="I37" s="27" t="s">
        <v>27</v>
      </c>
      <c r="J37" s="27">
        <v>0.4</v>
      </c>
      <c r="K37" s="27">
        <f>J37*K32*K3</f>
        <v>-6.0355806583036669E-5</v>
      </c>
      <c r="L37" s="27">
        <v>0.9</v>
      </c>
      <c r="M37" s="51">
        <f t="shared" ref="M37:M39" si="3">K37+L37</f>
        <v>0.89993964419341699</v>
      </c>
      <c r="O37" s="67"/>
      <c r="Q37" s="76"/>
      <c r="R37" s="77"/>
      <c r="S37" s="77"/>
      <c r="T37" s="78"/>
      <c r="U37" s="77"/>
      <c r="AB37" s="10"/>
    </row>
    <row r="38" spans="1:29" ht="17" thickBot="1" x14ac:dyDescent="0.25">
      <c r="A38" s="1"/>
      <c r="B38" s="25">
        <f>F31</f>
        <v>0.8743521434846544</v>
      </c>
      <c r="C38" s="79" t="s">
        <v>27</v>
      </c>
      <c r="D38" s="79" t="s">
        <v>25</v>
      </c>
      <c r="E38" s="50">
        <v>0.9</v>
      </c>
      <c r="F38" s="26">
        <f>B38*E38</f>
        <v>0.78691692913618894</v>
      </c>
      <c r="G38" s="1"/>
      <c r="H38" s="14" t="s">
        <v>7</v>
      </c>
      <c r="I38" s="27" t="s">
        <v>27</v>
      </c>
      <c r="J38" s="27">
        <v>0.7</v>
      </c>
      <c r="K38" s="27">
        <f>J38*K32*K3</f>
        <v>-1.0562266152031417E-4</v>
      </c>
      <c r="L38" s="27">
        <v>0.8</v>
      </c>
      <c r="M38" s="51">
        <f t="shared" si="3"/>
        <v>0.79989437733847968</v>
      </c>
      <c r="O38" s="67"/>
      <c r="U38" s="44"/>
      <c r="AB38" s="10"/>
    </row>
    <row r="39" spans="1:29" ht="17" thickBot="1" x14ac:dyDescent="0.25">
      <c r="A39" s="1"/>
      <c r="B39" s="1"/>
      <c r="C39" s="1"/>
      <c r="D39" s="1"/>
      <c r="E39" s="1"/>
      <c r="F39" s="52">
        <f>SUM(F35:F38)</f>
        <v>2.054805623314945</v>
      </c>
      <c r="G39" s="1"/>
      <c r="H39" s="14" t="s">
        <v>8</v>
      </c>
      <c r="I39" s="27" t="s">
        <v>27</v>
      </c>
      <c r="J39" s="27">
        <v>0.7</v>
      </c>
      <c r="K39" s="27">
        <f>J39*K32*K3</f>
        <v>-1.0562266152031417E-4</v>
      </c>
      <c r="L39" s="27">
        <v>0.4</v>
      </c>
      <c r="M39" s="51">
        <f t="shared" si="3"/>
        <v>0.39989437733847971</v>
      </c>
      <c r="O39" s="67"/>
      <c r="U39" s="44"/>
      <c r="AB39" s="10"/>
    </row>
    <row r="40" spans="1:29" ht="17" thickBot="1" x14ac:dyDescent="0.25">
      <c r="A40" s="1"/>
      <c r="B40" s="1"/>
      <c r="C40" s="1"/>
      <c r="D40" s="1"/>
      <c r="E40" s="1"/>
      <c r="F40" s="1"/>
      <c r="G40" s="1"/>
      <c r="H40" s="25" t="s">
        <v>11</v>
      </c>
      <c r="I40" s="50" t="s">
        <v>27</v>
      </c>
      <c r="J40" s="50">
        <v>0.2</v>
      </c>
      <c r="K40" s="50">
        <f>J40*K32*K3</f>
        <v>-3.0177903291518335E-5</v>
      </c>
      <c r="L40" s="50">
        <v>0.2</v>
      </c>
      <c r="M40" s="55">
        <f>K40+L40</f>
        <v>0.19996982209670849</v>
      </c>
      <c r="O40" s="67"/>
      <c r="Q40" s="44"/>
      <c r="R40" s="44"/>
      <c r="S40" s="44"/>
      <c r="T40" s="44"/>
      <c r="U40" s="44"/>
      <c r="AB40" s="10"/>
    </row>
    <row r="41" spans="1:29" ht="17" thickBot="1" x14ac:dyDescent="0.25">
      <c r="A41" s="1"/>
      <c r="B41" s="1"/>
      <c r="C41" s="58" t="s">
        <v>29</v>
      </c>
      <c r="D41" s="59" t="s">
        <v>30</v>
      </c>
      <c r="E41" s="60"/>
      <c r="F41" s="61">
        <f>(1/(1+EXP(-F39)))</f>
        <v>0.88643230033488507</v>
      </c>
      <c r="G41" s="1"/>
      <c r="H41" s="41"/>
      <c r="I41" s="1"/>
      <c r="J41" s="1"/>
      <c r="K41" s="1"/>
      <c r="L41" s="1"/>
      <c r="O41" s="67"/>
      <c r="Q41" s="80"/>
      <c r="R41" s="80"/>
      <c r="S41" s="80"/>
      <c r="T41" s="81"/>
      <c r="AB41" s="10"/>
    </row>
    <row r="42" spans="1:29" x14ac:dyDescent="0.2">
      <c r="A42" s="1"/>
      <c r="B42" s="1"/>
      <c r="C42" s="1"/>
      <c r="D42" s="1"/>
      <c r="E42" s="1"/>
      <c r="F42" s="1"/>
      <c r="G42" s="1"/>
      <c r="H42" s="41"/>
      <c r="I42" s="1"/>
      <c r="J42" s="1"/>
      <c r="K42" s="1"/>
      <c r="L42" s="1"/>
      <c r="O42" s="67"/>
      <c r="AB42" s="10"/>
    </row>
    <row r="43" spans="1:29" x14ac:dyDescent="0.2">
      <c r="A43" s="1"/>
      <c r="B43" s="1"/>
      <c r="C43" s="1"/>
      <c r="D43" s="1"/>
      <c r="E43" s="1"/>
      <c r="F43" s="1"/>
      <c r="G43" s="1"/>
      <c r="H43" s="41"/>
      <c r="I43" s="1"/>
      <c r="J43" s="1"/>
      <c r="K43" s="1"/>
      <c r="L43" s="1"/>
      <c r="O43" s="67"/>
      <c r="X43" s="82"/>
      <c r="Y43" s="82"/>
      <c r="Z43" s="82"/>
      <c r="AA43" s="82"/>
      <c r="AB43" s="82"/>
    </row>
    <row r="44" spans="1:29" x14ac:dyDescent="0.2">
      <c r="B44" s="83"/>
      <c r="C44" s="83"/>
      <c r="D44" s="83"/>
      <c r="E44" s="83"/>
      <c r="F44" s="83"/>
      <c r="G44" s="83"/>
      <c r="H44" s="84"/>
      <c r="I44" s="83"/>
      <c r="O44" s="85"/>
      <c r="Q44" s="86"/>
      <c r="R44" s="87"/>
      <c r="S44" s="85"/>
      <c r="U44" s="86"/>
      <c r="V44" s="87"/>
      <c r="W44" s="88"/>
      <c r="X44" s="66"/>
      <c r="Y44" s="88"/>
      <c r="Z44" s="66"/>
      <c r="AA44" s="66"/>
      <c r="AB44" s="66"/>
      <c r="AC44" s="66"/>
    </row>
    <row r="45" spans="1:29" x14ac:dyDescent="0.2">
      <c r="O45" s="85"/>
      <c r="Q45" s="86"/>
      <c r="R45" s="87"/>
      <c r="S45" s="85"/>
      <c r="U45" s="86"/>
      <c r="V45" s="87"/>
      <c r="W45" s="45"/>
      <c r="X45" s="88"/>
      <c r="Y45" s="66"/>
      <c r="Z45" s="88"/>
      <c r="AA45" s="88"/>
      <c r="AB45" s="88"/>
      <c r="AC45" s="88"/>
    </row>
    <row r="46" spans="1:29" x14ac:dyDescent="0.2">
      <c r="O46" s="85"/>
      <c r="Q46" s="86"/>
      <c r="S46" s="85"/>
      <c r="U46" s="86"/>
      <c r="W46" s="88"/>
      <c r="X46" s="66"/>
      <c r="Y46" s="88"/>
      <c r="Z46" s="66"/>
      <c r="AA46" s="66"/>
      <c r="AB46" s="89"/>
      <c r="AC46" s="66"/>
    </row>
  </sheetData>
  <mergeCells count="23">
    <mergeCell ref="V44:V45"/>
    <mergeCell ref="R37:S37"/>
    <mergeCell ref="T37:U37"/>
    <mergeCell ref="D41:E41"/>
    <mergeCell ref="Q41:S41"/>
    <mergeCell ref="X43:AB43"/>
    <mergeCell ref="O44:O46"/>
    <mergeCell ref="Q44:Q46"/>
    <mergeCell ref="R44:R45"/>
    <mergeCell ref="S44:S46"/>
    <mergeCell ref="U44:U46"/>
    <mergeCell ref="D19:E19"/>
    <mergeCell ref="H21:J21"/>
    <mergeCell ref="D31:E31"/>
    <mergeCell ref="H32:J32"/>
    <mergeCell ref="Q33:S33"/>
    <mergeCell ref="T33:U33"/>
    <mergeCell ref="N2:AC2"/>
    <mergeCell ref="H3:J3"/>
    <mergeCell ref="K3:L3"/>
    <mergeCell ref="I7:J7"/>
    <mergeCell ref="K7:L7"/>
    <mergeCell ref="H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2022-05-11T00:17:20Z</dcterms:created>
  <dcterms:modified xsi:type="dcterms:W3CDTF">2022-05-11T00:17:52Z</dcterms:modified>
</cp:coreProperties>
</file>